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630" tabRatio="860" activeTab="1"/>
  </bookViews>
  <sheets>
    <sheet name="Check" sheetId="22" r:id="rId1"/>
    <sheet name="TONG CONG NO_2022" sheetId="10" r:id="rId2"/>
    <sheet name="AEON CITIMART" sheetId="20" r:id="rId3"/>
    <sheet name="BIG C HÀ NỘI" sheetId="19" r:id="rId4"/>
    <sheet name="BIG C TP.HCM" sheetId="18" r:id="rId5"/>
    <sheet name="COOP FOOD" sheetId="17" r:id="rId6"/>
    <sheet name="COOP MART" sheetId="16" r:id="rId7"/>
    <sheet name="LOTTE" sheetId="15" r:id="rId8"/>
    <sheet name="METRO" sheetId="75" r:id="rId9"/>
    <sheet name="SATRA" sheetId="14" r:id="rId10"/>
    <sheet name="WINCOMMERCE" sheetId="13" r:id="rId11"/>
    <sheet name="INTIMEX-ĐN" sheetId="12" r:id="rId12"/>
    <sheet name="BRG" sheetId="11" r:id="rId13"/>
    <sheet name="T-MARTSTORES" sheetId="21" r:id="rId14"/>
    <sheet name="SÀI GÒN HD" sheetId="23" r:id="rId15"/>
    <sheet name="KING FOOD" sheetId="24" r:id="rId16"/>
    <sheet name="LOCAL MART" sheetId="25" r:id="rId17"/>
    <sheet name="LOCAL FOOD" sheetId="26" r:id="rId18"/>
    <sheet name="VIỆT Ý HÀ NỘI" sheetId="27" r:id="rId19"/>
    <sheet name="SIÊU THỊ HÀ NỘI (HÙNG DŨNG)" sheetId="28" r:id="rId20"/>
    <sheet name="JM QUỐC TẾ" sheetId="29" r:id="rId21"/>
    <sheet name="USMART" sheetId="30" r:id="rId22"/>
    <sheet name="SUNSHINE" sheetId="31" r:id="rId23"/>
    <sheet name="SÀNH ĐIỆU" sheetId="32" r:id="rId24"/>
    <sheet name="BB&amp;CC" sheetId="33" r:id="rId25"/>
    <sheet name="CỬA HÀNG CỐNG QUỲNH" sheetId="34" r:id="rId26"/>
    <sheet name="NHÀ HÀNG HÀN QUỐC (SONAMU)" sheetId="35" r:id="rId27"/>
    <sheet name="THU HẰNG FOOD" sheetId="36" r:id="rId28"/>
    <sheet name="EPCO STORE" sheetId="38" r:id="rId29"/>
    <sheet name="WOWMART" sheetId="39" r:id="rId30"/>
    <sheet name="SMART (HÀ NỘI)" sheetId="40" r:id="rId31"/>
    <sheet name="BẢO MINH" sheetId="41" r:id="rId32"/>
    <sheet name="NHẬT MINH" sheetId="42" r:id="rId33"/>
    <sheet name="GIA BÌNH" sheetId="43" r:id="rId34"/>
    <sheet name="HƯNG THỊNH" sheetId="44" r:id="rId35"/>
    <sheet name="SONG NGUYỄN" sheetId="45" r:id="rId36"/>
    <sheet name="NGUYỄN CỬU" sheetId="46" r:id="rId37"/>
    <sheet name="GRELI" sheetId="47" r:id="rId38"/>
    <sheet name="TRUNG TUYẾN" sheetId="48" r:id="rId39"/>
    <sheet name="SONG NGỌC" sheetId="49" r:id="rId40"/>
    <sheet name="TOÀN THẮNG" sheetId="52" r:id="rId41"/>
    <sheet name="K.A" sheetId="53" r:id="rId42"/>
    <sheet name="MEKONG GOURMET" sheetId="54" r:id="rId43"/>
    <sheet name="WINMART (WONMART)" sheetId="55" r:id="rId44"/>
    <sheet name="GROVE FRESH" sheetId="56" r:id="rId45"/>
    <sheet name="CƯỜNG GIA PHÁT" sheetId="57" r:id="rId46"/>
    <sheet name="SEVEN ELEVEN" sheetId="58" r:id="rId47"/>
    <sheet name="HASHTAG ECOS" sheetId="59" r:id="rId48"/>
    <sheet name="BÁCH TÍN" sheetId="60" r:id="rId49"/>
    <sheet name="HNT" sheetId="61" r:id="rId50"/>
    <sheet name="PHÚ SƠN" sheetId="62" r:id="rId51"/>
    <sheet name="ZEN AP" sheetId="63" r:id="rId52"/>
    <sheet name="HIỀN LƯƠNG" sheetId="64" r:id="rId53"/>
    <sheet name="GS25" sheetId="65" r:id="rId54"/>
    <sheet name="OFOOD" sheetId="66" r:id="rId55"/>
    <sheet name="TIN TIN" sheetId="67" r:id="rId56"/>
    <sheet name="THÀNH NGHĨA" sheetId="50" r:id="rId57"/>
    <sheet name="MINH CẦU" sheetId="51" r:id="rId58"/>
    <sheet name="SIBA FOOD" sheetId="68" r:id="rId59"/>
    <sheet name="TTM FARM" sheetId="69" r:id="rId60"/>
    <sheet name="TOP CLASS" sheetId="70" r:id="rId61"/>
    <sheet name="MEKONG GOURMET (Sữa)" sheetId="71" r:id="rId62"/>
    <sheet name="RECESS (Sữa)" sheetId="72" r:id="rId63"/>
    <sheet name="SỮA KHÁCH LẺ (Tâm Sales)" sheetId="73" r:id="rId64"/>
    <sheet name="QUÁN-KHÁCH LẺ" sheetId="74" r:id="rId65"/>
  </sheets>
  <externalReferences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xlnm._FilterDatabase" localSheetId="0" hidden="1">Check!$A$3:$E$3</definedName>
    <definedName name="_xlnm._FilterDatabase" localSheetId="1" hidden="1">'TONG CONG NO_2022'!$A$1:$U$64</definedName>
  </definedNames>
  <calcPr calcId="162913"/>
</workbook>
</file>

<file path=xl/calcChain.xml><?xml version="1.0" encoding="utf-8"?>
<calcChain xmlns="http://schemas.openxmlformats.org/spreadsheetml/2006/main">
  <c r="N3" i="25" l="1"/>
  <c r="C9" i="22"/>
  <c r="C5" i="20"/>
  <c r="B5" i="12" l="1"/>
  <c r="D5" i="14"/>
  <c r="C5" i="14"/>
  <c r="B5" i="14" l="1"/>
  <c r="B5" i="75" l="1"/>
  <c r="D10" i="15" l="1"/>
  <c r="C10" i="15"/>
  <c r="B10" i="15"/>
  <c r="D5" i="15"/>
  <c r="C5" i="15"/>
  <c r="B5" i="15" l="1"/>
  <c r="B5" i="16"/>
  <c r="D10" i="16"/>
  <c r="C10" i="16"/>
  <c r="B10" i="16"/>
  <c r="D5" i="16"/>
  <c r="C5" i="16"/>
  <c r="D10" i="17" l="1"/>
  <c r="C10" i="17"/>
  <c r="B10" i="17"/>
  <c r="D5" i="17"/>
  <c r="C5" i="17" l="1"/>
  <c r="B5" i="17"/>
  <c r="B5" i="18"/>
  <c r="B5" i="19"/>
  <c r="D5" i="19"/>
  <c r="C5" i="19" l="1"/>
  <c r="B5" i="20" l="1"/>
  <c r="B10" i="13" l="1"/>
  <c r="E5" i="20"/>
  <c r="D5" i="20"/>
  <c r="M5" i="20" l="1"/>
  <c r="L5" i="20"/>
  <c r="K5" i="20"/>
  <c r="J5" i="20"/>
  <c r="I5" i="20"/>
  <c r="H5" i="20"/>
  <c r="G5" i="20"/>
  <c r="F5" i="20"/>
  <c r="M10" i="75" l="1"/>
  <c r="L10" i="75"/>
  <c r="K10" i="75"/>
  <c r="J10" i="75"/>
  <c r="I10" i="75"/>
  <c r="H10" i="75"/>
  <c r="G10" i="75"/>
  <c r="F10" i="75"/>
  <c r="E10" i="75"/>
  <c r="D10" i="75"/>
  <c r="C10" i="75"/>
  <c r="B10" i="75"/>
  <c r="N10" i="75" s="1"/>
  <c r="N9" i="75"/>
  <c r="N8" i="75"/>
  <c r="N7" i="75"/>
  <c r="N6" i="75"/>
  <c r="N5" i="75"/>
  <c r="M10" i="74" l="1"/>
  <c r="L10" i="74"/>
  <c r="K10" i="74"/>
  <c r="J10" i="74"/>
  <c r="I10" i="74"/>
  <c r="H10" i="74"/>
  <c r="G10" i="74"/>
  <c r="F10" i="74"/>
  <c r="E10" i="74"/>
  <c r="D10" i="74"/>
  <c r="C10" i="74"/>
  <c r="B10" i="74"/>
  <c r="N9" i="74"/>
  <c r="N8" i="74"/>
  <c r="N7" i="74"/>
  <c r="N6" i="74"/>
  <c r="N5" i="74"/>
  <c r="M10" i="73"/>
  <c r="L10" i="73"/>
  <c r="K10" i="73"/>
  <c r="J10" i="73"/>
  <c r="I10" i="73"/>
  <c r="H10" i="73"/>
  <c r="G10" i="73"/>
  <c r="F10" i="73"/>
  <c r="E10" i="73"/>
  <c r="D10" i="73"/>
  <c r="C10" i="73"/>
  <c r="B10" i="73"/>
  <c r="N9" i="73"/>
  <c r="N8" i="73"/>
  <c r="N7" i="73"/>
  <c r="N6" i="73"/>
  <c r="N5" i="73"/>
  <c r="M10" i="72"/>
  <c r="L10" i="72"/>
  <c r="K10" i="72"/>
  <c r="J10" i="72"/>
  <c r="I10" i="72"/>
  <c r="H10" i="72"/>
  <c r="G10" i="72"/>
  <c r="F10" i="72"/>
  <c r="E10" i="72"/>
  <c r="D10" i="72"/>
  <c r="C10" i="72"/>
  <c r="B10" i="72"/>
  <c r="N9" i="72"/>
  <c r="N8" i="72"/>
  <c r="N7" i="72"/>
  <c r="N6" i="72"/>
  <c r="N5" i="72"/>
  <c r="M10" i="71"/>
  <c r="L10" i="71"/>
  <c r="K10" i="71"/>
  <c r="J10" i="71"/>
  <c r="I10" i="71"/>
  <c r="H10" i="71"/>
  <c r="G10" i="71"/>
  <c r="F10" i="71"/>
  <c r="E10" i="71"/>
  <c r="D10" i="71"/>
  <c r="C10" i="71"/>
  <c r="B10" i="71"/>
  <c r="N9" i="71"/>
  <c r="N8" i="71"/>
  <c r="N7" i="71"/>
  <c r="N6" i="71"/>
  <c r="N5" i="71"/>
  <c r="M10" i="70"/>
  <c r="L10" i="70"/>
  <c r="K10" i="70"/>
  <c r="J10" i="70"/>
  <c r="I10" i="70"/>
  <c r="H10" i="70"/>
  <c r="G10" i="70"/>
  <c r="F10" i="70"/>
  <c r="E10" i="70"/>
  <c r="D10" i="70"/>
  <c r="C10" i="70"/>
  <c r="B10" i="70"/>
  <c r="N9" i="70"/>
  <c r="N8" i="70"/>
  <c r="N7" i="70"/>
  <c r="N6" i="70"/>
  <c r="N5" i="70"/>
  <c r="M10" i="69"/>
  <c r="L10" i="69"/>
  <c r="K10" i="69"/>
  <c r="J10" i="69"/>
  <c r="I10" i="69"/>
  <c r="H10" i="69"/>
  <c r="G10" i="69"/>
  <c r="F10" i="69"/>
  <c r="E10" i="69"/>
  <c r="D10" i="69"/>
  <c r="C10" i="69"/>
  <c r="B10" i="69"/>
  <c r="N9" i="69"/>
  <c r="N8" i="69"/>
  <c r="N7" i="69"/>
  <c r="N6" i="69"/>
  <c r="N5" i="69"/>
  <c r="M10" i="68"/>
  <c r="L10" i="68"/>
  <c r="K10" i="68"/>
  <c r="J10" i="68"/>
  <c r="I10" i="68"/>
  <c r="H10" i="68"/>
  <c r="G10" i="68"/>
  <c r="F10" i="68"/>
  <c r="E10" i="68"/>
  <c r="D10" i="68"/>
  <c r="C10" i="68"/>
  <c r="B10" i="68"/>
  <c r="N9" i="68"/>
  <c r="N8" i="68"/>
  <c r="N7" i="68"/>
  <c r="N6" i="68"/>
  <c r="N5" i="68"/>
  <c r="M10" i="51"/>
  <c r="L10" i="51"/>
  <c r="K10" i="51"/>
  <c r="J10" i="51"/>
  <c r="I10" i="51"/>
  <c r="H10" i="51"/>
  <c r="G10" i="51"/>
  <c r="F10" i="51"/>
  <c r="E10" i="51"/>
  <c r="D10" i="51"/>
  <c r="C10" i="51"/>
  <c r="B10" i="51"/>
  <c r="N9" i="51"/>
  <c r="N8" i="51"/>
  <c r="N7" i="51"/>
  <c r="N6" i="51"/>
  <c r="N5" i="51"/>
  <c r="M10" i="50"/>
  <c r="L10" i="50"/>
  <c r="K10" i="50"/>
  <c r="J10" i="50"/>
  <c r="I10" i="50"/>
  <c r="H10" i="50"/>
  <c r="G10" i="50"/>
  <c r="F10" i="50"/>
  <c r="E10" i="50"/>
  <c r="D10" i="50"/>
  <c r="C10" i="50"/>
  <c r="B10" i="50"/>
  <c r="N9" i="50"/>
  <c r="N8" i="50"/>
  <c r="N7" i="50"/>
  <c r="N6" i="50"/>
  <c r="N5" i="50"/>
  <c r="M10" i="67"/>
  <c r="L10" i="67"/>
  <c r="K10" i="67"/>
  <c r="J10" i="67"/>
  <c r="I10" i="67"/>
  <c r="H10" i="67"/>
  <c r="G10" i="67"/>
  <c r="F10" i="67"/>
  <c r="E10" i="67"/>
  <c r="D10" i="67"/>
  <c r="C10" i="67"/>
  <c r="B10" i="67"/>
  <c r="N9" i="67"/>
  <c r="N8" i="67"/>
  <c r="N7" i="67"/>
  <c r="N6" i="67"/>
  <c r="N5" i="67"/>
  <c r="M10" i="66"/>
  <c r="L10" i="66"/>
  <c r="K10" i="66"/>
  <c r="J10" i="66"/>
  <c r="I10" i="66"/>
  <c r="H10" i="66"/>
  <c r="G10" i="66"/>
  <c r="F10" i="66"/>
  <c r="E10" i="66"/>
  <c r="D10" i="66"/>
  <c r="C10" i="66"/>
  <c r="B10" i="66"/>
  <c r="N9" i="66"/>
  <c r="N8" i="66"/>
  <c r="N7" i="66"/>
  <c r="N6" i="66"/>
  <c r="N5" i="66"/>
  <c r="M10" i="65"/>
  <c r="L10" i="65"/>
  <c r="K10" i="65"/>
  <c r="J10" i="65"/>
  <c r="I10" i="65"/>
  <c r="H10" i="65"/>
  <c r="G10" i="65"/>
  <c r="F10" i="65"/>
  <c r="E10" i="65"/>
  <c r="D10" i="65"/>
  <c r="C10" i="65"/>
  <c r="B10" i="65"/>
  <c r="N9" i="65"/>
  <c r="N8" i="65"/>
  <c r="N7" i="65"/>
  <c r="N6" i="65"/>
  <c r="N5" i="65"/>
  <c r="M10" i="64"/>
  <c r="L10" i="64"/>
  <c r="K10" i="64"/>
  <c r="J10" i="64"/>
  <c r="I10" i="64"/>
  <c r="H10" i="64"/>
  <c r="G10" i="64"/>
  <c r="F10" i="64"/>
  <c r="E10" i="64"/>
  <c r="D10" i="64"/>
  <c r="C10" i="64"/>
  <c r="B10" i="64"/>
  <c r="N9" i="64"/>
  <c r="N8" i="64"/>
  <c r="N7" i="64"/>
  <c r="N6" i="64"/>
  <c r="N5" i="64"/>
  <c r="M10" i="63"/>
  <c r="L10" i="63"/>
  <c r="K10" i="63"/>
  <c r="J10" i="63"/>
  <c r="I10" i="63"/>
  <c r="H10" i="63"/>
  <c r="G10" i="63"/>
  <c r="F10" i="63"/>
  <c r="E10" i="63"/>
  <c r="D10" i="63"/>
  <c r="C10" i="63"/>
  <c r="B10" i="63"/>
  <c r="N9" i="63"/>
  <c r="N8" i="63"/>
  <c r="N7" i="63"/>
  <c r="N6" i="63"/>
  <c r="N5" i="63"/>
  <c r="M10" i="62"/>
  <c r="L10" i="62"/>
  <c r="K10" i="62"/>
  <c r="J10" i="62"/>
  <c r="I10" i="62"/>
  <c r="H10" i="62"/>
  <c r="G10" i="62"/>
  <c r="F10" i="62"/>
  <c r="E10" i="62"/>
  <c r="D10" i="62"/>
  <c r="C10" i="62"/>
  <c r="B10" i="62"/>
  <c r="N9" i="62"/>
  <c r="N8" i="62"/>
  <c r="N7" i="62"/>
  <c r="N6" i="62"/>
  <c r="N5" i="62"/>
  <c r="M10" i="61"/>
  <c r="L10" i="61"/>
  <c r="K10" i="61"/>
  <c r="J10" i="61"/>
  <c r="I10" i="61"/>
  <c r="H10" i="61"/>
  <c r="G10" i="61"/>
  <c r="F10" i="61"/>
  <c r="E10" i="61"/>
  <c r="D10" i="61"/>
  <c r="C10" i="61"/>
  <c r="B10" i="61"/>
  <c r="N9" i="61"/>
  <c r="N8" i="61"/>
  <c r="N7" i="61"/>
  <c r="N6" i="61"/>
  <c r="N5" i="61"/>
  <c r="M10" i="60"/>
  <c r="L10" i="60"/>
  <c r="K10" i="60"/>
  <c r="J10" i="60"/>
  <c r="I10" i="60"/>
  <c r="H10" i="60"/>
  <c r="G10" i="60"/>
  <c r="F10" i="60"/>
  <c r="E10" i="60"/>
  <c r="D10" i="60"/>
  <c r="C10" i="60"/>
  <c r="B10" i="60"/>
  <c r="N9" i="60"/>
  <c r="N8" i="60"/>
  <c r="N7" i="60"/>
  <c r="N6" i="60"/>
  <c r="N5" i="60"/>
  <c r="M10" i="59"/>
  <c r="L10" i="59"/>
  <c r="K10" i="59"/>
  <c r="J10" i="59"/>
  <c r="I10" i="59"/>
  <c r="H10" i="59"/>
  <c r="G10" i="59"/>
  <c r="F10" i="59"/>
  <c r="E10" i="59"/>
  <c r="D10" i="59"/>
  <c r="C10" i="59"/>
  <c r="B10" i="59"/>
  <c r="N9" i="59"/>
  <c r="N8" i="59"/>
  <c r="N7" i="59"/>
  <c r="N6" i="59"/>
  <c r="N5" i="59"/>
  <c r="M10" i="58"/>
  <c r="L10" i="58"/>
  <c r="K10" i="58"/>
  <c r="J10" i="58"/>
  <c r="I10" i="58"/>
  <c r="H10" i="58"/>
  <c r="G10" i="58"/>
  <c r="F10" i="58"/>
  <c r="E10" i="58"/>
  <c r="D10" i="58"/>
  <c r="C10" i="58"/>
  <c r="B10" i="58"/>
  <c r="N10" i="58" s="1"/>
  <c r="N9" i="58"/>
  <c r="N8" i="58"/>
  <c r="N7" i="58"/>
  <c r="N6" i="58"/>
  <c r="N5" i="58"/>
  <c r="M10" i="57"/>
  <c r="L10" i="57"/>
  <c r="K10" i="57"/>
  <c r="J10" i="57"/>
  <c r="I10" i="57"/>
  <c r="H10" i="57"/>
  <c r="G10" i="57"/>
  <c r="F10" i="57"/>
  <c r="E10" i="57"/>
  <c r="D10" i="57"/>
  <c r="C10" i="57"/>
  <c r="B10" i="57"/>
  <c r="N9" i="57"/>
  <c r="N8" i="57"/>
  <c r="N7" i="57"/>
  <c r="N6" i="57"/>
  <c r="N5" i="57"/>
  <c r="M10" i="56"/>
  <c r="L10" i="56"/>
  <c r="K10" i="56"/>
  <c r="J10" i="56"/>
  <c r="I10" i="56"/>
  <c r="H10" i="56"/>
  <c r="G10" i="56"/>
  <c r="F10" i="56"/>
  <c r="E10" i="56"/>
  <c r="D10" i="56"/>
  <c r="C10" i="56"/>
  <c r="B10" i="56"/>
  <c r="N9" i="56"/>
  <c r="N8" i="56"/>
  <c r="N7" i="56"/>
  <c r="N6" i="56"/>
  <c r="N5" i="56"/>
  <c r="M10" i="55"/>
  <c r="L10" i="55"/>
  <c r="K10" i="55"/>
  <c r="J10" i="55"/>
  <c r="I10" i="55"/>
  <c r="H10" i="55"/>
  <c r="G10" i="55"/>
  <c r="F10" i="55"/>
  <c r="E10" i="55"/>
  <c r="D10" i="55"/>
  <c r="C10" i="55"/>
  <c r="B10" i="55"/>
  <c r="N9" i="55"/>
  <c r="N8" i="55"/>
  <c r="N7" i="55"/>
  <c r="N6" i="55"/>
  <c r="N5" i="55"/>
  <c r="M10" i="54"/>
  <c r="L10" i="54"/>
  <c r="K10" i="54"/>
  <c r="J10" i="54"/>
  <c r="I10" i="54"/>
  <c r="H10" i="54"/>
  <c r="G10" i="54"/>
  <c r="F10" i="54"/>
  <c r="E10" i="54"/>
  <c r="D10" i="54"/>
  <c r="C10" i="54"/>
  <c r="B10" i="54"/>
  <c r="N9" i="54"/>
  <c r="N8" i="54"/>
  <c r="N7" i="54"/>
  <c r="N6" i="54"/>
  <c r="N5" i="54"/>
  <c r="M10" i="53"/>
  <c r="L10" i="53"/>
  <c r="K10" i="53"/>
  <c r="J10" i="53"/>
  <c r="I10" i="53"/>
  <c r="H10" i="53"/>
  <c r="G10" i="53"/>
  <c r="F10" i="53"/>
  <c r="E10" i="53"/>
  <c r="D10" i="53"/>
  <c r="C10" i="53"/>
  <c r="B10" i="53"/>
  <c r="N9" i="53"/>
  <c r="N8" i="53"/>
  <c r="N7" i="53"/>
  <c r="N6" i="53"/>
  <c r="N5" i="53"/>
  <c r="M10" i="52"/>
  <c r="L10" i="52"/>
  <c r="K10" i="52"/>
  <c r="J10" i="52"/>
  <c r="I10" i="52"/>
  <c r="H10" i="52"/>
  <c r="G10" i="52"/>
  <c r="F10" i="52"/>
  <c r="E10" i="52"/>
  <c r="D10" i="52"/>
  <c r="C10" i="52"/>
  <c r="B10" i="52"/>
  <c r="N9" i="52"/>
  <c r="N8" i="52"/>
  <c r="N7" i="52"/>
  <c r="N6" i="52"/>
  <c r="N5" i="52"/>
  <c r="M10" i="49"/>
  <c r="L10" i="49"/>
  <c r="K10" i="49"/>
  <c r="J10" i="49"/>
  <c r="I10" i="49"/>
  <c r="H10" i="49"/>
  <c r="G10" i="49"/>
  <c r="F10" i="49"/>
  <c r="E10" i="49"/>
  <c r="D10" i="49"/>
  <c r="C10" i="49"/>
  <c r="B10" i="49"/>
  <c r="N9" i="49"/>
  <c r="N8" i="49"/>
  <c r="N7" i="49"/>
  <c r="N6" i="49"/>
  <c r="N5" i="49"/>
  <c r="M10" i="48"/>
  <c r="L10" i="48"/>
  <c r="K10" i="48"/>
  <c r="J10" i="48"/>
  <c r="I10" i="48"/>
  <c r="H10" i="48"/>
  <c r="G10" i="48"/>
  <c r="F10" i="48"/>
  <c r="E10" i="48"/>
  <c r="D10" i="48"/>
  <c r="C10" i="48"/>
  <c r="B10" i="48"/>
  <c r="N10" i="48" s="1"/>
  <c r="N9" i="48"/>
  <c r="N8" i="48"/>
  <c r="N7" i="48"/>
  <c r="N6" i="48"/>
  <c r="N5" i="48"/>
  <c r="M10" i="47"/>
  <c r="L10" i="47"/>
  <c r="K10" i="47"/>
  <c r="J10" i="47"/>
  <c r="I10" i="47"/>
  <c r="H10" i="47"/>
  <c r="G10" i="47"/>
  <c r="F10" i="47"/>
  <c r="E10" i="47"/>
  <c r="D10" i="47"/>
  <c r="C10" i="47"/>
  <c r="B10" i="47"/>
  <c r="N9" i="47"/>
  <c r="N8" i="47"/>
  <c r="N7" i="47"/>
  <c r="N6" i="47"/>
  <c r="N5" i="47"/>
  <c r="M10" i="46"/>
  <c r="L10" i="46"/>
  <c r="K10" i="46"/>
  <c r="J10" i="46"/>
  <c r="I10" i="46"/>
  <c r="H10" i="46"/>
  <c r="G10" i="46"/>
  <c r="F10" i="46"/>
  <c r="E10" i="46"/>
  <c r="D10" i="46"/>
  <c r="C10" i="46"/>
  <c r="B10" i="46"/>
  <c r="N9" i="46"/>
  <c r="N8" i="46"/>
  <c r="N7" i="46"/>
  <c r="N6" i="46"/>
  <c r="N5" i="46"/>
  <c r="M10" i="45"/>
  <c r="L10" i="45"/>
  <c r="K10" i="45"/>
  <c r="J10" i="45"/>
  <c r="I10" i="45"/>
  <c r="H10" i="45"/>
  <c r="G10" i="45"/>
  <c r="F10" i="45"/>
  <c r="E10" i="45"/>
  <c r="D10" i="45"/>
  <c r="C10" i="45"/>
  <c r="B10" i="45"/>
  <c r="N9" i="45"/>
  <c r="N8" i="45"/>
  <c r="N7" i="45"/>
  <c r="N6" i="45"/>
  <c r="N5" i="45"/>
  <c r="M10" i="44"/>
  <c r="L10" i="44"/>
  <c r="K10" i="44"/>
  <c r="J10" i="44"/>
  <c r="I10" i="44"/>
  <c r="H10" i="44"/>
  <c r="G10" i="44"/>
  <c r="F10" i="44"/>
  <c r="E10" i="44"/>
  <c r="D10" i="44"/>
  <c r="C10" i="44"/>
  <c r="B10" i="44"/>
  <c r="N9" i="44"/>
  <c r="N8" i="44"/>
  <c r="N7" i="44"/>
  <c r="N6" i="44"/>
  <c r="N5" i="44"/>
  <c r="M10" i="43"/>
  <c r="L10" i="43"/>
  <c r="K10" i="43"/>
  <c r="J10" i="43"/>
  <c r="I10" i="43"/>
  <c r="H10" i="43"/>
  <c r="G10" i="43"/>
  <c r="F10" i="43"/>
  <c r="E10" i="43"/>
  <c r="D10" i="43"/>
  <c r="C10" i="43"/>
  <c r="B10" i="43"/>
  <c r="N9" i="43"/>
  <c r="N8" i="43"/>
  <c r="N7" i="43"/>
  <c r="N6" i="43"/>
  <c r="N5" i="43"/>
  <c r="M10" i="42"/>
  <c r="L10" i="42"/>
  <c r="K10" i="42"/>
  <c r="J10" i="42"/>
  <c r="I10" i="42"/>
  <c r="H10" i="42"/>
  <c r="G10" i="42"/>
  <c r="F10" i="42"/>
  <c r="E10" i="42"/>
  <c r="D10" i="42"/>
  <c r="C10" i="42"/>
  <c r="B10" i="42"/>
  <c r="N9" i="42"/>
  <c r="N8" i="42"/>
  <c r="N7" i="42"/>
  <c r="N6" i="42"/>
  <c r="N5" i="42"/>
  <c r="M10" i="41"/>
  <c r="L10" i="41"/>
  <c r="K10" i="41"/>
  <c r="J10" i="41"/>
  <c r="I10" i="41"/>
  <c r="H10" i="41"/>
  <c r="G10" i="41"/>
  <c r="F10" i="41"/>
  <c r="E10" i="41"/>
  <c r="D10" i="41"/>
  <c r="C10" i="41"/>
  <c r="B10" i="41"/>
  <c r="N9" i="41"/>
  <c r="N8" i="41"/>
  <c r="N7" i="41"/>
  <c r="N6" i="41"/>
  <c r="N5" i="41"/>
  <c r="M10" i="40"/>
  <c r="L10" i="40"/>
  <c r="K10" i="40"/>
  <c r="J10" i="40"/>
  <c r="I10" i="40"/>
  <c r="H10" i="40"/>
  <c r="G10" i="40"/>
  <c r="F10" i="40"/>
  <c r="E10" i="40"/>
  <c r="D10" i="40"/>
  <c r="C10" i="40"/>
  <c r="B10" i="40"/>
  <c r="N10" i="40" s="1"/>
  <c r="N9" i="40"/>
  <c r="N8" i="40"/>
  <c r="N7" i="40"/>
  <c r="N6" i="40"/>
  <c r="N5" i="40"/>
  <c r="M10" i="39"/>
  <c r="L10" i="39"/>
  <c r="K10" i="39"/>
  <c r="J10" i="39"/>
  <c r="I10" i="39"/>
  <c r="H10" i="39"/>
  <c r="G10" i="39"/>
  <c r="F10" i="39"/>
  <c r="E10" i="39"/>
  <c r="D10" i="39"/>
  <c r="C10" i="39"/>
  <c r="B10" i="39"/>
  <c r="N9" i="39"/>
  <c r="N8" i="39"/>
  <c r="N7" i="39"/>
  <c r="N6" i="39"/>
  <c r="N5" i="39"/>
  <c r="M10" i="38"/>
  <c r="L10" i="38"/>
  <c r="K10" i="38"/>
  <c r="J10" i="38"/>
  <c r="I10" i="38"/>
  <c r="H10" i="38"/>
  <c r="G10" i="38"/>
  <c r="F10" i="38"/>
  <c r="E10" i="38"/>
  <c r="D10" i="38"/>
  <c r="C10" i="38"/>
  <c r="B10" i="38"/>
  <c r="N9" i="38"/>
  <c r="N8" i="38"/>
  <c r="N7" i="38"/>
  <c r="N6" i="38"/>
  <c r="N5" i="38"/>
  <c r="M10" i="36"/>
  <c r="L10" i="36"/>
  <c r="K10" i="36"/>
  <c r="J10" i="36"/>
  <c r="I10" i="36"/>
  <c r="H10" i="36"/>
  <c r="G10" i="36"/>
  <c r="F10" i="36"/>
  <c r="E10" i="36"/>
  <c r="D10" i="36"/>
  <c r="C10" i="36"/>
  <c r="B10" i="36"/>
  <c r="N9" i="36"/>
  <c r="N8" i="36"/>
  <c r="N7" i="36"/>
  <c r="N6" i="36"/>
  <c r="N5" i="36"/>
  <c r="M10" i="35"/>
  <c r="L10" i="35"/>
  <c r="K10" i="35"/>
  <c r="J10" i="35"/>
  <c r="I10" i="35"/>
  <c r="H10" i="35"/>
  <c r="G10" i="35"/>
  <c r="F10" i="35"/>
  <c r="E10" i="35"/>
  <c r="D10" i="35"/>
  <c r="C10" i="35"/>
  <c r="B10" i="35"/>
  <c r="N9" i="35"/>
  <c r="N8" i="35"/>
  <c r="N7" i="35"/>
  <c r="N6" i="35"/>
  <c r="N5" i="35"/>
  <c r="M10" i="34"/>
  <c r="L10" i="34"/>
  <c r="K10" i="34"/>
  <c r="J10" i="34"/>
  <c r="I10" i="34"/>
  <c r="H10" i="34"/>
  <c r="G10" i="34"/>
  <c r="F10" i="34"/>
  <c r="E10" i="34"/>
  <c r="D10" i="34"/>
  <c r="C10" i="34"/>
  <c r="B10" i="34"/>
  <c r="N9" i="34"/>
  <c r="N8" i="34"/>
  <c r="N7" i="34"/>
  <c r="N6" i="34"/>
  <c r="N5" i="34"/>
  <c r="M10" i="33"/>
  <c r="L10" i="33"/>
  <c r="K10" i="33"/>
  <c r="J10" i="33"/>
  <c r="I10" i="33"/>
  <c r="H10" i="33"/>
  <c r="G10" i="33"/>
  <c r="F10" i="33"/>
  <c r="E10" i="33"/>
  <c r="D10" i="33"/>
  <c r="C10" i="33"/>
  <c r="B10" i="33"/>
  <c r="N9" i="33"/>
  <c r="N8" i="33"/>
  <c r="N7" i="33"/>
  <c r="N6" i="33"/>
  <c r="N5" i="33"/>
  <c r="M10" i="32"/>
  <c r="L10" i="32"/>
  <c r="K10" i="32"/>
  <c r="J10" i="32"/>
  <c r="I10" i="32"/>
  <c r="H10" i="32"/>
  <c r="G10" i="32"/>
  <c r="F10" i="32"/>
  <c r="E10" i="32"/>
  <c r="D10" i="32"/>
  <c r="C10" i="32"/>
  <c r="B10" i="32"/>
  <c r="N9" i="32"/>
  <c r="N8" i="32"/>
  <c r="N7" i="32"/>
  <c r="N6" i="32"/>
  <c r="N5" i="32"/>
  <c r="M10" i="31"/>
  <c r="L10" i="31"/>
  <c r="K10" i="31"/>
  <c r="J10" i="31"/>
  <c r="I10" i="31"/>
  <c r="H10" i="31"/>
  <c r="G10" i="31"/>
  <c r="F10" i="31"/>
  <c r="E10" i="31"/>
  <c r="D10" i="31"/>
  <c r="C10" i="31"/>
  <c r="B10" i="31"/>
  <c r="N10" i="31" s="1"/>
  <c r="N9" i="31"/>
  <c r="N8" i="31"/>
  <c r="N7" i="31"/>
  <c r="N6" i="31"/>
  <c r="N5" i="31"/>
  <c r="M10" i="30"/>
  <c r="L10" i="30"/>
  <c r="K10" i="30"/>
  <c r="J10" i="30"/>
  <c r="I10" i="30"/>
  <c r="H10" i="30"/>
  <c r="G10" i="30"/>
  <c r="F10" i="30"/>
  <c r="E10" i="30"/>
  <c r="D10" i="30"/>
  <c r="C10" i="30"/>
  <c r="B10" i="30"/>
  <c r="N9" i="30"/>
  <c r="N8" i="30"/>
  <c r="N7" i="30"/>
  <c r="N6" i="30"/>
  <c r="N5" i="30"/>
  <c r="M10" i="29"/>
  <c r="L10" i="29"/>
  <c r="K10" i="29"/>
  <c r="J10" i="29"/>
  <c r="I10" i="29"/>
  <c r="H10" i="29"/>
  <c r="G10" i="29"/>
  <c r="F10" i="29"/>
  <c r="E10" i="29"/>
  <c r="D10" i="29"/>
  <c r="C10" i="29"/>
  <c r="B10" i="29"/>
  <c r="N9" i="29"/>
  <c r="N8" i="29"/>
  <c r="N7" i="29"/>
  <c r="N6" i="29"/>
  <c r="N5" i="29"/>
  <c r="M10" i="28"/>
  <c r="L10" i="28"/>
  <c r="K10" i="28"/>
  <c r="J10" i="28"/>
  <c r="I10" i="28"/>
  <c r="H10" i="28"/>
  <c r="G10" i="28"/>
  <c r="F10" i="28"/>
  <c r="E10" i="28"/>
  <c r="D10" i="28"/>
  <c r="C10" i="28"/>
  <c r="B10" i="28"/>
  <c r="N9" i="28"/>
  <c r="N8" i="28"/>
  <c r="N7" i="28"/>
  <c r="N6" i="28"/>
  <c r="N5" i="28"/>
  <c r="M10" i="27"/>
  <c r="L10" i="27"/>
  <c r="K10" i="27"/>
  <c r="J10" i="27"/>
  <c r="I10" i="27"/>
  <c r="H10" i="27"/>
  <c r="G10" i="27"/>
  <c r="F10" i="27"/>
  <c r="E10" i="27"/>
  <c r="D10" i="27"/>
  <c r="C10" i="27"/>
  <c r="B10" i="27"/>
  <c r="N9" i="27"/>
  <c r="N8" i="27"/>
  <c r="N7" i="27"/>
  <c r="N6" i="27"/>
  <c r="N5" i="27"/>
  <c r="M10" i="26"/>
  <c r="L10" i="26"/>
  <c r="K10" i="26"/>
  <c r="J10" i="26"/>
  <c r="I10" i="26"/>
  <c r="H10" i="26"/>
  <c r="G10" i="26"/>
  <c r="F10" i="26"/>
  <c r="E10" i="26"/>
  <c r="D10" i="26"/>
  <c r="C10" i="26"/>
  <c r="B10" i="26"/>
  <c r="N9" i="26"/>
  <c r="N8" i="26"/>
  <c r="N7" i="26"/>
  <c r="N6" i="26"/>
  <c r="N5" i="26"/>
  <c r="M10" i="25"/>
  <c r="L10" i="25"/>
  <c r="K10" i="25"/>
  <c r="J10" i="25"/>
  <c r="I10" i="25"/>
  <c r="H10" i="25"/>
  <c r="G10" i="25"/>
  <c r="F10" i="25"/>
  <c r="E10" i="25"/>
  <c r="D10" i="25"/>
  <c r="C10" i="25"/>
  <c r="B10" i="25"/>
  <c r="N9" i="25"/>
  <c r="N8" i="25"/>
  <c r="N7" i="25"/>
  <c r="N6" i="25"/>
  <c r="N5" i="25"/>
  <c r="M10" i="24"/>
  <c r="L10" i="24"/>
  <c r="K10" i="24"/>
  <c r="J10" i="24"/>
  <c r="I10" i="24"/>
  <c r="H10" i="24"/>
  <c r="G10" i="24"/>
  <c r="F10" i="24"/>
  <c r="E10" i="24"/>
  <c r="D10" i="24"/>
  <c r="C10" i="24"/>
  <c r="B10" i="24"/>
  <c r="N9" i="24"/>
  <c r="N8" i="24"/>
  <c r="N7" i="24"/>
  <c r="N6" i="24"/>
  <c r="N5" i="24"/>
  <c r="M10" i="23"/>
  <c r="L10" i="23"/>
  <c r="K10" i="23"/>
  <c r="J10" i="23"/>
  <c r="I10" i="23"/>
  <c r="H10" i="23"/>
  <c r="G10" i="23"/>
  <c r="F10" i="23"/>
  <c r="E10" i="23"/>
  <c r="D10" i="23"/>
  <c r="C10" i="23"/>
  <c r="B10" i="23"/>
  <c r="N10" i="23" s="1"/>
  <c r="N9" i="23"/>
  <c r="N8" i="23"/>
  <c r="N7" i="23"/>
  <c r="N6" i="23"/>
  <c r="N5" i="23"/>
  <c r="M10" i="12"/>
  <c r="L10" i="12"/>
  <c r="K10" i="12"/>
  <c r="J10" i="12"/>
  <c r="I10" i="12"/>
  <c r="H10" i="12"/>
  <c r="G10" i="12"/>
  <c r="F10" i="12"/>
  <c r="E10" i="12"/>
  <c r="D10" i="12"/>
  <c r="C10" i="12"/>
  <c r="B10" i="12"/>
  <c r="N9" i="12"/>
  <c r="N8" i="12"/>
  <c r="N7" i="12"/>
  <c r="N6" i="12"/>
  <c r="N5" i="12"/>
  <c r="M10" i="13"/>
  <c r="L10" i="13"/>
  <c r="K10" i="13"/>
  <c r="J10" i="13"/>
  <c r="I10" i="13"/>
  <c r="H10" i="13"/>
  <c r="G10" i="13"/>
  <c r="F10" i="13"/>
  <c r="E10" i="13"/>
  <c r="C10" i="13"/>
  <c r="N9" i="13"/>
  <c r="N8" i="13"/>
  <c r="N7" i="13"/>
  <c r="N5" i="13"/>
  <c r="M10" i="14"/>
  <c r="L10" i="14"/>
  <c r="K10" i="14"/>
  <c r="J10" i="14"/>
  <c r="I10" i="14"/>
  <c r="H10" i="14"/>
  <c r="G10" i="14"/>
  <c r="F10" i="14"/>
  <c r="E10" i="14"/>
  <c r="D10" i="14"/>
  <c r="C10" i="14"/>
  <c r="B10" i="14"/>
  <c r="N9" i="14"/>
  <c r="N8" i="14"/>
  <c r="N7" i="14"/>
  <c r="N6" i="14"/>
  <c r="N5" i="14"/>
  <c r="M10" i="21"/>
  <c r="L10" i="21"/>
  <c r="K10" i="21"/>
  <c r="J10" i="21"/>
  <c r="I10" i="21"/>
  <c r="H10" i="21"/>
  <c r="G10" i="21"/>
  <c r="F10" i="21"/>
  <c r="E10" i="21"/>
  <c r="D10" i="21"/>
  <c r="C10" i="21"/>
  <c r="B10" i="21"/>
  <c r="N9" i="21"/>
  <c r="N8" i="21"/>
  <c r="N7" i="21"/>
  <c r="N6" i="21"/>
  <c r="N5" i="21"/>
  <c r="M10" i="11"/>
  <c r="L10" i="11"/>
  <c r="K10" i="11"/>
  <c r="J10" i="11"/>
  <c r="I10" i="11"/>
  <c r="H10" i="11"/>
  <c r="G10" i="11"/>
  <c r="F10" i="11"/>
  <c r="E10" i="11"/>
  <c r="D10" i="11"/>
  <c r="C10" i="11"/>
  <c r="B10" i="11"/>
  <c r="N9" i="11"/>
  <c r="N8" i="11"/>
  <c r="N7" i="11"/>
  <c r="N6" i="11"/>
  <c r="N5" i="11"/>
  <c r="M10" i="15"/>
  <c r="L10" i="15"/>
  <c r="K10" i="15"/>
  <c r="J10" i="15"/>
  <c r="I10" i="15"/>
  <c r="H10" i="15"/>
  <c r="G10" i="15"/>
  <c r="F10" i="15"/>
  <c r="E10" i="15"/>
  <c r="N9" i="15"/>
  <c r="N8" i="15"/>
  <c r="N7" i="15"/>
  <c r="N6" i="15"/>
  <c r="N5" i="15"/>
  <c r="M10" i="16"/>
  <c r="L10" i="16"/>
  <c r="K10" i="16"/>
  <c r="J10" i="16"/>
  <c r="I10" i="16"/>
  <c r="H10" i="16"/>
  <c r="G10" i="16"/>
  <c r="F10" i="16"/>
  <c r="E10" i="16"/>
  <c r="N9" i="16"/>
  <c r="N8" i="16"/>
  <c r="N7" i="16"/>
  <c r="N6" i="16"/>
  <c r="N5" i="16"/>
  <c r="M10" i="17"/>
  <c r="L10" i="17"/>
  <c r="K10" i="17"/>
  <c r="J10" i="17"/>
  <c r="I10" i="17"/>
  <c r="H10" i="17"/>
  <c r="G10" i="17"/>
  <c r="F10" i="17"/>
  <c r="E10" i="17"/>
  <c r="N9" i="17"/>
  <c r="N8" i="17"/>
  <c r="N7" i="17"/>
  <c r="N6" i="17"/>
  <c r="N5" i="17"/>
  <c r="M10" i="18"/>
  <c r="L10" i="18"/>
  <c r="K10" i="18"/>
  <c r="J10" i="18"/>
  <c r="I10" i="18"/>
  <c r="H10" i="18"/>
  <c r="G10" i="18"/>
  <c r="F10" i="18"/>
  <c r="E10" i="18"/>
  <c r="D10" i="18"/>
  <c r="C10" i="18"/>
  <c r="B10" i="18"/>
  <c r="N9" i="18"/>
  <c r="N8" i="18"/>
  <c r="N7" i="18"/>
  <c r="N6" i="18"/>
  <c r="N5" i="18"/>
  <c r="M10" i="19"/>
  <c r="L10" i="19"/>
  <c r="K10" i="19"/>
  <c r="J10" i="19"/>
  <c r="I10" i="19"/>
  <c r="H10" i="19"/>
  <c r="G10" i="19"/>
  <c r="F10" i="19"/>
  <c r="E10" i="19"/>
  <c r="D10" i="19"/>
  <c r="C10" i="19"/>
  <c r="B10" i="19"/>
  <c r="N9" i="19"/>
  <c r="N8" i="19"/>
  <c r="N7" i="19"/>
  <c r="N6" i="19"/>
  <c r="N5" i="19"/>
  <c r="N9" i="20"/>
  <c r="N8" i="20"/>
  <c r="N7" i="20"/>
  <c r="N6" i="20"/>
  <c r="N5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N10" i="17" l="1"/>
  <c r="N10" i="66"/>
  <c r="N10" i="15"/>
  <c r="N10" i="25"/>
  <c r="N10" i="33"/>
  <c r="N10" i="42"/>
  <c r="N10" i="52"/>
  <c r="N10" i="60"/>
  <c r="N10" i="50"/>
  <c r="N10" i="74"/>
  <c r="N10" i="11"/>
  <c r="N10" i="26"/>
  <c r="N10" i="34"/>
  <c r="N10" i="43"/>
  <c r="N10" i="53"/>
  <c r="N10" i="61"/>
  <c r="N10" i="51"/>
  <c r="N10" i="24"/>
  <c r="N10" i="41"/>
  <c r="N10" i="73"/>
  <c r="N10" i="21"/>
  <c r="N10" i="27"/>
  <c r="N10" i="35"/>
  <c r="N10" i="44"/>
  <c r="N10" i="54"/>
  <c r="N10" i="62"/>
  <c r="N10" i="68"/>
  <c r="N10" i="16"/>
  <c r="N10" i="14"/>
  <c r="N10" i="28"/>
  <c r="N10" i="36"/>
  <c r="N10" i="45"/>
  <c r="N10" i="55"/>
  <c r="N10" i="63"/>
  <c r="N10" i="69"/>
  <c r="N10" i="72"/>
  <c r="N10" i="32"/>
  <c r="N10" i="49"/>
  <c r="N10" i="67"/>
  <c r="N10" i="19"/>
  <c r="N10" i="29"/>
  <c r="N10" i="38"/>
  <c r="N10" i="46"/>
  <c r="N10" i="56"/>
  <c r="N10" i="64"/>
  <c r="N10" i="70"/>
  <c r="N10" i="59"/>
  <c r="N10" i="18"/>
  <c r="N10" i="12"/>
  <c r="N10" i="30"/>
  <c r="N10" i="39"/>
  <c r="N10" i="47"/>
  <c r="N10" i="57"/>
  <c r="N10" i="65"/>
  <c r="N10" i="71"/>
  <c r="N3" i="20" l="1"/>
  <c r="N10" i="20" s="1"/>
  <c r="C11" i="22" l="1"/>
  <c r="C7" i="22" l="1"/>
  <c r="C4" i="22" l="1"/>
  <c r="C2" i="22" s="1"/>
  <c r="N6" i="13" l="1"/>
  <c r="D10" i="13"/>
  <c r="N10" i="13" s="1"/>
</calcChain>
</file>

<file path=xl/comments1.xml><?xml version="1.0" encoding="utf-8"?>
<comments xmlns="http://schemas.openxmlformats.org/spreadsheetml/2006/main">
  <authors>
    <author>NTPC01</author>
  </authors>
  <commentList>
    <comment ref="B53" authorId="0" shapeId="0">
      <text>
        <r>
          <rPr>
            <sz val="9"/>
            <color indexed="81"/>
            <rFont val="Tahoma"/>
            <family val="2"/>
          </rPr>
          <t xml:space="preserve">Không xuất hóa đơn
</t>
        </r>
      </text>
    </comment>
    <comment ref="B54" authorId="0" shapeId="0">
      <text>
        <r>
          <rPr>
            <sz val="9"/>
            <color indexed="81"/>
            <rFont val="Tahoma"/>
            <family val="2"/>
          </rPr>
          <t xml:space="preserve">Không xuất hóa đơn
</t>
        </r>
      </text>
    </comment>
  </commentList>
</comments>
</file>

<file path=xl/sharedStrings.xml><?xml version="1.0" encoding="utf-8"?>
<sst xmlns="http://schemas.openxmlformats.org/spreadsheetml/2006/main" count="1480" uniqueCount="146">
  <si>
    <t>COOP FOOD</t>
  </si>
  <si>
    <t>COOP MART</t>
  </si>
  <si>
    <t>LOTTE</t>
  </si>
  <si>
    <t>SATRA</t>
  </si>
  <si>
    <t>THÁNG 3</t>
  </si>
  <si>
    <t>THÁNG 4</t>
  </si>
  <si>
    <t>TỔNG</t>
  </si>
  <si>
    <t>THÁNG 1</t>
  </si>
  <si>
    <t>THÁNG 2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</si>
  <si>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</si>
  <si>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</si>
  <si>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</si>
  <si>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</si>
  <si>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</si>
  <si>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</si>
  <si>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</si>
  <si>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</si>
  <si>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T-MARTSTORES</t>
  </si>
  <si>
    <t>SÀI GÒN HD</t>
  </si>
  <si>
    <t>USMART</t>
  </si>
  <si>
    <t>VIỆT Ý HÀ NỘI</t>
  </si>
  <si>
    <t>BRG</t>
  </si>
  <si>
    <t>OFOOD</t>
  </si>
  <si>
    <t>090 9099680 - Quản lý ofood-Anh Duy</t>
  </si>
  <si>
    <t>thu tiền mặt</t>
  </si>
  <si>
    <t>Chị Hải</t>
  </si>
  <si>
    <t>0907.439.294</t>
  </si>
  <si>
    <t>Đã chốt công nợ thanh toán trong tháng 12</t>
  </si>
  <si>
    <t>Đang chốt CN</t>
  </si>
  <si>
    <t>Thu tiền mặt</t>
  </si>
  <si>
    <t>Nhắc thường xuyên</t>
  </si>
  <si>
    <t>Đã chốt công nợ chị Hải báo sẽ TT trong tháng 12</t>
  </si>
  <si>
    <t>Vài hóa đơn bị treo, đang nhờ Big C kiểm tra lại</t>
  </si>
  <si>
    <t>AEON CITIMART</t>
  </si>
  <si>
    <t>METRO</t>
  </si>
  <si>
    <t>WINCOMMERCE</t>
  </si>
  <si>
    <t>INTIMEX- ĐN</t>
  </si>
  <si>
    <t xml:space="preserve">KINGFOOD </t>
  </si>
  <si>
    <t>LOCALMART</t>
  </si>
  <si>
    <t>LOCALFOOD</t>
  </si>
  <si>
    <t>SIÊU THỊ HÀ NỘI (TN TM-SX-XNK HÙNG DŨNG)</t>
  </si>
  <si>
    <t>JM Quốc Tế</t>
  </si>
  <si>
    <t>QUÁN Q1 (EAST WEST BREWING)</t>
  </si>
  <si>
    <t>SÀNH ĐIỆU (SIÊU THỊ ÂN NAM)</t>
  </si>
  <si>
    <t>CÔNG TY BB&amp;CC</t>
  </si>
  <si>
    <t>CỬA HÀNG CỐNG QUỲNH</t>
  </si>
  <si>
    <t>NHÀ HÀNG HÀN QUỐC BÌNH DƯƠNG (SONAMU)</t>
  </si>
  <si>
    <t>SMART HÀ NỘI (SIÊU THỊ HÀ NỘI)</t>
  </si>
  <si>
    <t>HASHTAG ECOS</t>
  </si>
  <si>
    <t>HNT (KHẢI SAN)</t>
  </si>
  <si>
    <t xml:space="preserve">PHÚ SƠN </t>
  </si>
  <si>
    <t>ZEN AP</t>
  </si>
  <si>
    <t>HIỀN LƯƠNG</t>
  </si>
  <si>
    <t xml:space="preserve">BIG C HÀ NỘI </t>
  </si>
  <si>
    <t xml:space="preserve">BIG C TP.HCM </t>
  </si>
  <si>
    <t>STT</t>
  </si>
  <si>
    <t>SIÊU THỊ</t>
  </si>
  <si>
    <t>TIN TIN</t>
  </si>
  <si>
    <t>MEKONG GOURMET (Mới) Sữa</t>
  </si>
  <si>
    <t>CÔNG TY TNHH RECESS (Sữa)</t>
  </si>
  <si>
    <t>QUÁN - KHÁCH LẺ</t>
  </si>
  <si>
    <t>SIÊU THỊ THÀNH NGHĨA</t>
  </si>
  <si>
    <t>MINH CẦU</t>
  </si>
  <si>
    <t>WOWMART (CFNQ TÁCH RA)</t>
  </si>
  <si>
    <t>CƯỜNG GIA PHÁT (CFNQ TÁCH RA)</t>
  </si>
  <si>
    <t>EPCO STORE (CFNQ TÁCH RA)</t>
  </si>
  <si>
    <t>CÔNG TY BẢO MINH (CFNQ TÁCH)</t>
  </si>
  <si>
    <t>CÔNG TY NHẬT MINH (CFNQ TÁCH)</t>
  </si>
  <si>
    <t>CÔNG TY GIA BÌNH (CFNQ TÁCH)</t>
  </si>
  <si>
    <t>CÔNG TY PHẨM HƯNG THỊNH (CFNQ TÁCH)</t>
  </si>
  <si>
    <t>CÔNG TY SONG NGUYỄN (CFNQ TÁCH)</t>
  </si>
  <si>
    <t>CÔNG TY TNHH MTV NGUYỄN CỬU (CFNQ TÁCH)</t>
  </si>
  <si>
    <t>CÔNG TY TNHH GRELI (CFNQ TÁCH)</t>
  </si>
  <si>
    <t>CÔNG TY TRUNG TUYẾN (CFNQ TÁCH)</t>
  </si>
  <si>
    <t>CN CÔNG TY SONG NGỌC (CFNQ TÁCH)</t>
  </si>
  <si>
    <t>MEKONG GOURMET (CFNQ TÁCH)</t>
  </si>
  <si>
    <t>TOÀN THẮNG (CFNQ TÁCH)</t>
  </si>
  <si>
    <t>CÔNG TY K.A (CFNQ TÁCH)</t>
  </si>
  <si>
    <t>WIN MART (WONMART-CFNQ TÁCH)</t>
  </si>
  <si>
    <t>GROVE FRESH (CFNQ TÁCH)</t>
  </si>
  <si>
    <t>SEVEN ELEVEN</t>
  </si>
  <si>
    <t>SUNSHINE (SMART)</t>
  </si>
  <si>
    <t>GS25</t>
  </si>
  <si>
    <t>SIBA FOOD</t>
  </si>
  <si>
    <t>TTM FARM</t>
  </si>
  <si>
    <t>TOP CLASS</t>
  </si>
  <si>
    <t>SỮA KHÁCH LẺ (Tâm Sales)</t>
  </si>
  <si>
    <t>BÁCH TÍN (LALANOW)</t>
  </si>
  <si>
    <t>OK</t>
  </si>
  <si>
    <t xml:space="preserve">       </t>
  </si>
  <si>
    <t>Đã gởi mail</t>
  </si>
  <si>
    <t>Số dư đầu kỳ (2021)</t>
  </si>
  <si>
    <t>CHIẾT KHẤU</t>
  </si>
  <si>
    <t>CÒN NỢ</t>
  </si>
  <si>
    <t>TRẢ HÀNG</t>
  </si>
  <si>
    <t>VẬN CHUYỂN</t>
  </si>
  <si>
    <t>TỔNG CỘNG</t>
  </si>
  <si>
    <t>THANH TOÁN</t>
  </si>
  <si>
    <t>CÔNG NỢ</t>
  </si>
  <si>
    <t>INTIMEX-ĐN</t>
  </si>
  <si>
    <t xml:space="preserve">KING FOOD </t>
  </si>
  <si>
    <t>LOCAL MART</t>
  </si>
  <si>
    <t>LOCAL FOOD</t>
  </si>
  <si>
    <t>SIÊU THỊ HÀ NỘI (HÙNG DŨNG)</t>
  </si>
  <si>
    <t>JM QUỐC TẾ</t>
  </si>
  <si>
    <t>BIG C HÀ NỘI</t>
  </si>
  <si>
    <t>BIG C TP.HCM</t>
  </si>
  <si>
    <t>KING FOOD</t>
  </si>
  <si>
    <t>SUNSHINE</t>
  </si>
  <si>
    <t>SÀNH ĐIỆU (ÂN NAM)</t>
  </si>
  <si>
    <t>THU HẰNG FOOD</t>
  </si>
  <si>
    <t>EPCO STORE</t>
  </si>
  <si>
    <t>WOWMART</t>
  </si>
  <si>
    <t>SMART (HÀ NỘI)</t>
  </si>
  <si>
    <t>NHẬT MINH</t>
  </si>
  <si>
    <t>GIA BÌNH</t>
  </si>
  <si>
    <t>HƯNG THỊNH</t>
  </si>
  <si>
    <t>SONG NGUYỄN</t>
  </si>
  <si>
    <t>NGUYỄN CỬU</t>
  </si>
  <si>
    <t>GRELI</t>
  </si>
  <si>
    <t>TRUNG TUYẾN</t>
  </si>
  <si>
    <t>SONG NGỌC</t>
  </si>
  <si>
    <t>TOÀN THẮNG</t>
  </si>
  <si>
    <t>K.A</t>
  </si>
  <si>
    <t>MEKONG GOURMET</t>
  </si>
  <si>
    <t>GROVE FRESH</t>
  </si>
  <si>
    <t>CƯỜNG GIA PHÁT</t>
  </si>
  <si>
    <t>BÁCH TÍN</t>
  </si>
  <si>
    <t>HNT</t>
  </si>
  <si>
    <t>PHÚ SƠN</t>
  </si>
  <si>
    <t>THÀNH NGHĨA</t>
  </si>
  <si>
    <t>QUÁN-KHÁCH LẺ</t>
  </si>
  <si>
    <t xml:space="preserve"> </t>
  </si>
  <si>
    <t>SÀNH ĐIỆU</t>
  </si>
  <si>
    <t>NHÀ HÀNG HÀN QUỐC (SONAMU)</t>
  </si>
  <si>
    <t>BẢO MINH</t>
  </si>
  <si>
    <t>WIN MART (WONMART)</t>
  </si>
  <si>
    <t>RECESS (Sữa)</t>
  </si>
  <si>
    <t>MEKONG GOURMET (Sữa)</t>
  </si>
  <si>
    <t>BB&amp;CC</t>
  </si>
  <si>
    <t>CỐNG HÀNG CỐNG QUỲNH</t>
  </si>
  <si>
    <t>WINMART (WONMART)</t>
  </si>
  <si>
    <t>Chưa update</t>
  </si>
  <si>
    <t>Anh Tuấn ký, đã gởi mail</t>
  </si>
  <si>
    <t xml:space="preserve">Chờ kế toán Local phản hồi 3 hóa đơn xuất trả </t>
  </si>
  <si>
    <t>OK đa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</si>
</sst>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10409]#,##0.00;\-#,##0.00"/>
    <numFmt numFmtId="167" formatCode="_-* #,##0\ _₫_-;\-* #,##0\ _₫_-;_-* &quot;-&quot;??\ _₫_-;_-@_-"/>
    <numFmt numFmtId="168" formatCode="[$-1010000]d/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sz val="8"/>
      <name val="Segoe UI"/>
      <family val="2"/>
    </font>
    <font>
      <sz val="12"/>
      <name val="Times New Roman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8" borderId="9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>
      <alignment vertical="top"/>
    </xf>
    <xf numFmtId="0" fontId="2" fillId="0" borderId="0"/>
    <xf numFmtId="165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77">
    <xf numFmtId="0" fontId="0" fillId="0" borderId="0" xfId="0"/>
    <xf numFmtId="164" fontId="24" fillId="0" borderId="1" xfId="1" applyNumberFormat="1" applyFont="1" applyFill="1" applyBorder="1" applyAlignment="1">
      <alignment horizontal="center" vertical="center"/>
    </xf>
    <xf numFmtId="164" fontId="24" fillId="0" borderId="1" xfId="1" applyNumberFormat="1" applyFont="1" applyFill="1" applyBorder="1" applyAlignment="1">
      <alignment horizontal="center"/>
    </xf>
    <xf numFmtId="164" fontId="22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7" fillId="0" borderId="0" xfId="0" applyNumberFormat="1" applyFont="1" applyFill="1" applyBorder="1" applyAlignment="1">
      <alignment horizontal="right" vertical="top" wrapText="1" readingOrder="1"/>
    </xf>
    <xf numFmtId="164" fontId="22" fillId="0" borderId="1" xfId="1" applyNumberFormat="1" applyFont="1" applyFill="1" applyBorder="1"/>
    <xf numFmtId="164" fontId="22" fillId="0" borderId="0" xfId="1" applyNumberFormat="1" applyFont="1" applyFill="1"/>
    <xf numFmtId="164" fontId="23" fillId="0" borderId="0" xfId="1" applyNumberFormat="1" applyFont="1" applyFill="1"/>
    <xf numFmtId="164" fontId="22" fillId="0" borderId="1" xfId="1" applyNumberFormat="1" applyFont="1" applyFill="1" applyBorder="1" applyAlignment="1">
      <alignment horizontal="left" vertical="center" wrapText="1"/>
    </xf>
    <xf numFmtId="167" fontId="22" fillId="0" borderId="1" xfId="1" applyNumberFormat="1" applyFont="1" applyFill="1" applyBorder="1" applyAlignment="1">
      <alignment horizontal="left" wrapText="1"/>
    </xf>
    <xf numFmtId="0" fontId="22" fillId="0" borderId="1" xfId="0" applyFont="1" applyFill="1" applyBorder="1"/>
    <xf numFmtId="164" fontId="22" fillId="0" borderId="0" xfId="1" applyNumberFormat="1" applyFont="1" applyFill="1" applyBorder="1"/>
    <xf numFmtId="167" fontId="22" fillId="0" borderId="0" xfId="1" applyNumberFormat="1" applyFont="1" applyFill="1" applyBorder="1"/>
    <xf numFmtId="164" fontId="23" fillId="0" borderId="0" xfId="1" applyNumberFormat="1" applyFont="1" applyFill="1" applyBorder="1"/>
    <xf numFmtId="0" fontId="28" fillId="0" borderId="1" xfId="0" applyFont="1" applyFill="1" applyBorder="1" applyAlignment="1">
      <alignment vertical="center" wrapText="1"/>
    </xf>
    <xf numFmtId="168" fontId="22" fillId="0" borderId="0" xfId="1" applyNumberFormat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/>
    </xf>
    <xf numFmtId="0" fontId="24" fillId="0" borderId="1" xfId="1" applyNumberFormat="1" applyFont="1" applyFill="1" applyBorder="1" applyAlignment="1">
      <alignment horizontal="center"/>
    </xf>
    <xf numFmtId="168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22" fillId="0" borderId="1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5" fillId="0" borderId="0" xfId="0" quotePrefix="1" applyFont="1" applyFill="1" applyAlignment="1">
      <alignment horizontal="center" vertical="center"/>
    </xf>
    <xf numFmtId="0" fontId="22" fillId="0" borderId="0" xfId="0" applyFont="1" applyFill="1"/>
    <xf numFmtId="164" fontId="22" fillId="0" borderId="0" xfId="0" applyNumberFormat="1" applyFont="1" applyFill="1"/>
    <xf numFmtId="168" fontId="22" fillId="0" borderId="0" xfId="0" applyNumberFormat="1" applyFont="1" applyFill="1" applyAlignment="1">
      <alignment horizontal="left"/>
    </xf>
    <xf numFmtId="168" fontId="22" fillId="0" borderId="11" xfId="0" applyNumberFormat="1" applyFont="1" applyFill="1" applyBorder="1" applyAlignment="1">
      <alignment horizontal="left" wrapText="1"/>
    </xf>
    <xf numFmtId="164" fontId="22" fillId="0" borderId="0" xfId="0" applyNumberFormat="1" applyFont="1" applyFill="1" applyBorder="1"/>
    <xf numFmtId="0" fontId="22" fillId="0" borderId="0" xfId="0" applyFont="1" applyFill="1" applyBorder="1"/>
    <xf numFmtId="164" fontId="22" fillId="0" borderId="0" xfId="1" applyNumberFormat="1" applyFont="1" applyFill="1" applyAlignment="1">
      <alignment vertical="center"/>
    </xf>
    <xf numFmtId="168" fontId="22" fillId="0" borderId="0" xfId="0" applyNumberFormat="1" applyFont="1" applyFill="1" applyAlignment="1">
      <alignment horizontal="left" vertical="center"/>
    </xf>
    <xf numFmtId="168" fontId="23" fillId="0" borderId="0" xfId="1" applyNumberFormat="1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168" fontId="23" fillId="0" borderId="0" xfId="0" applyNumberFormat="1" applyFont="1" applyFill="1" applyAlignment="1">
      <alignment horizontal="left" vertical="center"/>
    </xf>
    <xf numFmtId="0" fontId="22" fillId="0" borderId="0" xfId="0" applyFont="1" applyFill="1" applyBorder="1" applyAlignment="1">
      <alignment horizontal="center"/>
    </xf>
    <xf numFmtId="164" fontId="26" fillId="0" borderId="0" xfId="1" applyNumberFormat="1" applyFont="1" applyFill="1" applyBorder="1"/>
    <xf numFmtId="168" fontId="22" fillId="0" borderId="0" xfId="0" applyNumberFormat="1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164" fontId="26" fillId="0" borderId="0" xfId="1" applyNumberFormat="1" applyFont="1" applyFill="1"/>
    <xf numFmtId="164" fontId="22" fillId="33" borderId="1" xfId="1" applyNumberFormat="1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/>
    <xf numFmtId="164" fontId="30" fillId="0" borderId="0" xfId="1" applyNumberFormat="1" applyFont="1" applyFill="1"/>
    <xf numFmtId="167" fontId="22" fillId="33" borderId="1" xfId="1" applyNumberFormat="1" applyFont="1" applyFill="1" applyBorder="1" applyAlignment="1">
      <alignment horizontal="left" wrapText="1"/>
    </xf>
    <xf numFmtId="0" fontId="0" fillId="33" borderId="0" xfId="0" applyFill="1"/>
    <xf numFmtId="164" fontId="22" fillId="0" borderId="0" xfId="1" applyNumberFormat="1" applyFont="1" applyFill="1" applyBorder="1" applyAlignment="1">
      <alignment vertical="center"/>
    </xf>
    <xf numFmtId="168" fontId="22" fillId="0" borderId="0" xfId="1" applyNumberFormat="1" applyFont="1" applyFill="1" applyAlignment="1">
      <alignment horizontal="left"/>
    </xf>
    <xf numFmtId="0" fontId="32" fillId="0" borderId="1" xfId="0" applyFont="1" applyBorder="1" applyAlignment="1">
      <alignment wrapText="1"/>
    </xf>
    <xf numFmtId="164" fontId="33" fillId="0" borderId="1" xfId="1" applyNumberFormat="1" applyFont="1" applyBorder="1" applyAlignment="1">
      <alignment horizontal="center" vertical="center" wrapText="1"/>
    </xf>
    <xf numFmtId="164" fontId="32" fillId="0" borderId="1" xfId="1" applyNumberFormat="1" applyFont="1" applyBorder="1" applyAlignment="1">
      <alignment wrapText="1"/>
    </xf>
    <xf numFmtId="38" fontId="32" fillId="0" borderId="1" xfId="1" applyNumberFormat="1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/>
    <xf numFmtId="0" fontId="34" fillId="0" borderId="0" xfId="0" applyFont="1" applyAlignment="1">
      <alignment wrapText="1"/>
    </xf>
    <xf numFmtId="0" fontId="33" fillId="0" borderId="1" xfId="0" applyFont="1" applyBorder="1" applyAlignment="1">
      <alignment wrapText="1"/>
    </xf>
    <xf numFmtId="164" fontId="33" fillId="33" borderId="0" xfId="1" applyNumberFormat="1" applyFont="1" applyFill="1" applyAlignment="1">
      <alignment wrapText="1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33" borderId="0" xfId="0" applyFont="1" applyFill="1" applyAlignment="1">
      <alignment horizontal="right" wrapText="1"/>
    </xf>
    <xf numFmtId="0" fontId="33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wrapText="1"/>
    </xf>
    <xf numFmtId="164" fontId="33" fillId="0" borderId="1" xfId="1" applyNumberFormat="1" applyFont="1" applyBorder="1" applyAlignment="1">
      <alignment wrapText="1"/>
    </xf>
    <xf numFmtId="0" fontId="33" fillId="0" borderId="0" xfId="0" applyFont="1"/>
    <xf numFmtId="0" fontId="23" fillId="0" borderId="1" xfId="0" applyFont="1" applyFill="1" applyBorder="1" applyAlignment="1">
      <alignment horizontal="center"/>
    </xf>
    <xf numFmtId="0" fontId="36" fillId="0" borderId="1" xfId="56" applyFont="1" applyFill="1" applyBorder="1" applyAlignment="1">
      <alignment horizontal="left" vertical="center" wrapText="1"/>
    </xf>
    <xf numFmtId="164" fontId="36" fillId="0" borderId="1" xfId="56" applyNumberFormat="1" applyFont="1" applyFill="1" applyBorder="1" applyAlignment="1">
      <alignment horizontal="left" vertical="center" wrapText="1"/>
    </xf>
    <xf numFmtId="164" fontId="36" fillId="0" borderId="1" xfId="56" applyNumberFormat="1" applyFont="1" applyFill="1" applyBorder="1" applyAlignment="1">
      <alignment vertical="center"/>
    </xf>
    <xf numFmtId="167" fontId="36" fillId="0" borderId="1" xfId="56" applyNumberFormat="1" applyFont="1" applyFill="1" applyBorder="1" applyAlignment="1">
      <alignment horizontal="left" wrapText="1"/>
    </xf>
    <xf numFmtId="0" fontId="36" fillId="0" borderId="1" xfId="56" applyFont="1" applyFill="1" applyBorder="1"/>
    <xf numFmtId="0" fontId="36" fillId="0" borderId="1" xfId="56" applyFont="1" applyFill="1" applyBorder="1" applyAlignment="1">
      <alignment vertical="center" wrapText="1"/>
    </xf>
    <xf numFmtId="0" fontId="36" fillId="0" borderId="0" xfId="56" applyFont="1"/>
    <xf numFmtId="0" fontId="32" fillId="33" borderId="0" xfId="0" applyFont="1" applyFill="1" applyAlignment="1">
      <alignment wrapText="1"/>
    </xf>
    <xf numFmtId="164" fontId="22" fillId="34" borderId="1" xfId="1" applyNumberFormat="1" applyFont="1" applyFill="1" applyBorder="1" applyAlignment="1">
      <alignment vertical="center"/>
    </xf>
    <xf numFmtId="0" fontId="4" fillId="0" borderId="0" xfId="0" applyFont="1" applyFill="1"/>
    <xf numFmtId="0" fontId="35" fillId="0" borderId="0" xfId="0" applyFont="1" applyFill="1" applyAlignment="1">
      <alignment horizontal="center" vertical="center" wrapText="1"/>
    </xf>
  </cellXfs>
  <cellStyles count="57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heck Cell 2" xfId="16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Hyperlink" xfId="56" builtin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5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goc%20Thom%201\TAI%20LIEU%20THUC%20PHAM\CONG%20NO%20SIEU%20THI\BI&#202;N%20B&#7842;N%20GIAO%20HD%20ST%20(&#272;&#218;NG)\AEON%20CITIMART-CONG%20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EON%20CITIMART-CONG%20N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goc%20Thom%201\TAI%20LIEU%20THUC%20PHAM\CONG%20NO%20SIEU%20THI\BI&#202;N%20B&#7842;N%20GIAO%20HD%20ST%20(&#272;&#218;NG)\BIG%20C%20H&#192;%20N&#7896;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goc%20Thom%201\TAI%20LIEU%20THUC%20PHAM\CONG%20NO%20SIEU%20THI\BI&#202;N%20B&#7842;N%20GIAO%20HD%20ST%20(&#272;&#218;NG)\BIG%20C%20TP.HC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goc%20Thom%201\TAI%20LIEU%20THUC%20PHAM\CONG%20NO%20SIEU%20THI\BI&#202;N%20B&#7842;N%20GIAO%20HD%20ST%20(&#272;&#218;NG)\COOP%20FOO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goc%20Thom%201\TAI%20LIEU%20THUC%20PHAM\CONG%20NO%20SIEU%20THI\BI&#202;N%20B&#7842;N%20GIAO%20HD%20ST%20(&#272;&#218;NG)\LOT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goc%20Thom%201\TAI%20LIEU%20THUC%20PHAM\CONG%20NO%20SIEU%20THI\BI&#202;N%20B&#7842;N%20GIAO%20HD%20ST%20(&#272;&#218;NG)\LOCALM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 no 2016 -doi chieu"/>
      <sheetName val="Sheet1"/>
      <sheetName val="2016"/>
      <sheetName val="T11.2016"/>
      <sheetName val="T12.2016"/>
      <sheetName val="T1.2017"/>
      <sheetName val="T2.2017"/>
      <sheetName val="T2.2017 HN"/>
      <sheetName val="T3.2017"/>
      <sheetName val="T3.2017 HN"/>
      <sheetName val="TH4"/>
      <sheetName val="AC HN T5.2017"/>
      <sheetName val="AC CITIMART T5.2017"/>
      <sheetName val="T6-2017"/>
      <sheetName val="T7-2017"/>
      <sheetName val="T7-2017 HÀ NỘI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9"/>
      <sheetName val="T9-2018"/>
      <sheetName val="T10,2018"/>
      <sheetName val="T11"/>
      <sheetName val="T12-2018"/>
      <sheetName val="T1-2019"/>
      <sheetName val="T2-19"/>
      <sheetName val="T3-2019"/>
      <sheetName val="T4-2019"/>
      <sheetName val="T5-2019"/>
      <sheetName val="T6-2019"/>
      <sheetName val="T7-2019"/>
      <sheetName val="T8-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021"/>
      <sheetName val="T5-2021"/>
      <sheetName val="T6-2021"/>
      <sheetName val="T7-2021"/>
      <sheetName val="T8-21"/>
      <sheetName val="T9-21"/>
      <sheetName val="T10-21"/>
      <sheetName val="T11-21"/>
      <sheetName val="T12-21"/>
      <sheetName val="TỔNG CN 2020_2021"/>
      <sheetName val="Danh mục"/>
      <sheetName val="T01-2022"/>
      <sheetName val="T02-2022"/>
      <sheetName val="T03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J4">
            <v>93818973</v>
          </cell>
        </row>
      </sheetData>
      <sheetData sheetId="72">
        <row r="4">
          <cell r="J4">
            <v>46495559</v>
          </cell>
        </row>
      </sheetData>
      <sheetData sheetId="73">
        <row r="4">
          <cell r="J4">
            <v>41943839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 no 2016 -doi chieu"/>
      <sheetName val="Sheet1"/>
      <sheetName val="2016"/>
      <sheetName val="T11.2016"/>
      <sheetName val="T12.2016"/>
      <sheetName val="T1.2017"/>
      <sheetName val="T2.2017"/>
      <sheetName val="T2.2017 HN"/>
      <sheetName val="T3.2017"/>
      <sheetName val="T3.2017 HN"/>
      <sheetName val="TH4"/>
      <sheetName val="AC HN T5.2017"/>
      <sheetName val="AC CITIMART T5.2017"/>
      <sheetName val="T6-2017"/>
      <sheetName val="T7-2017"/>
      <sheetName val="T7-2017 HÀ NỘI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9"/>
      <sheetName val="T9-2018"/>
      <sheetName val="T10,2018"/>
      <sheetName val="T11"/>
      <sheetName val="T12-2018"/>
      <sheetName val="T1-2019"/>
      <sheetName val="T2-19"/>
      <sheetName val="T3-2019"/>
      <sheetName val="T4-2019"/>
      <sheetName val="T5-2019"/>
      <sheetName val="T6-2019"/>
      <sheetName val="T7-2019"/>
      <sheetName val="T8-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021"/>
      <sheetName val="T5-2021"/>
      <sheetName val="T6-2021"/>
      <sheetName val="T7-2021"/>
      <sheetName val="T8-21"/>
      <sheetName val="T9-21"/>
      <sheetName val="T10-21"/>
      <sheetName val="T11-21"/>
      <sheetName val="T12-21"/>
      <sheetName val="TỔNG CN 2020_2021"/>
      <sheetName val="Danh mục"/>
      <sheetName val="T01-2022"/>
      <sheetName val="T02-2022"/>
      <sheetName val="T03-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1.2016"/>
      <sheetName val="T12.2016"/>
      <sheetName val="T1.2017"/>
      <sheetName val="T2.2017"/>
      <sheetName val="T3.2017"/>
      <sheetName val="TH4"/>
      <sheetName val="T5.2017"/>
      <sheetName val="T6.2017"/>
      <sheetName val="T7-2017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8"/>
      <sheetName val="T9"/>
      <sheetName val="T10"/>
      <sheetName val="T11"/>
      <sheetName val="T12-2018"/>
      <sheetName val="t1-2019"/>
      <sheetName val="t2-2019"/>
      <sheetName val="T3-2019"/>
      <sheetName val="T4-2019"/>
      <sheetName val="T5-2019"/>
      <sheetName val="T6-2019"/>
      <sheetName val="T7-2019"/>
      <sheetName val="T8"/>
      <sheetName val="T9-19"/>
      <sheetName val="T10-20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Danh mục"/>
      <sheetName val="EBS_05-01-2022"/>
      <sheetName val="EBS_15-01-2022"/>
      <sheetName val="EBS_15-02-2022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Sheet2"/>
      <sheetName val="T10-21"/>
      <sheetName val="T11-21"/>
      <sheetName val="T12-21"/>
      <sheetName val="NĂM 2021"/>
      <sheetName val="T01-2022"/>
      <sheetName val="T02-2022"/>
      <sheetName val="T03-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4">
          <cell r="J4">
            <v>786030216</v>
          </cell>
        </row>
      </sheetData>
      <sheetData sheetId="69" refreshError="1">
        <row r="4">
          <cell r="J4">
            <v>51938528</v>
          </cell>
        </row>
      </sheetData>
      <sheetData sheetId="70" refreshError="1">
        <row r="4">
          <cell r="J4">
            <v>33867047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1.2016"/>
      <sheetName val="T12.2016"/>
      <sheetName val="T1.2017"/>
      <sheetName val="T2.2017"/>
      <sheetName val="T3.2017"/>
      <sheetName val="TH4"/>
      <sheetName val="T5.2017"/>
      <sheetName val="T6.2017"/>
      <sheetName val="T7-2017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8"/>
      <sheetName val="T9"/>
      <sheetName val="T10"/>
      <sheetName val="T11"/>
      <sheetName val="T12-2018"/>
      <sheetName val="t1-2019"/>
      <sheetName val="t2-2019"/>
      <sheetName val="T3-2019"/>
      <sheetName val="T4-2019"/>
      <sheetName val="T5-2019"/>
      <sheetName val="T6-2019"/>
      <sheetName val="T7-2019"/>
      <sheetName val="T8"/>
      <sheetName val="T9-19"/>
      <sheetName val="T10-20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Danh mục"/>
      <sheetName val="EBS_05-01-2022"/>
      <sheetName val="EBS_15-01-2022"/>
      <sheetName val="EBS_15-02-2022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Sheet2"/>
      <sheetName val="T10-21"/>
      <sheetName val="T11-21"/>
      <sheetName val="T12-21"/>
      <sheetName val="NĂM 2021"/>
      <sheetName val="T01-2022"/>
      <sheetName val="T02-2022"/>
      <sheetName val="T03-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4">
          <cell r="J4">
            <v>786030216</v>
          </cell>
        </row>
      </sheetData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2.2016"/>
      <sheetName val="T1.2017"/>
      <sheetName val="T2.2017"/>
      <sheetName val="T3.2017"/>
      <sheetName val="T4.2017"/>
      <sheetName val="T5.2017"/>
      <sheetName val="T6.2017"/>
      <sheetName val="T7.2017"/>
      <sheetName val="T8.2017"/>
      <sheetName val="T9-2017"/>
      <sheetName val="T10.2017"/>
      <sheetName val="T11.2017"/>
      <sheetName val="12"/>
      <sheetName val="T1-2018"/>
      <sheetName val="T2-2018"/>
      <sheetName val="T3-2018"/>
      <sheetName val="T4.2018"/>
      <sheetName val="t5.2018"/>
      <sheetName val="T6-2018"/>
      <sheetName val="T7-2018"/>
      <sheetName val="T8,2018"/>
      <sheetName val="T9"/>
      <sheetName val="T10"/>
      <sheetName val="T11"/>
      <sheetName val="t12"/>
      <sheetName val="T1-2019"/>
      <sheetName val="T2-2019"/>
      <sheetName val="T3-19"/>
      <sheetName val="T4-2019"/>
      <sheetName val="T5-19"/>
      <sheetName val="Tháng 6 - 2019"/>
      <sheetName val="T7-2019"/>
      <sheetName val="T8-2019"/>
      <sheetName val="T9-2019"/>
      <sheetName val="T10-2019"/>
      <sheetName val="T11-19"/>
      <sheetName val="T12-19"/>
      <sheetName val="T0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T10-21"/>
      <sheetName val="Danh mục"/>
      <sheetName val="T11-21"/>
      <sheetName val="T12-21"/>
      <sheetName val="Sheet1"/>
      <sheetName val="TỔNG CN 2021"/>
      <sheetName val="T01-22"/>
      <sheetName val="T02-22"/>
      <sheetName val="T03-22"/>
      <sheetName val="T4.2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4">
          <cell r="I4">
            <v>1062514748</v>
          </cell>
          <cell r="J4">
            <v>0</v>
          </cell>
        </row>
      </sheetData>
      <sheetData sheetId="65" refreshError="1">
        <row r="4">
          <cell r="I4">
            <v>227744158</v>
          </cell>
          <cell r="J4">
            <v>0</v>
          </cell>
        </row>
      </sheetData>
      <sheetData sheetId="66" refreshError="1">
        <row r="4">
          <cell r="I4">
            <v>392090181</v>
          </cell>
          <cell r="J4">
            <v>0</v>
          </cell>
        </row>
      </sheetData>
      <sheetData sheetId="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2016"/>
      <sheetName val="T12.2016"/>
      <sheetName val="2017"/>
      <sheetName val="2018-2021"/>
      <sheetName val="2022"/>
      <sheetName val="T10-21"/>
      <sheetName val="T11-21"/>
      <sheetName val="T02-2022"/>
      <sheetName val="T03-2022"/>
      <sheetName val="T11.2016"/>
      <sheetName val="T1.2017"/>
      <sheetName val="T2.2017"/>
      <sheetName val="T3.2017"/>
      <sheetName val="T4.2017"/>
      <sheetName val="T5.2017"/>
      <sheetName val="T6.2017"/>
      <sheetName val="T7.2017"/>
      <sheetName val="T8.2017"/>
      <sheetName val="T9.2017"/>
      <sheetName val="T10.2017"/>
      <sheetName val="T11.2017"/>
      <sheetName val="T12"/>
      <sheetName val="T01-2018"/>
      <sheetName val="T2-2018"/>
      <sheetName val="T3-2018"/>
      <sheetName val="T4.2018"/>
      <sheetName val="T5-2018"/>
      <sheetName val="T6-2018"/>
      <sheetName val="T7-2018"/>
      <sheetName val="T8-2018"/>
      <sheetName val="T9-2018"/>
      <sheetName val="T10-2018"/>
      <sheetName val="T11-2018"/>
      <sheetName val="T12-2018"/>
      <sheetName val="T1-2019"/>
      <sheetName val="T2-2019"/>
      <sheetName val="T3-2019"/>
      <sheetName val="T4-19"/>
      <sheetName val="T5-2019"/>
      <sheetName val="T6-2019"/>
      <sheetName val="T7-2019"/>
      <sheetName val="T8-20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0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Danh mụ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J4">
            <v>70583376</v>
          </cell>
        </row>
      </sheetData>
      <sheetData sheetId="8">
        <row r="4">
          <cell r="J4">
            <v>96099034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H4">
            <v>17648091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54"/>
  <sheetViews>
    <sheetView workbookViewId="0">
      <selection activeCell="D7" sqref="C7:D7"/>
    </sheetView>
  </sheetViews>
  <sheetFormatPr defaultColWidth="9.140625" defaultRowHeight="15" x14ac:dyDescent="0.25"/>
  <cols>
    <col min="1" max="1" width="6.140625" style="42" customWidth="1"/>
    <col min="2" max="2" width="52.42578125" style="42" customWidth="1"/>
    <col min="3" max="3" width="22.5703125" style="42" customWidth="1"/>
    <col min="4" max="16384" width="9.140625" style="42"/>
  </cols>
  <sheetData>
    <row r="2" spans="1:5" s="43" customFormat="1" ht="15.6" x14ac:dyDescent="0.25">
      <c r="C2" s="44">
        <f>SUBTOTAL(9,C4:C54)</f>
        <v>973255744.48000002</v>
      </c>
    </row>
    <row r="3" spans="1:5" ht="15.75" x14ac:dyDescent="0.25">
      <c r="A3" s="18" t="s">
        <v>55</v>
      </c>
      <c r="B3" s="18" t="s">
        <v>56</v>
      </c>
      <c r="C3" s="19">
        <v>2021</v>
      </c>
    </row>
    <row r="4" spans="1:5" ht="15.75" x14ac:dyDescent="0.25">
      <c r="A4" s="22">
        <v>1</v>
      </c>
      <c r="B4" s="9" t="s">
        <v>36</v>
      </c>
      <c r="C4" s="3">
        <f>'TONG CONG NO_2022'!C11</f>
        <v>19862832</v>
      </c>
      <c r="D4" s="42" t="s">
        <v>88</v>
      </c>
    </row>
    <row r="5" spans="1:5" ht="15.6" x14ac:dyDescent="0.25">
      <c r="A5" s="22">
        <v>2</v>
      </c>
      <c r="B5" s="3" t="s">
        <v>21</v>
      </c>
      <c r="C5" s="3">
        <v>185540788.85000002</v>
      </c>
      <c r="D5" s="42" t="s">
        <v>88</v>
      </c>
    </row>
    <row r="6" spans="1:5" ht="15.75" x14ac:dyDescent="0.25">
      <c r="A6" s="22">
        <v>3</v>
      </c>
      <c r="B6" s="3" t="s">
        <v>17</v>
      </c>
      <c r="C6" s="3">
        <v>422724403</v>
      </c>
      <c r="D6" s="42" t="s">
        <v>88</v>
      </c>
      <c r="E6" s="42" t="s">
        <v>143</v>
      </c>
    </row>
    <row r="7" spans="1:5" ht="15.75" x14ac:dyDescent="0.25">
      <c r="A7" s="22">
        <v>4</v>
      </c>
      <c r="B7" s="41" t="s">
        <v>18</v>
      </c>
      <c r="C7" s="41">
        <f>'TONG CONG NO_2022'!C14</f>
        <v>41414985</v>
      </c>
      <c r="D7" s="46" t="s">
        <v>88</v>
      </c>
      <c r="E7" s="46" t="s">
        <v>90</v>
      </c>
    </row>
    <row r="8" spans="1:5" ht="15.75" x14ac:dyDescent="0.25">
      <c r="A8" s="22">
        <v>5</v>
      </c>
      <c r="B8" s="10" t="s">
        <v>37</v>
      </c>
      <c r="C8" s="3">
        <v>0</v>
      </c>
      <c r="D8" s="42" t="s">
        <v>145</v>
      </c>
    </row>
    <row r="9" spans="1:5" ht="15.75" x14ac:dyDescent="0.25">
      <c r="A9" s="22">
        <v>6</v>
      </c>
      <c r="B9" s="10" t="s">
        <v>38</v>
      </c>
      <c r="C9" s="3">
        <f>'TONG CONG NO_2022'!C16</f>
        <v>17648091</v>
      </c>
      <c r="D9" s="42" t="s">
        <v>88</v>
      </c>
      <c r="E9" s="75" t="s">
        <v>144</v>
      </c>
    </row>
    <row r="10" spans="1:5" ht="15.6" x14ac:dyDescent="0.25">
      <c r="A10" s="22">
        <v>7</v>
      </c>
      <c r="B10" s="10" t="s">
        <v>39</v>
      </c>
      <c r="C10" s="3">
        <v>0</v>
      </c>
    </row>
    <row r="11" spans="1:5" ht="15.75" x14ac:dyDescent="0.25">
      <c r="A11" s="22">
        <v>8</v>
      </c>
      <c r="B11" s="41" t="s">
        <v>40</v>
      </c>
      <c r="C11" s="41">
        <f>'TONG CONG NO_2022'!C19</f>
        <v>0</v>
      </c>
    </row>
    <row r="12" spans="1:5" ht="15.75" x14ac:dyDescent="0.25">
      <c r="A12" s="22">
        <v>9</v>
      </c>
      <c r="B12" s="45" t="s">
        <v>41</v>
      </c>
      <c r="C12" s="41">
        <v>53681153.100000001</v>
      </c>
      <c r="D12" s="46" t="s">
        <v>88</v>
      </c>
      <c r="E12" s="46" t="s">
        <v>90</v>
      </c>
    </row>
    <row r="13" spans="1:5" ht="15.6" x14ac:dyDescent="0.25">
      <c r="A13" s="22">
        <v>10</v>
      </c>
      <c r="B13" s="3" t="s">
        <v>19</v>
      </c>
      <c r="C13" s="3">
        <v>27587404</v>
      </c>
    </row>
    <row r="14" spans="1:5" ht="15.6" x14ac:dyDescent="0.25">
      <c r="A14" s="22">
        <v>11</v>
      </c>
      <c r="B14" s="11" t="s">
        <v>81</v>
      </c>
      <c r="C14" s="3">
        <v>0</v>
      </c>
      <c r="E14" s="42" t="s">
        <v>89</v>
      </c>
    </row>
    <row r="15" spans="1:5" ht="15.75" x14ac:dyDescent="0.25">
      <c r="A15" s="22">
        <v>12</v>
      </c>
      <c r="B15" s="11" t="s">
        <v>43</v>
      </c>
      <c r="C15" s="3">
        <v>0</v>
      </c>
    </row>
    <row r="16" spans="1:5" ht="15.75" x14ac:dyDescent="0.25">
      <c r="A16" s="22">
        <v>13</v>
      </c>
      <c r="B16" s="11" t="s">
        <v>44</v>
      </c>
      <c r="C16" s="3">
        <v>0</v>
      </c>
    </row>
    <row r="17" spans="1:3" ht="15.75" x14ac:dyDescent="0.25">
      <c r="A17" s="22">
        <v>14</v>
      </c>
      <c r="B17" s="11" t="s">
        <v>45</v>
      </c>
      <c r="C17" s="3">
        <v>0</v>
      </c>
    </row>
    <row r="18" spans="1:3" ht="15.75" x14ac:dyDescent="0.25">
      <c r="A18" s="22">
        <v>15</v>
      </c>
      <c r="B18" s="11" t="s">
        <v>46</v>
      </c>
      <c r="C18" s="3">
        <v>1179255</v>
      </c>
    </row>
    <row r="19" spans="1:3" ht="15.75" x14ac:dyDescent="0.25">
      <c r="A19" s="22">
        <v>16</v>
      </c>
      <c r="B19" s="11" t="s">
        <v>42</v>
      </c>
      <c r="C19" s="3">
        <v>0</v>
      </c>
    </row>
    <row r="20" spans="1:3" ht="15.75" x14ac:dyDescent="0.25">
      <c r="A20" s="22">
        <v>17</v>
      </c>
      <c r="B20" s="3" t="s">
        <v>65</v>
      </c>
      <c r="C20" s="3">
        <v>0</v>
      </c>
    </row>
    <row r="21" spans="1:3" ht="15.75" x14ac:dyDescent="0.25">
      <c r="A21" s="22">
        <v>18</v>
      </c>
      <c r="B21" s="11" t="s">
        <v>63</v>
      </c>
      <c r="C21" s="3">
        <v>0</v>
      </c>
    </row>
    <row r="22" spans="1:3" ht="15.75" x14ac:dyDescent="0.25">
      <c r="A22" s="22">
        <v>19</v>
      </c>
      <c r="B22" s="3" t="s">
        <v>47</v>
      </c>
      <c r="C22" s="3">
        <v>14284791.25</v>
      </c>
    </row>
    <row r="23" spans="1:3" ht="15.75" x14ac:dyDescent="0.25">
      <c r="A23" s="22">
        <v>20</v>
      </c>
      <c r="B23" s="11" t="s">
        <v>66</v>
      </c>
      <c r="C23" s="3">
        <v>10526205</v>
      </c>
    </row>
    <row r="24" spans="1:3" ht="15.75" x14ac:dyDescent="0.25">
      <c r="A24" s="22">
        <v>21</v>
      </c>
      <c r="B24" s="11" t="s">
        <v>67</v>
      </c>
      <c r="C24" s="3">
        <v>9605505</v>
      </c>
    </row>
    <row r="25" spans="1:3" ht="15.75" x14ac:dyDescent="0.25">
      <c r="A25" s="22">
        <v>22</v>
      </c>
      <c r="B25" s="11" t="s">
        <v>68</v>
      </c>
      <c r="C25" s="3">
        <v>5352123</v>
      </c>
    </row>
    <row r="26" spans="1:3" ht="15.75" x14ac:dyDescent="0.25">
      <c r="A26" s="22">
        <v>23</v>
      </c>
      <c r="B26" s="11" t="s">
        <v>69</v>
      </c>
      <c r="C26" s="3">
        <v>0</v>
      </c>
    </row>
    <row r="27" spans="1:3" ht="15.75" x14ac:dyDescent="0.25">
      <c r="A27" s="22">
        <v>24</v>
      </c>
      <c r="B27" s="11" t="s">
        <v>70</v>
      </c>
      <c r="C27" s="3">
        <v>4247970</v>
      </c>
    </row>
    <row r="28" spans="1:3" ht="15.75" x14ac:dyDescent="0.25">
      <c r="A28" s="22">
        <v>25</v>
      </c>
      <c r="B28" s="11" t="s">
        <v>71</v>
      </c>
      <c r="C28" s="3">
        <v>18582155</v>
      </c>
    </row>
    <row r="29" spans="1:3" ht="15.75" x14ac:dyDescent="0.25">
      <c r="A29" s="22">
        <v>26</v>
      </c>
      <c r="B29" s="11" t="s">
        <v>72</v>
      </c>
      <c r="C29" s="3">
        <v>28943452</v>
      </c>
    </row>
    <row r="30" spans="1:3" ht="15.75" x14ac:dyDescent="0.25">
      <c r="A30" s="22">
        <v>27</v>
      </c>
      <c r="B30" s="11" t="s">
        <v>73</v>
      </c>
      <c r="C30" s="3">
        <v>6160460</v>
      </c>
    </row>
    <row r="31" spans="1:3" ht="15.75" x14ac:dyDescent="0.25">
      <c r="A31" s="22">
        <v>28</v>
      </c>
      <c r="B31" s="11" t="s">
        <v>74</v>
      </c>
      <c r="C31" s="3">
        <v>0</v>
      </c>
    </row>
    <row r="32" spans="1:3" ht="15.75" x14ac:dyDescent="0.25">
      <c r="A32" s="22">
        <v>29</v>
      </c>
      <c r="B32" s="11" t="s">
        <v>76</v>
      </c>
      <c r="C32" s="3">
        <v>0</v>
      </c>
    </row>
    <row r="33" spans="1:3" ht="15.75" x14ac:dyDescent="0.25">
      <c r="A33" s="22">
        <v>30</v>
      </c>
      <c r="B33" s="11" t="s">
        <v>77</v>
      </c>
      <c r="C33" s="3">
        <v>0</v>
      </c>
    </row>
    <row r="34" spans="1:3" ht="15.75" x14ac:dyDescent="0.25">
      <c r="A34" s="22">
        <v>31</v>
      </c>
      <c r="B34" s="11" t="s">
        <v>75</v>
      </c>
      <c r="C34" s="3">
        <v>13182283</v>
      </c>
    </row>
    <row r="35" spans="1:3" ht="15.75" x14ac:dyDescent="0.25">
      <c r="A35" s="22">
        <v>32</v>
      </c>
      <c r="B35" s="3" t="s">
        <v>78</v>
      </c>
      <c r="C35" s="3">
        <v>8615180</v>
      </c>
    </row>
    <row r="36" spans="1:3" ht="15.75" x14ac:dyDescent="0.25">
      <c r="A36" s="22">
        <v>33</v>
      </c>
      <c r="B36" s="11" t="s">
        <v>79</v>
      </c>
      <c r="C36" s="3">
        <v>8405928</v>
      </c>
    </row>
    <row r="37" spans="1:3" ht="15.75" x14ac:dyDescent="0.25">
      <c r="A37" s="22">
        <v>34</v>
      </c>
      <c r="B37" s="15" t="s">
        <v>64</v>
      </c>
      <c r="C37" s="3">
        <v>4457165</v>
      </c>
    </row>
    <row r="38" spans="1:3" ht="15.75" x14ac:dyDescent="0.25">
      <c r="A38" s="22">
        <v>35</v>
      </c>
      <c r="B38" s="11" t="s">
        <v>48</v>
      </c>
      <c r="C38" s="3">
        <v>2945491.92</v>
      </c>
    </row>
    <row r="39" spans="1:3" ht="15.75" x14ac:dyDescent="0.25">
      <c r="A39" s="22">
        <v>36</v>
      </c>
      <c r="B39" s="3" t="s">
        <v>87</v>
      </c>
      <c r="C39" s="3">
        <v>4515281</v>
      </c>
    </row>
    <row r="40" spans="1:3" ht="15.75" x14ac:dyDescent="0.25">
      <c r="A40" s="22">
        <v>37</v>
      </c>
      <c r="B40" s="11" t="s">
        <v>49</v>
      </c>
      <c r="C40" s="3">
        <v>12283716</v>
      </c>
    </row>
    <row r="41" spans="1:3" ht="15.75" x14ac:dyDescent="0.25">
      <c r="A41" s="22">
        <v>38</v>
      </c>
      <c r="B41" s="11" t="s">
        <v>50</v>
      </c>
      <c r="C41" s="3">
        <v>19685716</v>
      </c>
    </row>
    <row r="42" spans="1:3" ht="15.75" x14ac:dyDescent="0.25">
      <c r="A42" s="22">
        <v>39</v>
      </c>
      <c r="B42" s="11" t="s">
        <v>51</v>
      </c>
      <c r="C42" s="3">
        <v>3396256.66</v>
      </c>
    </row>
    <row r="43" spans="1:3" ht="15.75" x14ac:dyDescent="0.25">
      <c r="A43" s="22">
        <v>40</v>
      </c>
      <c r="B43" s="11" t="s">
        <v>52</v>
      </c>
      <c r="C43" s="3">
        <v>2820308.7</v>
      </c>
    </row>
    <row r="44" spans="1:3" ht="15.75" x14ac:dyDescent="0.25">
      <c r="A44" s="22">
        <v>41</v>
      </c>
      <c r="B44" s="11" t="s">
        <v>82</v>
      </c>
      <c r="C44" s="3">
        <v>0</v>
      </c>
    </row>
    <row r="45" spans="1:3" ht="15.75" x14ac:dyDescent="0.25">
      <c r="A45" s="22">
        <v>42</v>
      </c>
      <c r="B45" s="3" t="s">
        <v>22</v>
      </c>
      <c r="C45" s="3">
        <v>22148836</v>
      </c>
    </row>
    <row r="46" spans="1:3" ht="15.75" x14ac:dyDescent="0.25">
      <c r="A46" s="22">
        <v>43</v>
      </c>
      <c r="B46" s="15" t="s">
        <v>57</v>
      </c>
      <c r="C46" s="3">
        <v>0</v>
      </c>
    </row>
    <row r="47" spans="1:3" ht="15.75" x14ac:dyDescent="0.25">
      <c r="A47" s="22">
        <v>44</v>
      </c>
      <c r="B47" s="11" t="s">
        <v>61</v>
      </c>
      <c r="C47" s="3">
        <v>0</v>
      </c>
    </row>
    <row r="48" spans="1:3" ht="15.75" x14ac:dyDescent="0.25">
      <c r="A48" s="22">
        <v>45</v>
      </c>
      <c r="B48" s="11" t="s">
        <v>83</v>
      </c>
      <c r="C48" s="3">
        <v>0</v>
      </c>
    </row>
    <row r="49" spans="1:3" ht="15.75" x14ac:dyDescent="0.25">
      <c r="A49" s="22">
        <v>46</v>
      </c>
      <c r="B49" s="11" t="s">
        <v>84</v>
      </c>
      <c r="C49" s="3">
        <v>0</v>
      </c>
    </row>
    <row r="50" spans="1:3" ht="15.75" x14ac:dyDescent="0.25">
      <c r="A50" s="22">
        <v>47</v>
      </c>
      <c r="B50" s="11" t="s">
        <v>85</v>
      </c>
      <c r="C50" s="3">
        <v>0</v>
      </c>
    </row>
    <row r="51" spans="1:3" ht="15.75" x14ac:dyDescent="0.25">
      <c r="A51" s="22">
        <v>48</v>
      </c>
      <c r="B51" s="11" t="s">
        <v>58</v>
      </c>
      <c r="C51" s="3">
        <v>1298009</v>
      </c>
    </row>
    <row r="52" spans="1:3" ht="15.75" x14ac:dyDescent="0.25">
      <c r="A52" s="22">
        <v>49</v>
      </c>
      <c r="B52" s="11" t="s">
        <v>59</v>
      </c>
      <c r="C52" s="3">
        <v>2160000</v>
      </c>
    </row>
    <row r="53" spans="1:3" ht="15.75" x14ac:dyDescent="0.25">
      <c r="A53" s="22">
        <v>50</v>
      </c>
      <c r="B53" s="11" t="s">
        <v>86</v>
      </c>
      <c r="C53" s="3">
        <v>0</v>
      </c>
    </row>
    <row r="54" spans="1:3" ht="15.75" x14ac:dyDescent="0.25">
      <c r="A54" s="22">
        <v>51</v>
      </c>
      <c r="B54" s="11" t="s">
        <v>60</v>
      </c>
      <c r="C54" s="3">
        <v>0</v>
      </c>
    </row>
  </sheetData>
  <autoFilter ref="A3:E3"/>
  <conditionalFormatting sqref="B54 B38:B45 B3:B36">
    <cfRule type="duplicateValues" dxfId="20" priority="6"/>
  </conditionalFormatting>
  <conditionalFormatting sqref="B54 B3:B46">
    <cfRule type="duplicateValues" dxfId="19" priority="5"/>
  </conditionalFormatting>
  <conditionalFormatting sqref="B51:B54 B3:B46">
    <cfRule type="duplicateValues" dxfId="18" priority="7"/>
  </conditionalFormatting>
  <conditionalFormatting sqref="B17">
    <cfRule type="duplicateValues" dxfId="17" priority="4" stopIfTrue="1"/>
  </conditionalFormatting>
  <conditionalFormatting sqref="B17">
    <cfRule type="duplicateValues" dxfId="16" priority="3" stopIfTrue="1"/>
  </conditionalFormatting>
  <conditionalFormatting sqref="B46 B37">
    <cfRule type="duplicateValues" dxfId="15" priority="1" stopIfTrue="1"/>
  </conditionalFormatting>
  <conditionalFormatting sqref="B46 B37">
    <cfRule type="duplicateValues" dxfId="14" priority="2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5" sqref="N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'[6]2022'!J4</f>
        <v>150644439</v>
      </c>
      <c r="C5" s="51">
        <f>'[6]T9-21'!J4</f>
        <v>70583376</v>
      </c>
      <c r="D5" s="51">
        <f>'[6]Danh mục'!J4</f>
        <v>96099034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317326849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150644439</v>
      </c>
      <c r="C10" s="63">
        <f t="shared" ref="C10:M10" si="1">C5-C6-C7-C8-C9</f>
        <v>70583376</v>
      </c>
      <c r="D10" s="63">
        <f t="shared" si="1"/>
        <v>96099034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1005479433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6"/>
  <sheetViews>
    <sheetView workbookViewId="0">
      <selection activeCell="K25" sqref="K25"/>
    </sheetView>
  </sheetViews>
  <sheetFormatPr defaultColWidth="9.140625" defaultRowHeight="15" x14ac:dyDescent="0.25"/>
  <cols>
    <col min="1" max="1" width="16.7109375" style="53" customWidth="1"/>
    <col min="2" max="2" width="14.85546875" style="53" customWidth="1"/>
    <col min="3" max="14" width="13.5703125" style="53" customWidth="1"/>
    <col min="15" max="16384" width="9.140625" style="54"/>
  </cols>
  <sheetData>
    <row r="2" spans="1:14" ht="18.399999999999999" x14ac:dyDescent="0.25">
      <c r="B2" s="76" t="s">
        <v>35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>
        <v>686982975</v>
      </c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687490645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-593164002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140468801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99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'[6]2022'!J4</f>
        <v>0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45987889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0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733632803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9" sqref="F9:F10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21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conditionalFormatting sqref="B54 B38:B45 B3:B36">
    <cfRule type="duplicateValues" dxfId="6" priority="6"/>
  </conditionalFormatting>
  <conditionalFormatting sqref="B54 B3:B46">
    <cfRule type="duplicateValues" dxfId="5" priority="5"/>
  </conditionalFormatting>
  <conditionalFormatting sqref="B51:B54 B3:B46">
    <cfRule type="duplicateValues" dxfId="4" priority="7"/>
  </conditionalFormatting>
  <conditionalFormatting sqref="B17">
    <cfRule type="duplicateValues" dxfId="3" priority="4" stopIfTrue="1"/>
  </conditionalFormatting>
  <conditionalFormatting sqref="B17">
    <cfRule type="duplicateValues" dxfId="2" priority="3" stopIfTrue="1"/>
  </conditionalFormatting>
  <conditionalFormatting sqref="B46 B37">
    <cfRule type="duplicateValues" dxfId="1" priority="1" stopIfTrue="1"/>
  </conditionalFormatting>
  <conditionalFormatting sqref="B46 B37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7" sqref="B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17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4" sqref="A4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18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7" sqref="A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107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101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f>[7]Sheet1!H4</f>
        <v>17648091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0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0</v>
      </c>
      <c r="C10" s="63">
        <f t="shared" ref="C10:M10" si="1">C5-C6-C7-C8-C9</f>
        <v>0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17648091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27" sqref="H2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102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D7" sqref="D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20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9" sqref="D9"/>
    </sheetView>
  </sheetViews>
  <sheetFormatPr defaultColWidth="16.28515625" defaultRowHeight="15.75" x14ac:dyDescent="0.25"/>
  <cols>
    <col min="1" max="1" width="6.28515625" style="39" customWidth="1"/>
    <col min="2" max="2" width="37.140625" style="30" customWidth="1"/>
    <col min="3" max="3" width="18.7109375" style="7" customWidth="1"/>
    <col min="4" max="4" width="20.42578125" style="7" customWidth="1"/>
    <col min="5" max="10" width="18.7109375" style="7" customWidth="1"/>
    <col min="11" max="11" width="18.7109375" style="40" customWidth="1"/>
    <col min="12" max="15" width="18.7109375" style="7" customWidth="1"/>
    <col min="16" max="16" width="20.7109375" style="8" customWidth="1"/>
    <col min="17" max="17" width="49" style="27" bestFit="1" customWidth="1"/>
    <col min="18" max="20" width="16.28515625" style="25"/>
    <col min="21" max="21" width="16.85546875" style="25" bestFit="1" customWidth="1"/>
    <col min="22" max="16384" width="16.28515625" style="25"/>
  </cols>
  <sheetData>
    <row r="1" spans="1:21" s="21" customFormat="1" ht="16.5" customHeight="1" x14ac:dyDescent="0.25">
      <c r="A1" s="18" t="s">
        <v>55</v>
      </c>
      <c r="B1" s="65" t="s">
        <v>56</v>
      </c>
      <c r="C1" s="19">
        <v>2021</v>
      </c>
      <c r="D1" s="2" t="s">
        <v>7</v>
      </c>
      <c r="E1" s="2" t="s">
        <v>8</v>
      </c>
      <c r="F1" s="1" t="s">
        <v>4</v>
      </c>
      <c r="G1" s="1" t="s">
        <v>5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2" t="s">
        <v>6</v>
      </c>
      <c r="Q1" s="20"/>
    </row>
    <row r="2" spans="1:21" ht="16.5" customHeight="1" x14ac:dyDescent="0.25">
      <c r="A2" s="22">
        <v>1</v>
      </c>
      <c r="B2" s="66" t="s">
        <v>33</v>
      </c>
      <c r="C2" s="74">
        <v>746137824</v>
      </c>
      <c r="D2" s="41">
        <v>93818973</v>
      </c>
      <c r="E2" s="41">
        <v>46495559</v>
      </c>
      <c r="F2" s="41">
        <v>41943839</v>
      </c>
      <c r="G2" s="3" t="e">
        <v>#REF!</v>
      </c>
      <c r="H2" s="3" t="e">
        <v>#REF!</v>
      </c>
      <c r="I2" s="3" t="e">
        <v>#REF!</v>
      </c>
      <c r="J2" s="3" t="e">
        <v>#REF!</v>
      </c>
      <c r="K2" s="3" t="e">
        <v>#REF!</v>
      </c>
      <c r="L2" s="3" t="e">
        <v>#REF!</v>
      </c>
      <c r="M2" s="3" t="e">
        <v>#REF!</v>
      </c>
      <c r="N2" s="3" t="e">
        <v>#REF!</v>
      </c>
      <c r="O2" s="3" t="e">
        <v>#REF!</v>
      </c>
      <c r="P2" s="4" t="e">
        <v>#REF!</v>
      </c>
      <c r="Q2" s="16" t="s">
        <v>31</v>
      </c>
      <c r="R2" s="23" t="s">
        <v>25</v>
      </c>
      <c r="S2" s="24" t="s">
        <v>26</v>
      </c>
      <c r="U2" s="7"/>
    </row>
    <row r="3" spans="1:21" x14ac:dyDescent="0.25">
      <c r="A3" s="22">
        <v>2</v>
      </c>
      <c r="B3" s="72" t="s">
        <v>53</v>
      </c>
      <c r="C3" s="3">
        <v>104337492</v>
      </c>
      <c r="D3" s="3">
        <v>786030216</v>
      </c>
      <c r="E3" s="3">
        <v>51938528</v>
      </c>
      <c r="F3" s="3">
        <v>33867047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4">
        <v>976173283</v>
      </c>
      <c r="Q3" s="16" t="s">
        <v>31</v>
      </c>
      <c r="R3" s="23" t="s">
        <v>25</v>
      </c>
      <c r="S3" s="24" t="s">
        <v>26</v>
      </c>
      <c r="U3" s="26"/>
    </row>
    <row r="4" spans="1:21" ht="17.45" customHeight="1" x14ac:dyDescent="0.25">
      <c r="A4" s="22">
        <v>3</v>
      </c>
      <c r="B4" s="67" t="s">
        <v>54</v>
      </c>
      <c r="C4" s="3">
        <v>392407468</v>
      </c>
      <c r="D4" s="3">
        <v>786030216</v>
      </c>
      <c r="E4" s="3">
        <v>45480219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4">
        <v>1223917903</v>
      </c>
      <c r="Q4" s="27" t="s">
        <v>32</v>
      </c>
      <c r="R4" s="5"/>
    </row>
    <row r="5" spans="1:21" ht="16.5" customHeight="1" x14ac:dyDescent="0.25">
      <c r="A5" s="22">
        <v>4</v>
      </c>
      <c r="B5" s="68" t="s">
        <v>0</v>
      </c>
      <c r="C5" s="3">
        <v>242377457</v>
      </c>
      <c r="D5" s="41">
        <v>1346498541</v>
      </c>
      <c r="E5" s="41">
        <v>594399743</v>
      </c>
      <c r="F5" s="41">
        <v>605331218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4">
        <v>2788606959</v>
      </c>
      <c r="Q5" s="28"/>
      <c r="R5" s="29"/>
    </row>
    <row r="6" spans="1:21" ht="16.5" customHeight="1" x14ac:dyDescent="0.25">
      <c r="A6" s="22">
        <v>5</v>
      </c>
      <c r="B6" s="68" t="s">
        <v>1</v>
      </c>
      <c r="C6" s="3">
        <v>34858985</v>
      </c>
      <c r="D6" s="41">
        <v>1062514748</v>
      </c>
      <c r="E6" s="41">
        <v>227744158</v>
      </c>
      <c r="F6" s="41">
        <v>392090181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4">
        <v>1717208072</v>
      </c>
      <c r="Q6" s="28"/>
      <c r="R6" s="30"/>
    </row>
    <row r="7" spans="1:21" ht="16.5" customHeight="1" x14ac:dyDescent="0.25">
      <c r="A7" s="22">
        <v>6</v>
      </c>
      <c r="B7" s="68" t="s">
        <v>2</v>
      </c>
      <c r="C7" s="3">
        <v>67122387.375</v>
      </c>
      <c r="D7" s="3">
        <v>140156047</v>
      </c>
      <c r="E7" s="3">
        <v>23298466</v>
      </c>
      <c r="F7" s="3">
        <v>40162783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4">
        <v>270739683.375</v>
      </c>
      <c r="Q7" s="30"/>
    </row>
    <row r="8" spans="1:21" ht="16.5" customHeight="1" x14ac:dyDescent="0.25">
      <c r="A8" s="22">
        <v>7</v>
      </c>
      <c r="B8" s="67" t="s">
        <v>34</v>
      </c>
      <c r="C8" s="47">
        <v>644585841.01999998</v>
      </c>
      <c r="D8" s="3">
        <v>0</v>
      </c>
      <c r="E8" s="3">
        <v>45480219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4">
        <v>690066060.01999998</v>
      </c>
      <c r="Q8" s="30"/>
    </row>
    <row r="9" spans="1:21" x14ac:dyDescent="0.25">
      <c r="A9" s="22">
        <v>8</v>
      </c>
      <c r="B9" s="68" t="s">
        <v>3</v>
      </c>
      <c r="C9" s="3">
        <v>339046192.88999999</v>
      </c>
      <c r="D9" s="6">
        <v>150644439</v>
      </c>
      <c r="E9" s="6">
        <v>70583376</v>
      </c>
      <c r="F9" s="6">
        <v>96099034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4">
        <v>656373041.88999999</v>
      </c>
      <c r="Q9" s="25"/>
    </row>
    <row r="10" spans="1:21" ht="16.5" customHeight="1" x14ac:dyDescent="0.25">
      <c r="A10" s="22">
        <v>9</v>
      </c>
      <c r="B10" s="67" t="s">
        <v>35</v>
      </c>
      <c r="C10" s="3">
        <v>1744896859.0175018</v>
      </c>
      <c r="D10" s="3">
        <v>-593164002</v>
      </c>
      <c r="E10" s="3">
        <v>45480219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4">
        <v>1197213076.0175018</v>
      </c>
      <c r="Q10" s="25"/>
    </row>
    <row r="11" spans="1:21" ht="17.45" customHeight="1" x14ac:dyDescent="0.25">
      <c r="A11" s="22">
        <v>10</v>
      </c>
      <c r="B11" s="67" t="s">
        <v>99</v>
      </c>
      <c r="C11" s="3">
        <v>19862832</v>
      </c>
      <c r="D11" s="3">
        <v>0</v>
      </c>
      <c r="E11" s="3">
        <v>45480219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4">
        <v>65343051</v>
      </c>
      <c r="Q11" s="25"/>
    </row>
    <row r="12" spans="1:21" s="17" customFormat="1" ht="15.75" customHeight="1" x14ac:dyDescent="0.25">
      <c r="A12" s="22">
        <v>11</v>
      </c>
      <c r="B12" s="68" t="s">
        <v>21</v>
      </c>
      <c r="C12" s="3">
        <v>185540788.85000002</v>
      </c>
      <c r="D12" s="3">
        <v>93818973</v>
      </c>
      <c r="E12" s="3">
        <v>45480219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4">
        <v>324839980.85000002</v>
      </c>
      <c r="Q12" s="16" t="s">
        <v>30</v>
      </c>
    </row>
    <row r="13" spans="1:21" ht="16.5" customHeight="1" x14ac:dyDescent="0.25">
      <c r="A13" s="22">
        <v>12</v>
      </c>
      <c r="B13" s="68" t="s">
        <v>17</v>
      </c>
      <c r="C13" s="3">
        <v>412785227.83000004</v>
      </c>
      <c r="D13" s="3">
        <v>93818973</v>
      </c>
      <c r="E13" s="3">
        <v>45480219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4">
        <v>552084419.83000004</v>
      </c>
      <c r="Q13" s="48"/>
    </row>
    <row r="14" spans="1:21" s="17" customFormat="1" ht="17.45" customHeight="1" x14ac:dyDescent="0.25">
      <c r="A14" s="22">
        <v>13</v>
      </c>
      <c r="B14" s="68" t="s">
        <v>18</v>
      </c>
      <c r="C14" s="3">
        <v>41414985</v>
      </c>
      <c r="D14" s="3">
        <v>93818973</v>
      </c>
      <c r="E14" s="3">
        <v>45480219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v>180714177</v>
      </c>
      <c r="Q14" s="16"/>
    </row>
    <row r="15" spans="1:21" ht="16.5" customHeight="1" x14ac:dyDescent="0.25">
      <c r="A15" s="22">
        <v>14</v>
      </c>
      <c r="B15" s="69" t="s">
        <v>100</v>
      </c>
      <c r="C15" s="3">
        <v>0</v>
      </c>
      <c r="D15" s="3">
        <v>93818973</v>
      </c>
      <c r="E15" s="3">
        <v>45480219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v>139299192</v>
      </c>
    </row>
    <row r="16" spans="1:21" s="17" customFormat="1" ht="15.75" customHeight="1" x14ac:dyDescent="0.25">
      <c r="A16" s="22">
        <v>15</v>
      </c>
      <c r="B16" s="69" t="s">
        <v>101</v>
      </c>
      <c r="C16" s="74">
        <v>17648091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v>17648091</v>
      </c>
      <c r="Q16" s="16"/>
    </row>
    <row r="17" spans="1:18" s="17" customFormat="1" ht="15.75" customHeight="1" x14ac:dyDescent="0.25">
      <c r="A17" s="22">
        <v>16</v>
      </c>
      <c r="B17" s="69" t="s">
        <v>102</v>
      </c>
      <c r="C17" s="3">
        <v>0</v>
      </c>
      <c r="D17" s="3">
        <v>93818973</v>
      </c>
      <c r="E17" s="3">
        <v>45480219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v>139299192</v>
      </c>
      <c r="Q17" s="16"/>
    </row>
    <row r="18" spans="1:18" s="17" customFormat="1" ht="16.5" customHeight="1" x14ac:dyDescent="0.25">
      <c r="A18" s="22">
        <v>17</v>
      </c>
      <c r="B18" s="68" t="s">
        <v>20</v>
      </c>
      <c r="C18" s="3">
        <v>107321709</v>
      </c>
      <c r="D18" s="3">
        <v>93818973</v>
      </c>
      <c r="E18" s="3">
        <v>45480219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v>246620901</v>
      </c>
      <c r="Q18" s="16"/>
    </row>
    <row r="19" spans="1:18" s="17" customFormat="1" ht="16.5" customHeight="1" x14ac:dyDescent="0.25">
      <c r="A19" s="22">
        <v>18</v>
      </c>
      <c r="B19" s="68" t="s">
        <v>103</v>
      </c>
      <c r="C19" s="3">
        <v>0</v>
      </c>
      <c r="D19" s="3">
        <v>93818973</v>
      </c>
      <c r="E19" s="3">
        <v>45480219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v>139299192</v>
      </c>
      <c r="Q19" s="16"/>
      <c r="R19" s="31"/>
    </row>
    <row r="20" spans="1:18" s="17" customFormat="1" ht="16.5" customHeight="1" x14ac:dyDescent="0.25">
      <c r="A20" s="22">
        <v>19</v>
      </c>
      <c r="B20" s="69" t="s">
        <v>104</v>
      </c>
      <c r="C20" s="3">
        <v>53681153.099999994</v>
      </c>
      <c r="D20" s="3">
        <v>93818973</v>
      </c>
      <c r="E20" s="3">
        <v>45480219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v>192980345.09999999</v>
      </c>
      <c r="Q20" s="16"/>
    </row>
    <row r="21" spans="1:18" s="17" customFormat="1" ht="16.5" customHeight="1" x14ac:dyDescent="0.25">
      <c r="A21" s="22">
        <v>20</v>
      </c>
      <c r="B21" s="68" t="s">
        <v>19</v>
      </c>
      <c r="C21" s="3">
        <v>27587404</v>
      </c>
      <c r="D21" s="3">
        <v>93818973</v>
      </c>
      <c r="E21" s="3">
        <v>45480219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v>166886596</v>
      </c>
      <c r="Q21" s="16"/>
    </row>
    <row r="22" spans="1:18" s="17" customFormat="1" ht="17.45" customHeight="1" x14ac:dyDescent="0.25">
      <c r="A22" s="22">
        <v>21</v>
      </c>
      <c r="B22" s="70" t="s">
        <v>108</v>
      </c>
      <c r="C22" s="3">
        <v>0</v>
      </c>
      <c r="D22" s="3">
        <v>93818973</v>
      </c>
      <c r="E22" s="3">
        <v>45480219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v>139299192</v>
      </c>
      <c r="Q22" s="32"/>
    </row>
    <row r="23" spans="1:18" s="17" customFormat="1" ht="16.5" customHeight="1" x14ac:dyDescent="0.25">
      <c r="A23" s="22">
        <v>22</v>
      </c>
      <c r="B23" s="70" t="s">
        <v>133</v>
      </c>
      <c r="C23" s="3">
        <v>0</v>
      </c>
      <c r="D23" s="3">
        <v>93818973</v>
      </c>
      <c r="E23" s="3">
        <v>45480219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v>139299192</v>
      </c>
      <c r="Q23" s="16"/>
    </row>
    <row r="24" spans="1:18" s="17" customFormat="1" ht="16.5" customHeight="1" x14ac:dyDescent="0.25">
      <c r="A24" s="22">
        <v>23</v>
      </c>
      <c r="B24" s="70" t="s">
        <v>139</v>
      </c>
      <c r="C24" s="3">
        <v>0</v>
      </c>
      <c r="D24" s="3">
        <v>93818973</v>
      </c>
      <c r="E24" s="3">
        <v>45480219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v>139299192</v>
      </c>
      <c r="Q24" s="16"/>
    </row>
    <row r="25" spans="1:18" s="17" customFormat="1" ht="16.5" customHeight="1" x14ac:dyDescent="0.25">
      <c r="A25" s="22">
        <v>24</v>
      </c>
      <c r="B25" s="70" t="s">
        <v>45</v>
      </c>
      <c r="C25" s="3">
        <v>0</v>
      </c>
      <c r="D25" s="3">
        <v>93818973</v>
      </c>
      <c r="E25" s="3">
        <v>45480219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>
        <v>139299192</v>
      </c>
      <c r="Q25" s="16"/>
    </row>
    <row r="26" spans="1:18" s="34" customFormat="1" ht="16.5" customHeight="1" x14ac:dyDescent="0.25">
      <c r="A26" s="22">
        <v>25</v>
      </c>
      <c r="B26" s="70" t="s">
        <v>134</v>
      </c>
      <c r="C26" s="3">
        <v>1179255</v>
      </c>
      <c r="D26" s="3">
        <v>93818973</v>
      </c>
      <c r="E26" s="3">
        <v>45480219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>
        <v>140478447</v>
      </c>
      <c r="Q26" s="33"/>
    </row>
    <row r="27" spans="1:18" s="17" customFormat="1" ht="17.45" customHeight="1" x14ac:dyDescent="0.25">
      <c r="A27" s="22">
        <v>26</v>
      </c>
      <c r="B27" s="70" t="s">
        <v>110</v>
      </c>
      <c r="C27" s="3">
        <v>0</v>
      </c>
      <c r="D27" s="3">
        <v>93818973</v>
      </c>
      <c r="E27" s="3">
        <v>45480219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>
        <v>139299192</v>
      </c>
      <c r="Q27" s="16"/>
    </row>
    <row r="28" spans="1:18" s="17" customFormat="1" ht="16.5" customHeight="1" x14ac:dyDescent="0.25">
      <c r="A28" s="22">
        <v>27</v>
      </c>
      <c r="B28" s="68" t="s">
        <v>111</v>
      </c>
      <c r="C28" s="3">
        <v>0</v>
      </c>
      <c r="D28" s="3">
        <v>93818973</v>
      </c>
      <c r="E28" s="3">
        <v>45480219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">
        <v>139299192</v>
      </c>
      <c r="Q28" s="16"/>
    </row>
    <row r="29" spans="1:18" s="17" customFormat="1" ht="16.5" customHeight="1" x14ac:dyDescent="0.25">
      <c r="A29" s="22">
        <v>28</v>
      </c>
      <c r="B29" s="70" t="s">
        <v>112</v>
      </c>
      <c r="C29" s="3">
        <v>0</v>
      </c>
      <c r="D29" s="3">
        <v>93818973</v>
      </c>
      <c r="E29" s="3">
        <v>45480219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">
        <v>139299192</v>
      </c>
      <c r="Q29" s="16"/>
    </row>
    <row r="30" spans="1:18" s="17" customFormat="1" ht="16.5" customHeight="1" x14ac:dyDescent="0.25">
      <c r="A30" s="22">
        <v>29</v>
      </c>
      <c r="B30" s="68" t="s">
        <v>113</v>
      </c>
      <c r="C30" s="3">
        <v>14284791.25</v>
      </c>
      <c r="D30" s="3">
        <v>93818973</v>
      </c>
      <c r="E30" s="3">
        <v>45480219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">
        <v>153583983.25</v>
      </c>
      <c r="Q30" s="16" t="s">
        <v>24</v>
      </c>
      <c r="R30" s="31"/>
    </row>
    <row r="31" spans="1:18" s="17" customFormat="1" ht="16.5" customHeight="1" x14ac:dyDescent="0.25">
      <c r="A31" s="22">
        <v>30</v>
      </c>
      <c r="B31" s="70" t="s">
        <v>135</v>
      </c>
      <c r="C31" s="3">
        <v>10526205</v>
      </c>
      <c r="D31" s="3">
        <v>93818973</v>
      </c>
      <c r="E31" s="3">
        <v>45480219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">
        <v>149825397</v>
      </c>
      <c r="Q31" s="16"/>
    </row>
    <row r="32" spans="1:18" s="17" customFormat="1" ht="16.5" customHeight="1" x14ac:dyDescent="0.25">
      <c r="A32" s="22">
        <v>31</v>
      </c>
      <c r="B32" s="70" t="s">
        <v>114</v>
      </c>
      <c r="C32" s="3">
        <v>9605505</v>
      </c>
      <c r="D32" s="3">
        <v>93818973</v>
      </c>
      <c r="E32" s="3">
        <v>45480219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">
        <v>148904697</v>
      </c>
      <c r="Q32" s="16" t="s">
        <v>27</v>
      </c>
    </row>
    <row r="33" spans="1:17" s="17" customFormat="1" ht="16.5" customHeight="1" x14ac:dyDescent="0.25">
      <c r="A33" s="22">
        <v>32</v>
      </c>
      <c r="B33" s="70" t="s">
        <v>115</v>
      </c>
      <c r="C33" s="3">
        <v>5352123</v>
      </c>
      <c r="D33" s="3">
        <v>93818973</v>
      </c>
      <c r="E33" s="3">
        <v>45480219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">
        <v>144651315</v>
      </c>
      <c r="Q33" s="16"/>
    </row>
    <row r="34" spans="1:17" s="17" customFormat="1" ht="16.5" customHeight="1" x14ac:dyDescent="0.25">
      <c r="A34" s="22">
        <v>33</v>
      </c>
      <c r="B34" s="70" t="s">
        <v>116</v>
      </c>
      <c r="C34" s="3">
        <v>0</v>
      </c>
      <c r="D34" s="3">
        <v>93818973</v>
      </c>
      <c r="E34" s="3">
        <v>45480219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4">
        <v>139299192</v>
      </c>
      <c r="Q34" s="16"/>
    </row>
    <row r="35" spans="1:17" s="17" customFormat="1" ht="16.5" customHeight="1" x14ac:dyDescent="0.25">
      <c r="A35" s="22">
        <v>34</v>
      </c>
      <c r="B35" s="70" t="s">
        <v>117</v>
      </c>
      <c r="C35" s="3">
        <v>4247970</v>
      </c>
      <c r="D35" s="3">
        <v>93818973</v>
      </c>
      <c r="E35" s="3">
        <v>45480219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4">
        <v>143547162</v>
      </c>
      <c r="Q35" s="16"/>
    </row>
    <row r="36" spans="1:17" s="17" customFormat="1" ht="16.5" customHeight="1" x14ac:dyDescent="0.25">
      <c r="A36" s="22">
        <v>35</v>
      </c>
      <c r="B36" s="70" t="s">
        <v>118</v>
      </c>
      <c r="C36" s="3">
        <v>18582155</v>
      </c>
      <c r="D36" s="3">
        <v>93818973</v>
      </c>
      <c r="E36" s="3">
        <v>45480219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4">
        <v>157881347</v>
      </c>
      <c r="Q36" s="16"/>
    </row>
    <row r="37" spans="1:17" s="17" customFormat="1" ht="16.5" customHeight="1" x14ac:dyDescent="0.25">
      <c r="A37" s="22">
        <v>36</v>
      </c>
      <c r="B37" s="70" t="s">
        <v>119</v>
      </c>
      <c r="C37" s="3">
        <v>28943452</v>
      </c>
      <c r="D37" s="3">
        <v>93818973</v>
      </c>
      <c r="E37" s="3">
        <v>45480219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4">
        <v>168242644</v>
      </c>
      <c r="Q37" s="16" t="s">
        <v>28</v>
      </c>
    </row>
    <row r="38" spans="1:17" s="17" customFormat="1" ht="16.5" customHeight="1" x14ac:dyDescent="0.25">
      <c r="A38" s="22">
        <v>37</v>
      </c>
      <c r="B38" s="70" t="s">
        <v>120</v>
      </c>
      <c r="C38" s="3">
        <v>6160460</v>
      </c>
      <c r="D38" s="3">
        <v>93818973</v>
      </c>
      <c r="E38" s="3">
        <v>45480219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4">
        <v>145459652</v>
      </c>
      <c r="Q38" s="16" t="s">
        <v>29</v>
      </c>
    </row>
    <row r="39" spans="1:17" s="17" customFormat="1" ht="16.5" customHeight="1" x14ac:dyDescent="0.25">
      <c r="A39" s="22">
        <v>38</v>
      </c>
      <c r="B39" s="70" t="s">
        <v>121</v>
      </c>
      <c r="C39" s="3">
        <v>0</v>
      </c>
      <c r="D39" s="3">
        <v>93818973</v>
      </c>
      <c r="E39" s="3">
        <v>45480219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4">
        <v>139299192</v>
      </c>
      <c r="Q39" s="16"/>
    </row>
    <row r="40" spans="1:17" s="17" customFormat="1" ht="16.5" customHeight="1" x14ac:dyDescent="0.25">
      <c r="A40" s="22">
        <v>39</v>
      </c>
      <c r="B40" s="70" t="s">
        <v>122</v>
      </c>
      <c r="C40" s="3">
        <v>0</v>
      </c>
      <c r="D40" s="3">
        <v>93818973</v>
      </c>
      <c r="E40" s="3">
        <v>45480219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4">
        <v>139299192</v>
      </c>
      <c r="Q40" s="16"/>
    </row>
    <row r="41" spans="1:17" s="17" customFormat="1" ht="16.5" customHeight="1" x14ac:dyDescent="0.25">
      <c r="A41" s="22">
        <v>40</v>
      </c>
      <c r="B41" s="70" t="s">
        <v>123</v>
      </c>
      <c r="C41" s="3">
        <v>0</v>
      </c>
      <c r="D41" s="3">
        <v>93818973</v>
      </c>
      <c r="E41" s="3">
        <v>45480219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4">
        <v>139299192</v>
      </c>
      <c r="Q41" s="16"/>
    </row>
    <row r="42" spans="1:17" s="17" customFormat="1" ht="16.5" customHeight="1" x14ac:dyDescent="0.25">
      <c r="A42" s="22">
        <v>41</v>
      </c>
      <c r="B42" s="70" t="s">
        <v>124</v>
      </c>
      <c r="C42" s="3">
        <v>13182283</v>
      </c>
      <c r="D42" s="3">
        <v>93818973</v>
      </c>
      <c r="E42" s="3">
        <v>45480219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4">
        <v>152481475</v>
      </c>
      <c r="Q42" s="16"/>
    </row>
    <row r="43" spans="1:17" s="17" customFormat="1" ht="16.5" customHeight="1" x14ac:dyDescent="0.25">
      <c r="A43" s="22">
        <v>42</v>
      </c>
      <c r="B43" s="68" t="s">
        <v>136</v>
      </c>
      <c r="C43" s="3">
        <v>8615180</v>
      </c>
      <c r="D43" s="3">
        <v>93818973</v>
      </c>
      <c r="E43" s="3">
        <v>45480219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4">
        <v>147914372</v>
      </c>
      <c r="Q43" s="16"/>
    </row>
    <row r="44" spans="1:17" s="17" customFormat="1" ht="16.5" customHeight="1" x14ac:dyDescent="0.25">
      <c r="A44" s="22">
        <v>43</v>
      </c>
      <c r="B44" s="70" t="s">
        <v>125</v>
      </c>
      <c r="C44" s="3">
        <v>8405928</v>
      </c>
      <c r="D44" s="3">
        <v>93818973</v>
      </c>
      <c r="E44" s="3">
        <v>45480219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4">
        <v>147705120</v>
      </c>
      <c r="Q44" s="16"/>
    </row>
    <row r="45" spans="1:17" s="17" customFormat="1" ht="16.5" customHeight="1" x14ac:dyDescent="0.25">
      <c r="A45" s="22">
        <v>44</v>
      </c>
      <c r="B45" s="71" t="s">
        <v>126</v>
      </c>
      <c r="C45" s="3">
        <v>4457165</v>
      </c>
      <c r="D45" s="3">
        <v>93818973</v>
      </c>
      <c r="E45" s="3">
        <v>45480219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4">
        <v>143756357</v>
      </c>
      <c r="Q45" s="27"/>
    </row>
    <row r="46" spans="1:17" s="17" customFormat="1" ht="16.5" customHeight="1" x14ac:dyDescent="0.25">
      <c r="A46" s="22">
        <v>45</v>
      </c>
      <c r="B46" s="70" t="s">
        <v>80</v>
      </c>
      <c r="C46" s="3">
        <v>1305441</v>
      </c>
      <c r="D46" s="3">
        <v>93818973</v>
      </c>
      <c r="E46" s="3">
        <v>45480219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4">
        <v>140604633</v>
      </c>
      <c r="Q46" s="16"/>
    </row>
    <row r="47" spans="1:17" s="17" customFormat="1" ht="16.5" customHeight="1" x14ac:dyDescent="0.25">
      <c r="A47" s="22">
        <v>46</v>
      </c>
      <c r="B47" s="70" t="s">
        <v>48</v>
      </c>
      <c r="C47" s="3">
        <v>2945491.92</v>
      </c>
      <c r="D47" s="3">
        <v>93818973</v>
      </c>
      <c r="E47" s="3">
        <v>45480219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4">
        <v>142244683.92000002</v>
      </c>
      <c r="Q47" s="16"/>
    </row>
    <row r="48" spans="1:17" s="17" customFormat="1" ht="16.5" customHeight="1" x14ac:dyDescent="0.25">
      <c r="A48" s="22">
        <v>47</v>
      </c>
      <c r="B48" s="68" t="s">
        <v>127</v>
      </c>
      <c r="C48" s="3">
        <v>4515281</v>
      </c>
      <c r="D48" s="3">
        <v>93818973</v>
      </c>
      <c r="E48" s="3">
        <v>45480219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4">
        <v>143814473</v>
      </c>
      <c r="Q48" s="16"/>
    </row>
    <row r="49" spans="1:17" s="17" customFormat="1" ht="16.5" customHeight="1" x14ac:dyDescent="0.25">
      <c r="A49" s="22">
        <v>48</v>
      </c>
      <c r="B49" s="70" t="s">
        <v>128</v>
      </c>
      <c r="C49" s="3">
        <v>12283716</v>
      </c>
      <c r="D49" s="3">
        <v>93818973</v>
      </c>
      <c r="E49" s="3">
        <v>45480219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4">
        <v>151582908</v>
      </c>
      <c r="Q49" s="16"/>
    </row>
    <row r="50" spans="1:17" s="17" customFormat="1" ht="16.5" customHeight="1" x14ac:dyDescent="0.25">
      <c r="A50" s="22">
        <v>49</v>
      </c>
      <c r="B50" s="70" t="s">
        <v>50</v>
      </c>
      <c r="C50" s="3">
        <v>19685716</v>
      </c>
      <c r="D50" s="3">
        <v>93818973</v>
      </c>
      <c r="E50" s="3">
        <v>45480219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4">
        <v>158984908</v>
      </c>
      <c r="Q50" s="16"/>
    </row>
    <row r="51" spans="1:17" s="17" customFormat="1" ht="16.5" customHeight="1" x14ac:dyDescent="0.25">
      <c r="A51" s="22">
        <v>50</v>
      </c>
      <c r="B51" s="70" t="s">
        <v>51</v>
      </c>
      <c r="C51" s="3">
        <v>3396256.66</v>
      </c>
      <c r="D51" s="3">
        <v>93818973</v>
      </c>
      <c r="E51" s="3">
        <v>45480219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4">
        <v>142695448.66</v>
      </c>
      <c r="Q51" s="16"/>
    </row>
    <row r="52" spans="1:17" s="17" customFormat="1" ht="16.5" customHeight="1" x14ac:dyDescent="0.25">
      <c r="A52" s="22">
        <v>51</v>
      </c>
      <c r="B52" s="70" t="s">
        <v>52</v>
      </c>
      <c r="C52" s="3">
        <v>2820308.7</v>
      </c>
      <c r="D52" s="3">
        <v>93818973</v>
      </c>
      <c r="E52" s="3">
        <v>45480219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4">
        <v>142119500.69999999</v>
      </c>
      <c r="Q52" s="16"/>
    </row>
    <row r="53" spans="1:17" s="17" customFormat="1" ht="16.5" customHeight="1" x14ac:dyDescent="0.25">
      <c r="A53" s="22">
        <v>52</v>
      </c>
      <c r="B53" s="70" t="s">
        <v>82</v>
      </c>
      <c r="C53" s="3">
        <v>0</v>
      </c>
      <c r="D53" s="3">
        <v>93818973</v>
      </c>
      <c r="E53" s="3">
        <v>45480219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4">
        <v>139299192</v>
      </c>
      <c r="Q53" s="16"/>
    </row>
    <row r="54" spans="1:17" s="17" customFormat="1" ht="16.5" customHeight="1" x14ac:dyDescent="0.25">
      <c r="A54" s="22">
        <v>53</v>
      </c>
      <c r="B54" s="68" t="s">
        <v>22</v>
      </c>
      <c r="C54" s="3">
        <v>22148836</v>
      </c>
      <c r="D54" s="3">
        <v>93818973</v>
      </c>
      <c r="E54" s="3">
        <v>45480219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4">
        <v>161448028</v>
      </c>
      <c r="Q54" s="27" t="s">
        <v>23</v>
      </c>
    </row>
    <row r="55" spans="1:17" s="17" customFormat="1" ht="16.5" customHeight="1" x14ac:dyDescent="0.25">
      <c r="A55" s="22">
        <v>54</v>
      </c>
      <c r="B55" s="71" t="s">
        <v>57</v>
      </c>
      <c r="C55" s="3">
        <v>0</v>
      </c>
      <c r="D55" s="3">
        <v>93818973</v>
      </c>
      <c r="E55" s="3">
        <v>45480219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4">
        <v>139299192</v>
      </c>
      <c r="Q55" s="27"/>
    </row>
    <row r="56" spans="1:17" s="17" customFormat="1" ht="16.5" customHeight="1" x14ac:dyDescent="0.25">
      <c r="A56" s="22">
        <v>55</v>
      </c>
      <c r="B56" s="70" t="s">
        <v>62</v>
      </c>
      <c r="C56" s="3">
        <v>0</v>
      </c>
      <c r="D56" s="3">
        <v>93818973</v>
      </c>
      <c r="E56" s="3">
        <v>45480219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4">
        <v>139299192</v>
      </c>
      <c r="Q56" s="27"/>
    </row>
    <row r="57" spans="1:17" s="17" customFormat="1" ht="16.5" customHeight="1" x14ac:dyDescent="0.25">
      <c r="A57" s="22">
        <v>56</v>
      </c>
      <c r="B57" s="70" t="s">
        <v>83</v>
      </c>
      <c r="C57" s="3">
        <v>0</v>
      </c>
      <c r="D57" s="3">
        <v>93818973</v>
      </c>
      <c r="E57" s="3">
        <v>45480219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4">
        <v>139299192</v>
      </c>
      <c r="Q57" s="27"/>
    </row>
    <row r="58" spans="1:17" s="17" customFormat="1" ht="16.5" customHeight="1" x14ac:dyDescent="0.25">
      <c r="A58" s="22">
        <v>57</v>
      </c>
      <c r="B58" s="70" t="s">
        <v>84</v>
      </c>
      <c r="C58" s="3">
        <v>0</v>
      </c>
      <c r="D58" s="3">
        <v>93818973</v>
      </c>
      <c r="E58" s="3">
        <v>45480219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4">
        <v>139299192</v>
      </c>
      <c r="Q58" s="27"/>
    </row>
    <row r="59" spans="1:17" s="17" customFormat="1" ht="16.5" customHeight="1" x14ac:dyDescent="0.25">
      <c r="A59" s="22">
        <v>58</v>
      </c>
      <c r="B59" s="70" t="s">
        <v>85</v>
      </c>
      <c r="C59" s="3">
        <v>0</v>
      </c>
      <c r="D59" s="3">
        <v>93818973</v>
      </c>
      <c r="E59" s="3">
        <v>45480219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4">
        <v>139299192</v>
      </c>
      <c r="Q59" s="27"/>
    </row>
    <row r="60" spans="1:17" s="17" customFormat="1" ht="16.5" customHeight="1" x14ac:dyDescent="0.25">
      <c r="A60" s="22">
        <v>59</v>
      </c>
      <c r="B60" s="70" t="s">
        <v>138</v>
      </c>
      <c r="C60" s="3">
        <v>1298009</v>
      </c>
      <c r="D60" s="3">
        <v>93818973</v>
      </c>
      <c r="E60" s="3">
        <v>45480219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4">
        <v>140597201</v>
      </c>
      <c r="Q60" s="27"/>
    </row>
    <row r="61" spans="1:17" s="17" customFormat="1" ht="16.5" customHeight="1" x14ac:dyDescent="0.25">
      <c r="A61" s="22">
        <v>60</v>
      </c>
      <c r="B61" s="70" t="s">
        <v>137</v>
      </c>
      <c r="C61" s="3">
        <v>2160000</v>
      </c>
      <c r="D61" s="3">
        <v>93818973</v>
      </c>
      <c r="E61" s="3">
        <v>45480219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4">
        <v>141459192</v>
      </c>
      <c r="Q61" s="27"/>
    </row>
    <row r="62" spans="1:17" s="17" customFormat="1" ht="16.5" customHeight="1" x14ac:dyDescent="0.25">
      <c r="A62" s="22">
        <v>61</v>
      </c>
      <c r="B62" s="70" t="s">
        <v>86</v>
      </c>
      <c r="C62" s="3">
        <v>0</v>
      </c>
      <c r="D62" s="3">
        <v>93818973</v>
      </c>
      <c r="E62" s="3">
        <v>45480219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4">
        <v>139299192</v>
      </c>
      <c r="Q62" s="27"/>
    </row>
    <row r="63" spans="1:17" s="17" customFormat="1" ht="16.5" customHeight="1" x14ac:dyDescent="0.25">
      <c r="A63" s="22">
        <v>62</v>
      </c>
      <c r="B63" s="70" t="s">
        <v>131</v>
      </c>
      <c r="C63" s="3">
        <v>0</v>
      </c>
      <c r="D63" s="3">
        <v>93818973</v>
      </c>
      <c r="E63" s="3">
        <v>45480219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4">
        <v>139299192</v>
      </c>
      <c r="Q63" s="16"/>
    </row>
    <row r="64" spans="1:17" s="34" customFormat="1" ht="17.45" customHeight="1" x14ac:dyDescent="0.25">
      <c r="A64" s="22"/>
      <c r="B64" s="4"/>
      <c r="C64" s="4">
        <v>5387714225.6125021</v>
      </c>
      <c r="D64" s="4">
        <v>8557296801</v>
      </c>
      <c r="E64" s="4">
        <v>3515871875</v>
      </c>
      <c r="F64" s="4">
        <v>1209494102</v>
      </c>
      <c r="G64" s="4" t="e">
        <v>#REF!</v>
      </c>
      <c r="H64" s="4" t="e">
        <v>#REF!</v>
      </c>
      <c r="I64" s="4" t="e">
        <v>#REF!</v>
      </c>
      <c r="J64" s="4" t="e">
        <v>#REF!</v>
      </c>
      <c r="K64" s="4" t="e">
        <v>#REF!</v>
      </c>
      <c r="L64" s="4" t="e">
        <v>#REF!</v>
      </c>
      <c r="M64" s="4" t="e">
        <v>#REF!</v>
      </c>
      <c r="N64" s="4" t="e">
        <v>#REF!</v>
      </c>
      <c r="O64" s="4" t="e">
        <v>#REF!</v>
      </c>
      <c r="P64" s="4" t="e">
        <v>#REF!</v>
      </c>
      <c r="Q64" s="35"/>
    </row>
    <row r="65" spans="1:17" s="30" customFormat="1" ht="17.45" customHeight="1" x14ac:dyDescent="0.25">
      <c r="A65" s="36"/>
      <c r="C65" s="12"/>
      <c r="D65" s="12"/>
      <c r="E65" s="12"/>
      <c r="F65" s="12"/>
      <c r="G65" s="12"/>
      <c r="H65" s="12"/>
      <c r="I65" s="12"/>
      <c r="J65" s="12"/>
      <c r="K65" s="37"/>
      <c r="L65" s="12"/>
      <c r="M65" s="12"/>
      <c r="N65" s="13"/>
      <c r="O65" s="12"/>
      <c r="P65" s="14"/>
      <c r="Q65" s="38"/>
    </row>
    <row r="66" spans="1:17" x14ac:dyDescent="0.25">
      <c r="N66" s="12"/>
      <c r="O66" s="12"/>
    </row>
    <row r="67" spans="1:17" x14ac:dyDescent="0.25">
      <c r="N67" s="12"/>
      <c r="O67" s="12"/>
    </row>
    <row r="68" spans="1:17" x14ac:dyDescent="0.25">
      <c r="N68" s="12"/>
      <c r="O68" s="12"/>
    </row>
    <row r="69" spans="1:17" x14ac:dyDescent="0.25">
      <c r="N69" s="12"/>
      <c r="O69" s="12"/>
    </row>
    <row r="70" spans="1:17" x14ac:dyDescent="0.25">
      <c r="N70" s="12"/>
      <c r="O70" s="12"/>
    </row>
    <row r="71" spans="1:17" x14ac:dyDescent="0.25">
      <c r="N71" s="12"/>
      <c r="O71" s="12"/>
    </row>
    <row r="72" spans="1:17" x14ac:dyDescent="0.25">
      <c r="N72" s="12"/>
      <c r="O72" s="12"/>
    </row>
    <row r="73" spans="1:17" x14ac:dyDescent="0.25">
      <c r="N73" s="12"/>
      <c r="O73" s="12"/>
    </row>
  </sheetData>
  <autoFilter ref="A1:U64"/>
  <conditionalFormatting sqref="B66:B1048576 S5 B46:B54 B1:B44 B63:B64">
    <cfRule type="duplicateValues" dxfId="13" priority="51"/>
  </conditionalFormatting>
  <conditionalFormatting sqref="B25">
    <cfRule type="duplicateValues" dxfId="12" priority="50" stopIfTrue="1"/>
  </conditionalFormatting>
  <conditionalFormatting sqref="B25">
    <cfRule type="duplicateValues" dxfId="11" priority="49" stopIfTrue="1"/>
  </conditionalFormatting>
  <conditionalFormatting sqref="B63:B1048576 B1:B55">
    <cfRule type="duplicateValues" dxfId="10" priority="32"/>
  </conditionalFormatting>
  <conditionalFormatting sqref="B55 B45">
    <cfRule type="duplicateValues" dxfId="9" priority="57" stopIfTrue="1"/>
  </conditionalFormatting>
  <conditionalFormatting sqref="B55 B45">
    <cfRule type="duplicateValues" dxfId="8" priority="59"/>
  </conditionalFormatting>
  <conditionalFormatting sqref="B60:B1048576 B1:B55">
    <cfRule type="duplicateValues" dxfId="7" priority="69"/>
  </conditionalFormatting>
  <hyperlinks>
    <hyperlink ref="B2" location="'AEON CITIMART'!A1" display="AEON CITIMART"/>
    <hyperlink ref="B4" location="'BIG C TP.HCM'!A1" display="BIG C TP.HCM "/>
    <hyperlink ref="B5" location="'COOP FOOD'!A1" display="COOP FOOD"/>
    <hyperlink ref="B6" location="'COOP MART'!A1" display="COOP MART"/>
    <hyperlink ref="B7" location="LOTTE!A1" display="LOTTE"/>
    <hyperlink ref="B8" location="LOTTE!A1" display="METRO"/>
    <hyperlink ref="B9" location="SATRA!A1" display="SATRA"/>
    <hyperlink ref="B10" location="WINCOMMERCE!A1" display="WINCOMMERCE"/>
    <hyperlink ref="B11" location="'INTIMEX-ĐN'!A1" display="INTIMEX-ĐN"/>
    <hyperlink ref="B12" location="BRG!A1" display="BRG"/>
    <hyperlink ref="B13" location="'T-MARTSTORES'!A1" display="T-MARTSTORES"/>
    <hyperlink ref="B14" location="'SÀI GÒN HD'!A1" display="SÀI GÒN HD"/>
    <hyperlink ref="B15" location="'KING FOOD'!A1" display="KING FOOD "/>
    <hyperlink ref="B16" location="'LOCAL MART'!A1" display="LOCAL MART"/>
    <hyperlink ref="B17" location="'LOCAL FOOD'!A1" display="LOCAL FOOD"/>
    <hyperlink ref="B18" location="'VIỆT Ý HÀ NỘI'!A1" display="VIỆT Ý HÀ NỘI"/>
    <hyperlink ref="B19" location="'SIÊU THỊ HÀ NỘI (HÙNG DŨNG)'!A1" display="SIÊU THỊ HÀ NỘI (HÙNG DŨNG)"/>
    <hyperlink ref="B20" location="'JM QUỐC TẾ'!A1" display="JM QUỐC TẾ"/>
    <hyperlink ref="B21" location="USMART!A1" display="USMART"/>
    <hyperlink ref="B22" location="SUNSHINE!A1" display="SUNSHINE (SMART)"/>
    <hyperlink ref="B23" location="'SÀNH ĐIỆU (ÂN NAM)'!A1" display="SÀNH ĐIỆU (SIÊU THỊ ÂN NAM)"/>
    <hyperlink ref="B24" location="'CÔNG TY BB&amp;CC'!A1" display="CÔNG TY BB&amp;CC"/>
    <hyperlink ref="B25" location="'CH CỐNG QUỲNH'!A1" display="CỬA HÀNG CỐNG QUỲNH"/>
    <hyperlink ref="B26" location="'NH HÀN QUỐC (SONAMU)'!A1" display="NHÀ HÀNG HÀN QUỐC BÌNH DƯƠNG (SONAMU)"/>
    <hyperlink ref="B27" location="'NH HÀN QUỐC (SONAMU)'!A1" display="THU HẰNG FOOD VIỆT NAM"/>
    <hyperlink ref="B28" location="'EPCO STORE'!A1" display="EPCO STORE (CFNQ TÁCH RA)"/>
    <hyperlink ref="B29" location="WOWMART!A1" display="WOWMART (CFNQ TÁCH RA)"/>
    <hyperlink ref="B30" location="'SMART (HÀ NỘI)'!A1" display="SMART HÀ NỘI (SIÊU THỊ HÀ NỘI)"/>
    <hyperlink ref="B31" location="'BẢO MINH'!A1" display="CÔNG TY BẢO MINH (CFNQ TÁCH)"/>
    <hyperlink ref="B32" location="'NHẬT MINH'!A1" display="CÔNG TY NHẬT MINH (CFNQ TÁCH)"/>
    <hyperlink ref="B33" location="'GIA BÌNH'!A1" display="CÔNG TY GIA BÌNH (CFNQ TÁCH)"/>
    <hyperlink ref="B34" location="'HƯNG THỊNH'!A1" display="CÔNG TY PHẨM HƯNG THỊNH (CFNQ TÁCH)"/>
    <hyperlink ref="B35" location="'SONG NGUYỄN'!A1" display="CÔNG TY SONG NGUYỄN (CFNQ TÁCH)"/>
    <hyperlink ref="B36" location="'NGUYỄN CỬU'!A1" display="CÔNG TY TNHH MTV NGUYỄN CỬU (CFNQ TÁCH)"/>
    <hyperlink ref="B37" location="GRELI!A1" display="CÔNG TY TNHH GRELI (CFNQ TÁCH)"/>
    <hyperlink ref="B38" location="'TRUNG TUYẾN'!A1" display="CÔNG TY TRUNG TUYẾN (CFNQ TÁCH)"/>
    <hyperlink ref="B39" location="'SONG NGỌC'!A1" display="CN CÔNG TY SONG NGỌC (CFNQ TÁCH)"/>
    <hyperlink ref="B40" location="'TOÀN THẮNG'!A1" display="TOÀN THẮNG (CFNQ TÁCH)"/>
    <hyperlink ref="B41" location="K.A!A1" display="CÔNG TY K.A (CFNQ TÁCH)"/>
    <hyperlink ref="B42" location="'MEKONG GOURMET'!A1" display="MEKONG GOURMET (CFNQ TÁCH)"/>
    <hyperlink ref="B43" location="WINMART!A1" display="WIN MART (WONMART-CFNQ TÁCH)"/>
    <hyperlink ref="B44" location="'GROVE FRESH'!A1" display="GROVE FRESH (CFNQ TÁCH)"/>
    <hyperlink ref="B45" location="'CƯỜNG GIA PHÁT'!A1" display="CƯỜNG GIA PHÁT (CFNQ TÁCH RA)"/>
    <hyperlink ref="B46" location="'SEVEN ELEVEN'!A1" display="SEVEN ELEVEN"/>
    <hyperlink ref="B47" location="'HASHTAG ECOS'!A1" display="HASHTAG ECOS"/>
    <hyperlink ref="B48" location="'BÁCH TÍN'!A1" display="BÁCH TÍN (LALANOW)"/>
    <hyperlink ref="B49" location="HNT!A1" display="HNT (KHẢI SAN)"/>
    <hyperlink ref="B50" location="'PHÚ SƠN'!A1" display="PHÚ SƠN "/>
    <hyperlink ref="B51" location="'ZEN AP'!A1" display="ZEN AP"/>
    <hyperlink ref="B52" location="'HIỀN LƯƠNG'!A1" display="HIỀN LƯƠNG"/>
    <hyperlink ref="B53" location="'GS25'!A1" display="GS25"/>
    <hyperlink ref="B54" location="OFOOD!A1" display="OFOOD"/>
    <hyperlink ref="B55" location="'TIN TIN'!A1" display="TIN TIN"/>
    <hyperlink ref="B56" location="'MINH CẦU'!A1" display="MINH CẦU"/>
    <hyperlink ref="B57" location="'SIBA FOOD'!A1" display="SIBA FOOD"/>
    <hyperlink ref="B58" location="'TTM FARM'!A1" display="TTM FARM"/>
    <hyperlink ref="B59" location="'TOP CLASS'!A1" display="TOP CLASS"/>
    <hyperlink ref="B60" location="'MEKONG (SỮA)'!A1" display="MEKONG GOURMET (Mới) Sữa"/>
    <hyperlink ref="B61" location="RECESS!A1" display="CÔNG TY TNHH RECESS (Sữa)"/>
    <hyperlink ref="B62" location="'SỬA KHÁCH LẺ'!A1" display="SỮA KHÁCH LẺ (Tâm Sales)"/>
    <hyperlink ref="B63" location="'QUÁN-KHÁCH LẺ'!A1" display="QUÁN - KHÁCH LẺ"/>
    <hyperlink ref="B3" location="'BIG C HÀ NỘI'!A1" display="BIG C HÀ NỘI "/>
  </hyperlinks>
  <pageMargins left="0.7" right="0.7" top="0.75" bottom="0.75" header="0.3" footer="0.3"/>
  <pageSetup paperSize="9" orientation="portrait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103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9" sqref="B9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104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E17" sqref="E1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19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108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5" sqref="A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109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A2" workbookViewId="0">
      <selection activeCell="E7" sqref="E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139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G20" sqref="G20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140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3" sqref="B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134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4" sqref="A4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111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zoomScale="85" zoomScaleNormal="85" workbookViewId="0">
      <selection activeCell="C6" sqref="C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33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f>'TONG CONG NO_2022'!C2</f>
        <v>746137824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'[1]T01-2022'!J4</f>
        <v>93818973</v>
      </c>
      <c r="C5" s="51">
        <f>'[1]T02-2022'!J4</f>
        <v>46495559</v>
      </c>
      <c r="D5" s="51">
        <f>'[1]T03-2022'!J4</f>
        <v>41943839</v>
      </c>
      <c r="E5" s="51" t="e">
        <f>'[2]T01-2022'!M4</f>
        <v>#REF!</v>
      </c>
      <c r="F5" s="51" t="e">
        <f>'[2]T01-2022'!N4</f>
        <v>#REF!</v>
      </c>
      <c r="G5" s="51" t="e">
        <f>'[2]T01-2022'!O4</f>
        <v>#REF!</v>
      </c>
      <c r="H5" s="51" t="e">
        <f>'[2]T01-2022'!P4</f>
        <v>#REF!</v>
      </c>
      <c r="I5" s="51" t="e">
        <f>'[2]T01-2022'!Q4</f>
        <v>#REF!</v>
      </c>
      <c r="J5" s="51" t="e">
        <f>'[2]T01-2022'!R4</f>
        <v>#REF!</v>
      </c>
      <c r="K5" s="51" t="e">
        <f>'[2]T01-2022'!S4</f>
        <v>#REF!</v>
      </c>
      <c r="L5" s="51" t="e">
        <f>'[2]T01-2022'!T4</f>
        <v>#REF!</v>
      </c>
      <c r="M5" s="51" t="e">
        <f>'[2]T01-2022'!U4</f>
        <v>#REF!</v>
      </c>
      <c r="N5" s="62" t="e">
        <f>+SUM(B5:M5)</f>
        <v>#REF!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46495559</v>
      </c>
      <c r="D10" s="63">
        <f t="shared" si="1"/>
        <v>41943839</v>
      </c>
      <c r="E10" s="63" t="e">
        <f t="shared" si="1"/>
        <v>#REF!</v>
      </c>
      <c r="F10" s="63" t="e">
        <f t="shared" si="1"/>
        <v>#REF!</v>
      </c>
      <c r="G10" s="63" t="e">
        <f t="shared" si="1"/>
        <v>#REF!</v>
      </c>
      <c r="H10" s="63" t="e">
        <f t="shared" si="1"/>
        <v>#REF!</v>
      </c>
      <c r="I10" s="63" t="e">
        <f t="shared" si="1"/>
        <v>#REF!</v>
      </c>
      <c r="J10" s="63" t="e">
        <f t="shared" si="1"/>
        <v>#REF!</v>
      </c>
      <c r="K10" s="63" t="e">
        <f t="shared" si="1"/>
        <v>#REF!</v>
      </c>
      <c r="L10" s="63" t="e">
        <f t="shared" si="1"/>
        <v>#REF!</v>
      </c>
      <c r="M10" s="63" t="e">
        <f t="shared" si="1"/>
        <v>#REF!</v>
      </c>
      <c r="N10" s="62" t="e">
        <f>+SUM(B10:M10)+N3</f>
        <v>#REF!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112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F12" sqref="F12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1" spans="1:14" ht="14.25" x14ac:dyDescent="0.25">
      <c r="A1" s="53" t="s">
        <v>132</v>
      </c>
    </row>
    <row r="2" spans="1:14" ht="18.75" x14ac:dyDescent="0.25">
      <c r="B2" s="76" t="s">
        <v>113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114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10" sqref="F10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115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D8" sqref="D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116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8" sqref="B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117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4" sqref="A4:A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118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119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D11" sqref="D1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120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105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'[3]T01-2022'!J4</f>
        <v>786030216</v>
      </c>
      <c r="C5" s="51">
        <f>'[3]T02-2022'!J4</f>
        <v>51938528</v>
      </c>
      <c r="D5" s="51">
        <f>'[3]T03-2022'!J4</f>
        <v>33867047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871835791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786030216</v>
      </c>
      <c r="C10" s="63">
        <f t="shared" ref="C10:M10" si="1">C5-C6-C7-C8-C9</f>
        <v>51938528</v>
      </c>
      <c r="D10" s="63">
        <f t="shared" si="1"/>
        <v>33867047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1559988375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121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4" sqref="C4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122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12" sqref="F12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123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124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141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15" sqref="F1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125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21" sqref="F2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126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7" sqref="B6:B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80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8" sqref="A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48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127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5" sqref="C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106</v>
      </c>
      <c r="C2" s="76"/>
      <c r="D2" s="76"/>
      <c r="E2" s="76"/>
      <c r="F2" s="76"/>
    </row>
    <row r="3" spans="1:14" ht="29.25" x14ac:dyDescent="0.25">
      <c r="B3" s="73" t="s">
        <v>142</v>
      </c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'[4]T01-2022'!J4</f>
        <v>786030216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832018105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786030216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1519663019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28" sqref="C2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128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16" sqref="H1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129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E16" sqref="E1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51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52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82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sqref="A1:A104857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22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G27" sqref="G2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57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7" sqref="A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130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E11" sqref="E1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62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8" sqref="B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83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2" width="16.140625" style="53" customWidth="1"/>
    <col min="3" max="14" width="13.5703125" style="53" customWidth="1"/>
    <col min="15" max="16384" width="9.140625" style="54"/>
  </cols>
  <sheetData>
    <row r="2" spans="1:14" ht="18.399999999999999" x14ac:dyDescent="0.25">
      <c r="B2" s="76" t="s">
        <v>0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'[5]T01-22'!J4</f>
        <v>1346498541</v>
      </c>
      <c r="C5" s="51">
        <f>'[5]T02-22'!J4</f>
        <v>594399743</v>
      </c>
      <c r="D5" s="51">
        <f>'[5]T03-22'!J4</f>
        <v>605331218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2546229502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1346498541</v>
      </c>
      <c r="C10" s="63">
        <f>C5-C6-C7-C8-C9</f>
        <v>594399743</v>
      </c>
      <c r="D10" s="63">
        <f>D5-D6-D7-D8-D9</f>
        <v>605331218</v>
      </c>
      <c r="E10" s="63">
        <f t="shared" ref="E10:M10" si="1">E5-E6-E7-E8-E9</f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3234382086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7" sqref="A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84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85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21" sqref="B2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138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3" sqref="B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137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3" sqref="B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86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17" sqref="C1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131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6" sqref="C6"/>
    </sheetView>
  </sheetViews>
  <sheetFormatPr defaultColWidth="9.140625" defaultRowHeight="15" x14ac:dyDescent="0.25"/>
  <cols>
    <col min="1" max="1" width="16.7109375" style="53" customWidth="1"/>
    <col min="2" max="2" width="15" style="53" customWidth="1"/>
    <col min="3" max="14" width="13.5703125" style="53" customWidth="1"/>
    <col min="15" max="16384" width="9.140625" style="54"/>
  </cols>
  <sheetData>
    <row r="2" spans="1:14" ht="18.399999999999999" x14ac:dyDescent="0.25">
      <c r="B2" s="76" t="s">
        <v>1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'[5]T01-22'!I4</f>
        <v>1062514748</v>
      </c>
      <c r="C5" s="51">
        <f>'[5]T02-22'!I4</f>
        <v>227744158</v>
      </c>
      <c r="D5" s="51">
        <f>'[5]T03-22'!I4</f>
        <v>392090181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1682349087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1062514748</v>
      </c>
      <c r="C10" s="63">
        <f>C5-C6-C7-C8-C9</f>
        <v>227744158</v>
      </c>
      <c r="D10" s="63">
        <f>D5-D6-D7-D8-D9</f>
        <v>392090181</v>
      </c>
      <c r="E10" s="63">
        <f t="shared" ref="E10:M10" si="1">E5-E6-E7-E8-E9</f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2370501671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6" t="s">
        <v>2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'[6]2022'!J4</f>
        <v>140156047</v>
      </c>
      <c r="C5" s="51">
        <f>'[6]T4-21'!J4</f>
        <v>23298466</v>
      </c>
      <c r="D5" s="51">
        <f>'[6]T5-21'!J4</f>
        <v>40162783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203617296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140156047</v>
      </c>
      <c r="C10" s="63">
        <f>C5-C6-C7-C8-C9</f>
        <v>23298466</v>
      </c>
      <c r="D10" s="63">
        <f>D5-D6-D7-D8-D9</f>
        <v>40162783</v>
      </c>
      <c r="E10" s="63">
        <f t="shared" ref="E10:M10" si="1">E5-E6-E7-E8-E9</f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891769880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6"/>
  <sheetViews>
    <sheetView workbookViewId="0">
      <selection activeCell="D15" sqref="D1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6" t="s">
        <v>34</v>
      </c>
      <c r="C2" s="76"/>
      <c r="D2" s="76"/>
      <c r="E2" s="76"/>
      <c r="F2" s="76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'[6]2022'!J4</f>
        <v>0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45987889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0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733632803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Check</vt:lpstr>
      <vt:lpstr>TONG CONG NO_2022</vt:lpstr>
      <vt:lpstr>AEON CITIMART</vt:lpstr>
      <vt:lpstr>BIG C HÀ NỘI</vt:lpstr>
      <vt:lpstr>BIG C TP.HCM</vt:lpstr>
      <vt:lpstr>COOP FOOD</vt:lpstr>
      <vt:lpstr>COOP MART</vt:lpstr>
      <vt:lpstr>LOTTE</vt:lpstr>
      <vt:lpstr>METRO</vt:lpstr>
      <vt:lpstr>SATRA</vt:lpstr>
      <vt:lpstr>WINCOMMERCE</vt:lpstr>
      <vt:lpstr>INTIMEX-ĐN</vt:lpstr>
      <vt:lpstr>BRG</vt:lpstr>
      <vt:lpstr>T-MARTSTORES</vt:lpstr>
      <vt:lpstr>SÀI GÒN HD</vt:lpstr>
      <vt:lpstr>KING FOOD</vt:lpstr>
      <vt:lpstr>LOCAL MART</vt:lpstr>
      <vt:lpstr>LOCAL FOOD</vt:lpstr>
      <vt:lpstr>VIỆT Ý HÀ NỘI</vt:lpstr>
      <vt:lpstr>SIÊU THỊ HÀ NỘI (HÙNG DŨNG)</vt:lpstr>
      <vt:lpstr>JM QUỐC TẾ</vt:lpstr>
      <vt:lpstr>USMART</vt:lpstr>
      <vt:lpstr>SUNSHINE</vt:lpstr>
      <vt:lpstr>SÀNH ĐIỆU</vt:lpstr>
      <vt:lpstr>BB&amp;CC</vt:lpstr>
      <vt:lpstr>CỬA HÀNG CỐNG QUỲNH</vt:lpstr>
      <vt:lpstr>NHÀ HÀNG HÀN QUỐC (SONAMU)</vt:lpstr>
      <vt:lpstr>THU HẰNG FOOD</vt:lpstr>
      <vt:lpstr>EPCO STORE</vt:lpstr>
      <vt:lpstr>WOWMART</vt:lpstr>
      <vt:lpstr>SMART (HÀ NỘI)</vt:lpstr>
      <vt:lpstr>BẢO MINH</vt:lpstr>
      <vt:lpstr>NHẬT MINH</vt:lpstr>
      <vt:lpstr>GIA BÌNH</vt:lpstr>
      <vt:lpstr>HƯNG THỊNH</vt:lpstr>
      <vt:lpstr>SONG NGUYỄN</vt:lpstr>
      <vt:lpstr>NGUYỄN CỬU</vt:lpstr>
      <vt:lpstr>GRELI</vt:lpstr>
      <vt:lpstr>TRUNG TUYẾN</vt:lpstr>
      <vt:lpstr>SONG NGỌC</vt:lpstr>
      <vt:lpstr>TOÀN THẮNG</vt:lpstr>
      <vt:lpstr>K.A</vt:lpstr>
      <vt:lpstr>MEKONG GOURMET</vt:lpstr>
      <vt:lpstr>WINMART (WONMART)</vt:lpstr>
      <vt:lpstr>GROVE FRESH</vt:lpstr>
      <vt:lpstr>CƯỜNG GIA PHÁT</vt:lpstr>
      <vt:lpstr>SEVEN ELEVEN</vt:lpstr>
      <vt:lpstr>HASHTAG ECOS</vt:lpstr>
      <vt:lpstr>BÁCH TÍN</vt:lpstr>
      <vt:lpstr>HNT</vt:lpstr>
      <vt:lpstr>PHÚ SƠN</vt:lpstr>
      <vt:lpstr>ZEN AP</vt:lpstr>
      <vt:lpstr>HIỀN LƯƠNG</vt:lpstr>
      <vt:lpstr>GS25</vt:lpstr>
      <vt:lpstr>OFOOD</vt:lpstr>
      <vt:lpstr>TIN TIN</vt:lpstr>
      <vt:lpstr>THÀNH NGHĨA</vt:lpstr>
      <vt:lpstr>MINH CẦU</vt:lpstr>
      <vt:lpstr>SIBA FOOD</vt:lpstr>
      <vt:lpstr>TTM FARM</vt:lpstr>
      <vt:lpstr>TOP CLASS</vt:lpstr>
      <vt:lpstr>MEKONG GOURMET (Sữa)</vt:lpstr>
      <vt:lpstr>RECESS (Sữa)</vt:lpstr>
      <vt:lpstr>SỮA KHÁCH LẺ (Tâm Sales)</vt:lpstr>
      <vt:lpstr>QUÁN-KHÁCH LẺ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USER</cp:lastModifiedBy>
  <cp:lastPrinted>2019-06-13T02:47:38Z</cp:lastPrinted>
  <dcterms:created xsi:type="dcterms:W3CDTF">2017-02-21T02:28:10Z</dcterms:created>
  <dcterms:modified xsi:type="dcterms:W3CDTF">2023-03-03T04:14:25Z</dcterms:modified>
</cp:coreProperties>
</file>