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NGAN HANG\SAO KÊ\NĂM 2026\THÁNG 8\"/>
    </mc:Choice>
  </mc:AlternateContent>
  <bookViews>
    <workbookView xWindow="0" yWindow="0" windowWidth="24000" windowHeight="8610"/>
  </bookViews>
  <sheets>
    <sheet name="Vietcombank_Account_Statement(1" sheetId="1" r:id="rId1"/>
  </sheets>
  <calcPr calcId="162913"/>
</workbook>
</file>

<file path=xl/calcChain.xml><?xml version="1.0" encoding="utf-8"?>
<calcChain xmlns="http://schemas.openxmlformats.org/spreadsheetml/2006/main">
  <c r="I23" i="1" l="1"/>
  <c r="I33" i="1"/>
  <c r="I32" i="1"/>
  <c r="I46" i="1"/>
  <c r="I48" i="1"/>
  <c r="I53" i="1"/>
  <c r="I54" i="1"/>
  <c r="I55" i="1"/>
  <c r="F13" i="1" l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G12" i="1"/>
  <c r="F12" i="1"/>
</calcChain>
</file>

<file path=xl/sharedStrings.xml><?xml version="1.0" encoding="utf-8"?>
<sst xmlns="http://schemas.openxmlformats.org/spreadsheetml/2006/main" count="173" uniqueCount="172">
  <si>
    <t>SAO KÊ TÀI KHOẢN</t>
  </si>
  <si>
    <t>Ngày thực hiện: 22/08/2026</t>
  </si>
  <si>
    <t>Chủ tài khoản:</t>
  </si>
  <si>
    <t>CT TNHH MTV TM VA DV NGOC THOM</t>
  </si>
  <si>
    <t>Số tài khoản:</t>
  </si>
  <si>
    <t>1027349624</t>
  </si>
  <si>
    <t>Địa chỉ:</t>
  </si>
  <si>
    <t>12/14/18 DUONG 49,KP7,P.H B CHANH,TP.THU DUC,TPHCM</t>
  </si>
  <si>
    <t>CIF:</t>
  </si>
  <si>
    <t>Loại tiền:</t>
  </si>
  <si>
    <t>VND</t>
  </si>
  <si>
    <t>Từ: 01/08/2026 Đến: 22/08/2026</t>
  </si>
  <si>
    <t>Số dư đầu kỳ</t>
  </si>
  <si>
    <t>433,737,962.00</t>
  </si>
  <si>
    <t>Số dư cuối kỳ</t>
  </si>
  <si>
    <t>598,770,962.00</t>
  </si>
  <si>
    <t>Ngày giao dịch</t>
  </si>
  <si>
    <t>Số tham chiếu</t>
  </si>
  <si>
    <t>Số tiền ghi nợ</t>
  </si>
  <si>
    <t>Số tiền ghi có</t>
  </si>
  <si>
    <t>Mô tả</t>
  </si>
  <si>
    <t>5388 - 40552</t>
  </si>
  <si>
    <t>HO KINH DOANH CMART VIET NAM chuyen tien#SP#020097042208211739332026JYCA562899.5388.40552.173933</t>
  </si>
  <si>
    <t>5389 - 20216</t>
  </si>
  <si>
    <t>DANG THI XUYEN chuyen tien bh36627-23-06-2026#SP#0200970415082111284520261BFH940874.5389.20216.112846</t>
  </si>
  <si>
    <t>5189 - 13868</t>
  </si>
  <si>
    <t>DANG THI XUYEN chuyen tien bh45535-19-08-2026#SP#020097041508211127582026JGAA938138.5189.13868.112758</t>
  </si>
  <si>
    <t>5211 - 10150</t>
  </si>
  <si>
    <t>CTY CPTM va DV EasyMart thanh toan tien hang CTY NGOC THOM#ACH#0200970407082017312920261001052141.2026-08-20.173130.19038062083016.CTCP TM VA DV EASYMART.VTCBVNVN</t>
  </si>
  <si>
    <t>5423 - 71598</t>
  </si>
  <si>
    <t>6232MCOBQ2MLSDXA.KINGFOOD TT TIEN HANG Payment for V000516.20260820.142032.04001010091039.Chi ho Bizzi - Kingfood.970426</t>
  </si>
  <si>
    <t>0032 - 00028</t>
  </si>
  <si>
    <t>CHUYEN KHOANNGOC THOM THU PHI GN 20 N20.08.26</t>
  </si>
  <si>
    <t>9920 - 00008</t>
  </si>
  <si>
    <t>//SAL2026232S082005502001//MINH CAU THANH TOAN TIEN HANG</t>
  </si>
  <si>
    <t>5009 - 35416</t>
  </si>
  <si>
    <t>SHGD:10006282.DD:260820.BO:CN TCT TM SAI GON - TNHH MTV - SIEU THI.Remark:VD-426, TTHD 48578</t>
  </si>
  <si>
    <t>5056 - 50642</t>
  </si>
  <si>
    <t>IBVCB.2008261026089003.MS0309391503;Ch754;HQ02CI;LHA11;TK108528437030;NTK13082026;;TM2663(LP);ST20000;Cong Ty TNHH Mot Thanh Vien Thuong Mai Va Dich Vu Ngoc Thom;20082026</t>
  </si>
  <si>
    <t>5056 - 50630</t>
  </si>
  <si>
    <t>IBVCB.2008260920497002.MS0309391503;Ch754;HQ02CI;LHA11;TK108528437030;NTK13082026;Thue;TM1901(NK);ST17695192;Cong Ty TNHH Mot Thanh Vien Thuong Mai Va Dich Vu Ngoc Thom;20082026</t>
  </si>
  <si>
    <t>5182 - 50480</t>
  </si>
  <si>
    <t>IBVCB.2008260179505001.GENTCN.KRJLCS4KI4 MaLoHang:15710852 MaSoThue:0309391503 SoContainer:YMLU54666.KRJLCS4KI4 MaLoHang:15710852 MaSoThue:0309391503 SoContainer:YMLU5466628</t>
  </si>
  <si>
    <t>5058 - 36716</t>
  </si>
  <si>
    <t>IBVCB.1908260726793001.NGOC THOM- MST 0309391503-TT GIA HAN BL YMJAM910117086 HET 20.8-CTY YANG MING</t>
  </si>
  <si>
    <t>5426 - 44035</t>
  </si>
  <si>
    <t>6231IBT1fJS8KRL7.THANH TOAN TIEN HANG DOT 7 THANG 7/2026 CHO CH BACH HOA BUU DIEN TAI TP HCM, HA NOI, HAI PHONG..20260819.160855.999999989999.TRANSFER.970449</t>
  </si>
  <si>
    <t>5009 - 20403</t>
  </si>
  <si>
    <t>SHGD:10001796.DD:260819.BO:TOMITA FARM.,JSC.Remark:THANH TOAN HOA DON SO: 00045554,00046657,00048589,00051458</t>
  </si>
  <si>
    <t>5389 - 73478</t>
  </si>
  <si>
    <t>HO KINH DOANH NGUYEN THIEN DAT chuyen tien cty Ngoc Thom#SP#020097041508191127462026hqyR889789.5389.73478.112746</t>
  </si>
  <si>
    <t>5389 - 82475</t>
  </si>
  <si>
    <t>Nguyen Ngoc Son chuyen khoan nhanh qua Zalo#SP#020097048808190931162026yx0v326057.5389.82475.093116</t>
  </si>
  <si>
    <t>5242 - 46854</t>
  </si>
  <si>
    <t>MBVCB.15649302952.TON THI VAN ANH chuyen tien.CT tu 0201000723228 TON THI VAN ANH toi 1027349624 CT TNHH MTV TM VA DV NGOC THOM</t>
  </si>
  <si>
    <t>5390 - 09117</t>
  </si>
  <si>
    <t>QR - HO KINH DOANH MAI HUY TUAN Chuyen tien#SP#0200970415081822010220269Iro556168.5390.9117.220102</t>
  </si>
  <si>
    <t>5189 - 98196</t>
  </si>
  <si>
    <t>QR - HO KINH DOANH MAI HUY TUAN Chuyen tien#SP#020097041508182157592026KILe547963.5189.98196.215732</t>
  </si>
  <si>
    <t>9920 - 00018</t>
  </si>
  <si>
    <t>//SAL2026230S017004798001//CN TCT TMSG TNHH MTV TTTM SATRA D.P.HUNG TT NCC VD426 HD 39618 39663 52287 T6 7 26 XT HTQ2 26</t>
  </si>
  <si>
    <t>5058 - 84728</t>
  </si>
  <si>
    <t>IBVCB.1808260975419001.CHUYEN KHOAN NOI BO</t>
  </si>
  <si>
    <t>0032 - 00049</t>
  </si>
  <si>
    <t>TRANSFERTAT TOAN TKV 1065164920</t>
  </si>
  <si>
    <t>5414 - 94845</t>
  </si>
  <si>
    <t>6230MCOBQ2173LER.PHAM THI HANG NGA chuyen tien.20260818.111239.03301010881063.PHAM THI HANG NGA.970426</t>
  </si>
  <si>
    <t>5388 - 18290</t>
  </si>
  <si>
    <t>DO MINH QUANG chuyen tien HD 5673615.8.2026#SP#0200970422081808211520260F5X718723.5388.18290.082115</t>
  </si>
  <si>
    <t>5189 - 09558</t>
  </si>
  <si>
    <t>DO MINH QUANG chuyen tien bh5674315.8.26#SP#020097042208180819062026QMJQ247020.5189.9558.081839</t>
  </si>
  <si>
    <t>0032 - 00051</t>
  </si>
  <si>
    <t>CHUYEN KHOANNGOC THOM THU PHI GN 19 N 17.08.26</t>
  </si>
  <si>
    <t>5009 - 48024</t>
  </si>
  <si>
    <t>SHGD:10007285.DD:260817.BO:CT CP DVTM TH WINCOMMERCE.Remark:2000185242 WINCOMMERCE TTTHST CHO NCC 2003606</t>
  </si>
  <si>
    <t>5009 - 46968</t>
  </si>
  <si>
    <t>SHGD:10007509.DD:260817.BO:CT CP DVTM TH WINCOMMERCE.Remark:2000177291 WINCOMMERCE TTTHST CHO NCC 2003606</t>
  </si>
  <si>
    <t>5009 - 16778</t>
  </si>
  <si>
    <t>SHGD:10006508.DD:260817.BO:CTY TNHH CUA HANG TIEN LOI GIA DINH VN.Remark:FAMILYMART THANH TOaN TIeN HaNG CHOKHO DC _ CTY TNHH MTV TM DV NGOC THOM_ 07/2026</t>
  </si>
  <si>
    <t>5426 - 61388</t>
  </si>
  <si>
    <t>6229VNIB02ZVKEP3.NGUYEN THI THANH NGA chuyen tien den CT TNHH MTV TM VA DV NGOC THOM - 1027349624.20260817.113115.909317799.NGUYEN THI THANH NGA.970441</t>
  </si>
  <si>
    <t>5009 - 74981</t>
  </si>
  <si>
    <t>SHGD:10003322.DD:260817.BO:CTY CP DICH VU THUONG MAI VITAL GO.Remark:VITAL GO THANH TOAN CONG NO Cong ty TNHH MTV TM va DV Ngoc Thom</t>
  </si>
  <si>
    <t>5388 - 71261</t>
  </si>
  <si>
    <t>DANG THI XUYEN chuyen tien hd39642-01-06-2026#SP#020097041508170906292026Df7R210001.5388.71261.090629</t>
  </si>
  <si>
    <t>5136 - 28669</t>
  </si>
  <si>
    <t>MBBIZ6077728669.HO KINH DOANH PHUC HAU chuyen tien</t>
  </si>
  <si>
    <t>5390 - 73505</t>
  </si>
  <si>
    <t>DANG THI XUYEN chuyen tien hd55801- 12-8-2026#SP#020097041508151353072026qHNe804756.5390.73505.135307</t>
  </si>
  <si>
    <t>5087 - 02831</t>
  </si>
  <si>
    <t>IBVCB.202608155087071679.</t>
  </si>
  <si>
    <t>0004 - 00051</t>
  </si>
  <si>
    <t>CHUYEN KHOANTHU PHI CHUYEN TIEN THEO GNN 18</t>
  </si>
  <si>
    <t>5058 - 70833</t>
  </si>
  <si>
    <t>IBVCB.1408260933487001.NGOC THOM- MST 0309391503-TT LCC BLM910117086-CTY YANG MING</t>
  </si>
  <si>
    <t>5009 - 49974</t>
  </si>
  <si>
    <t>SHGD:10000496.DD:260814.BO:CTY CP TM VA DICH VU MINH CAU.Remark:@SL@ MINH CAU THANH TOAN TIEN HANG</t>
  </si>
  <si>
    <t>5387 - 30267</t>
  </si>
  <si>
    <t>QR - HO KINH DOANH MAI HUY TUAN Chuyen tien#SP#020097041508131857252026UszJ631127.5387.30267.185725</t>
  </si>
  <si>
    <t>5136 - 65347</t>
  </si>
  <si>
    <t>MBBIZ6077465347.CTY TNHH NHA HANG SONAMU HAN QUOC chuyen tien(55718)</t>
  </si>
  <si>
    <t>5009 - 05454</t>
  </si>
  <si>
    <t>SHGD:10001650.DD:260813.BO:NH TMCP HANG HAI VIET NAM.Remark:HOAN TRA SHGD 10005565 N13.08.2026 DO SAI TEN DVH, TEN DUNG: YANG MING SHIPPING VIET NAM CO LTD</t>
  </si>
  <si>
    <t>5058 - 51172</t>
  </si>
  <si>
    <t>IBVCB.1308260210555003.NGOC THOM- MST 0309391503-TT CUOC BLM910117086-CTY YANG MING</t>
  </si>
  <si>
    <t>5058 - 50762</t>
  </si>
  <si>
    <t>IBVCB.1308260053867002.NGOC THOM- MST 0309391503-TT LCC BLM910117086-CTY YANG MING</t>
  </si>
  <si>
    <t>5058 - 49926</t>
  </si>
  <si>
    <t>IBVCB.1308260827267001.TT HD SO 529-CTY VIET LONG</t>
  </si>
  <si>
    <t>5009 - 52067</t>
  </si>
  <si>
    <t>SHGD:10001817.DD:260813.BO:CTY TNHH VIET Y HA NOI CENTER.Remark:@PL@ VYNT thanh toan CN t5.6 NGOC THOM</t>
  </si>
  <si>
    <t>0032 - 00209</t>
  </si>
  <si>
    <t>CHUYEN KHOANNGOC THOM THU PHI GN 17 N11.08.26</t>
  </si>
  <si>
    <t>5058 - 69766</t>
  </si>
  <si>
    <t>IBVCB.1108260535681001.CTY RUT TIEN NHAP QUY TIEN MAT</t>
  </si>
  <si>
    <t>5387 - 79881</t>
  </si>
  <si>
    <t>Nguyen Ngoc Son chuyen khoan nhanh qua Zalo#SP#020097048808110934492026o1zo339431.5387.79881.093449</t>
  </si>
  <si>
    <t>0017 - 00255</t>
  </si>
  <si>
    <t>CHUYEN KHOAN10/08/2026+USD30,052.16+Fee:USD0.00+PAYMENT THE BALANCE (THE 2ND TIME) FOR CONTRACT NO 8699 DATE26/05/2026 INVOICE NO 26/2869 DATE 17/06/2026 +F/O:B AND M FOODS S.L ++C.L SANTA MARTA, 37 BAJOS 4A 08340 VILASSAR DE MAR (SPAIN), Phi:USD 0.00, NoiD</t>
  </si>
  <si>
    <t>0017 - 00247</t>
  </si>
  <si>
    <t>CHUYEN KHOAN10/08/2026+USD449.60+Fee:USD0.00+PAYMENT 100 PERCENT FOR CONTRACT NO HT-20260807 DATE 07/08/2026,INVOICE NO HT-20260807 DATE 07/08/2026 +F/O:ZHEJIANG HENGTAI INTELLIGENT DEVICE CO., LTD ++NO373.OUFAN ROAD,DONGTOU DISTRICT WENZHOU CITY,ZHEJIANG,CH</t>
  </si>
  <si>
    <t>5130 - 38198</t>
  </si>
  <si>
    <t>/Ref:PATTMN3OEZM26221{//}/Ref:PATTMN3OEZM26221{//}TT VNMN3OEZM N BATCH:M8.9-10.08.2026 MMMEGA MARKET TTOAN PAYMENT:8517000021493 VENDOR:M25790 DVC:CONG TY TNHH MM MEGA MARKET VIETNAM/MM MEGA MARKET VIETNAM CO.LTD</t>
  </si>
  <si>
    <t>0032 - 00031</t>
  </si>
  <si>
    <t>CHUYEN KHOANNGOC THOM THU PHI GN 15 N10.08.26</t>
  </si>
  <si>
    <t>5387 - 53733</t>
  </si>
  <si>
    <t>HO KINH DOANH NGUYEN THIEN DAT chuyen tien cty Ngoc Thom#SP#020097041508091003102026fuI0744720.5387.53733.100310</t>
  </si>
  <si>
    <t>5058 - 97758</t>
  </si>
  <si>
    <t>IBVCB.0808260473733001.TT HD SO 34- CTY BINH AN THINH</t>
  </si>
  <si>
    <t>9915 - 62294</t>
  </si>
  <si>
    <t>THU PHI DICH VU SMS CHU DONG THANG 07/2026. SDT: 0917823679. So tien 55000 VND</t>
  </si>
  <si>
    <t>5423 - 32931</t>
  </si>
  <si>
    <t>6220IBT1aWR9JSEL.TRAN NGOC THINH chuyen tien tt don hang chan gio heo muoi , ga muoi giao ngay 14/7/2026.20260808.085804.244704070006779.TRAN NGOC THINH.970437</t>
  </si>
  <si>
    <t>5389 - 77275</t>
  </si>
  <si>
    <t>CT CP PT tt cho CT TNHH MTV TM VA DV NGOC THOM#SP#020097042208071737142026CWHX883275.5389.77275.173652</t>
  </si>
  <si>
    <t>5414 - 26919</t>
  </si>
  <si>
    <t>6219IBT1kCFKL8X2.NGUYEN THI HONG NGA chuyen FT26219007868088.20260807.120140.19032895391018.VND-TGTT-NGUYEN THI HONG NGA.970407</t>
  </si>
  <si>
    <t>5424 - 34838</t>
  </si>
  <si>
    <t>6219IBT1kCFKI46W.HUYNH VAN HUNG TT HD 55195 ngay 01 08 2026 FT26219805510348.20260807.111924.19033091375024.VND-TGTT-HUYNH VAN HUNG.970407</t>
  </si>
  <si>
    <t>5414 - 23374</t>
  </si>
  <si>
    <t>6219IBT1kCFKM4DH.HUYNH VAN HUNG TT HD 40569 ngay 10 06 2026 va HD 48457 ngay 13 07 2026 FT26219121781820.20260807.111637.19033091375024.VND-TGTT-HUYNH VAN HUNG.970407</t>
  </si>
  <si>
    <t>5387 - 49420</t>
  </si>
  <si>
    <t>CHO HAY TT NGOC THOM#SP#020097042208061104432026RKV1485598.5387.49420.110444</t>
  </si>
  <si>
    <t>0032 - 00102</t>
  </si>
  <si>
    <t>CHUYEN KHOANNGOC THOM THU PHI GN 14 N05.08.26</t>
  </si>
  <si>
    <t>5009 - 98647</t>
  </si>
  <si>
    <t>SHGD:10006958.DD:260805.BO:CN TCT TM SAI GON - TNHH MTV - SIEU THI.Remark:VD-426, TTHD 40607-44592,XT 3848,HTQ2-2026 4468</t>
  </si>
  <si>
    <t>5423 - 81476</t>
  </si>
  <si>
    <t>6216IBT1bJMGKWW1.TTTM Satra VVK TT VD426 HD 47570 thu HTQ2.26 366.839VND.20260804.162924.8699393939.CN TCT TM SAI GON-TNHH MTV-TRUNG TAM THUONG MAI SATRA VO VAN KIET .970418</t>
  </si>
  <si>
    <t>5424 - 13737</t>
  </si>
  <si>
    <t>6215IBT1kCTKDUBK.Minhmart Chuyen Khoan 3.8 Ngoc Thom FT26216848721009.20260803.232844.19025386119019.VND-TGTT-NGUYEN TUAN HAI.970407</t>
  </si>
  <si>
    <t>5058 - 19251</t>
  </si>
  <si>
    <t>IBVCB.0308260278307001.CHUYEN KHOAN NOI BO</t>
  </si>
  <si>
    <t>Tổng số</t>
  </si>
  <si>
    <t>Trân trọng cảm ơn quý khách đã sử dụng dịch vụ của Vietcombank!</t>
  </si>
  <si>
    <t>==========</t>
  </si>
  <si>
    <t>VIETCOMBANK - Chung niềm tin vững tương lai</t>
  </si>
  <si>
    <t>**********</t>
  </si>
  <si>
    <t>Postal address:</t>
  </si>
  <si>
    <t>Telex: (0805) 411504 VCB - VT</t>
  </si>
  <si>
    <t>198 TRAN QUANG KHAI AVENUE</t>
  </si>
  <si>
    <t>Swift: BFTV VNVX</t>
  </si>
  <si>
    <t>HANOI - VIETNAM</t>
  </si>
  <si>
    <t>Website: www.vietcombank.com.vn</t>
  </si>
  <si>
    <t>Contact center: 1900.54.54.13</t>
  </si>
  <si>
    <t>BH44672</t>
  </si>
  <si>
    <t>bh45414</t>
  </si>
  <si>
    <t>BH44016</t>
  </si>
  <si>
    <t>bh42447</t>
  </si>
  <si>
    <t>bh44373</t>
  </si>
  <si>
    <t>hđ 57847</t>
  </si>
  <si>
    <r>
      <t>Ghi chú:</t>
    </r>
    <r>
      <rPr>
        <b/>
        <sz val="11"/>
        <rFont val="Arial"/>
        <family val="2"/>
      </rPr>
      <t xml:space="preserve"> Sao kê này không thay cho các cam kết của Ngân hàng TMCP Ngoại thương về các nghĩa vụ của khách hàng được xác nhận với bên thứ ba./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</si>
</sst>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₫_-;\-* #,##0\ _₫_-;_-* &quot;-&quot;\ _₫_-;_-@_-"/>
  </numFmts>
  <fonts count="2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8"/>
      <color theme="3"/>
      <name val="Calibri Light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i/>
      <sz val="13"/>
      <name val="Arial"/>
      <family val="2"/>
    </font>
    <font>
      <b/>
      <sz val="13"/>
      <name val="Arial"/>
      <family val="2"/>
    </font>
    <font>
      <b/>
      <u/>
      <sz val="1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9F3F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41" fontId="20" fillId="33" borderId="10" xfId="42" applyFont="1" applyFill="1" applyBorder="1" applyAlignment="1">
      <alignment horizontal="center" vertical="center" wrapText="1"/>
    </xf>
    <xf numFmtId="0" fontId="20" fillId="33" borderId="10" xfId="0" applyFont="1" applyFill="1" applyBorder="1"/>
    <xf numFmtId="0" fontId="20" fillId="33" borderId="11" xfId="0" applyFont="1" applyFill="1" applyBorder="1" applyAlignment="1">
      <alignment horizontal="center" vertical="center" wrapText="1"/>
    </xf>
    <xf numFmtId="41" fontId="20" fillId="33" borderId="11" xfId="42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/>
    <xf numFmtId="14" fontId="18" fillId="33" borderId="11" xfId="0" applyNumberFormat="1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41" fontId="18" fillId="33" borderId="11" xfId="42" applyFont="1" applyFill="1" applyBorder="1" applyAlignment="1">
      <alignment horizontal="right" wrapText="1"/>
    </xf>
    <xf numFmtId="0" fontId="18" fillId="33" borderId="0" xfId="0" applyFont="1" applyFill="1" applyAlignment="1">
      <alignment horizontal="left" wrapText="1"/>
    </xf>
    <xf numFmtId="0" fontId="18" fillId="33" borderId="0" xfId="0" applyFont="1" applyFill="1"/>
    <xf numFmtId="14" fontId="18" fillId="34" borderId="11" xfId="0" applyNumberFormat="1" applyFont="1" applyFill="1" applyBorder="1" applyAlignment="1">
      <alignment horizontal="center" wrapText="1"/>
    </xf>
    <xf numFmtId="0" fontId="18" fillId="34" borderId="11" xfId="0" applyFont="1" applyFill="1" applyBorder="1" applyAlignment="1">
      <alignment horizontal="center" wrapText="1"/>
    </xf>
    <xf numFmtId="41" fontId="18" fillId="34" borderId="11" xfId="42" applyFont="1" applyFill="1" applyBorder="1" applyAlignment="1">
      <alignment horizontal="right" wrapText="1"/>
    </xf>
    <xf numFmtId="0" fontId="18" fillId="34" borderId="0" xfId="0" applyFont="1" applyFill="1" applyAlignment="1">
      <alignment horizontal="left" wrapText="1"/>
    </xf>
    <xf numFmtId="0" fontId="18" fillId="34" borderId="0" xfId="0" applyFont="1" applyFill="1"/>
    <xf numFmtId="41" fontId="18" fillId="34" borderId="0" xfId="0" applyNumberFormat="1" applyFont="1" applyFill="1"/>
    <xf numFmtId="3" fontId="18" fillId="33" borderId="0" xfId="0" applyNumberFormat="1" applyFont="1" applyFill="1"/>
    <xf numFmtId="41" fontId="18" fillId="33" borderId="0" xfId="0" applyNumberFormat="1" applyFont="1" applyFill="1"/>
    <xf numFmtId="3" fontId="18" fillId="34" borderId="0" xfId="0" applyNumberFormat="1" applyFont="1" applyFill="1"/>
    <xf numFmtId="0" fontId="20" fillId="33" borderId="0" xfId="0" applyFont="1" applyFill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41" fontId="20" fillId="33" borderId="11" xfId="42" applyFont="1" applyFill="1" applyBorder="1" applyAlignment="1">
      <alignment horizontal="right" wrapText="1"/>
    </xf>
    <xf numFmtId="0" fontId="20" fillId="33" borderId="0" xfId="0" applyFont="1" applyFill="1" applyAlignment="1">
      <alignment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41" fontId="24" fillId="0" borderId="0" xfId="42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0" xfId="0" applyFont="1"/>
    <xf numFmtId="0" fontId="24" fillId="0" borderId="0" xfId="0" applyFont="1" applyAlignment="1">
      <alignment wrapText="1"/>
    </xf>
    <xf numFmtId="41" fontId="18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omma [0]" xfId="42" builtinId="6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vietcombank.com.vn/images/Logo_Slogan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95250</xdr:colOff>
      <xdr:row>0</xdr:row>
      <xdr:rowOff>561975</xdr:rowOff>
    </xdr:to>
    <xdr:pic>
      <xdr:nvPicPr>
        <xdr:cNvPr id="1025" name="Picture 1" descr="https://www.vietcombank.com.vn/images/Logo_Slogan2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tabSelected="1" topLeftCell="A6" workbookViewId="0">
      <selection activeCell="I12" sqref="I12"/>
    </sheetView>
  </sheetViews>
  <sheetFormatPr defaultRowHeight="14.25" x14ac:dyDescent="0.2"/>
  <cols>
    <col min="1" max="1" width="15.7109375" style="3" customWidth="1"/>
    <col min="2" max="2" width="18.5703125" style="3" customWidth="1"/>
    <col min="3" max="4" width="16.5703125" style="41" bestFit="1" customWidth="1"/>
    <col min="5" max="5" width="48.7109375" style="3" customWidth="1"/>
    <col min="6" max="7" width="0" style="3" hidden="1" customWidth="1"/>
    <col min="8" max="8" width="10.42578125" style="3" bestFit="1" customWidth="1"/>
    <col min="9" max="9" width="17.5703125" style="3" bestFit="1" customWidth="1"/>
    <col min="10" max="16384" width="9.140625" style="3"/>
  </cols>
  <sheetData>
    <row r="1" spans="1:8" ht="45" customHeight="1" x14ac:dyDescent="0.2">
      <c r="A1" s="1"/>
      <c r="B1" s="1"/>
      <c r="C1" s="2" t="s">
        <v>0</v>
      </c>
      <c r="D1" s="2"/>
      <c r="E1" s="2"/>
    </row>
    <row r="2" spans="1:8" ht="14.25" customHeight="1" x14ac:dyDescent="0.2">
      <c r="A2" s="4"/>
      <c r="B2" s="4"/>
      <c r="C2" s="1" t="s">
        <v>1</v>
      </c>
      <c r="D2" s="1"/>
      <c r="E2" s="1"/>
    </row>
    <row r="3" spans="1:8" ht="14.25" customHeight="1" x14ac:dyDescent="0.2">
      <c r="A3" s="5" t="s">
        <v>2</v>
      </c>
      <c r="B3" s="4" t="s">
        <v>3</v>
      </c>
      <c r="C3" s="4"/>
      <c r="D3" s="4"/>
      <c r="E3" s="4"/>
    </row>
    <row r="4" spans="1:8" ht="14.25" customHeight="1" x14ac:dyDescent="0.2">
      <c r="A4" s="5" t="s">
        <v>4</v>
      </c>
      <c r="B4" s="6" t="s">
        <v>5</v>
      </c>
      <c r="C4" s="6"/>
      <c r="D4" s="6"/>
      <c r="E4" s="6"/>
    </row>
    <row r="5" spans="1:8" ht="14.25" customHeight="1" x14ac:dyDescent="0.2">
      <c r="A5" s="5" t="s">
        <v>6</v>
      </c>
      <c r="B5" s="4" t="s">
        <v>7</v>
      </c>
      <c r="C5" s="4"/>
      <c r="D5" s="4"/>
      <c r="E5" s="4"/>
    </row>
    <row r="6" spans="1:8" ht="14.25" customHeight="1" x14ac:dyDescent="0.2">
      <c r="A6" s="5" t="s">
        <v>8</v>
      </c>
      <c r="B6" s="4">
        <v>4202353</v>
      </c>
      <c r="C6" s="4"/>
      <c r="D6" s="4"/>
      <c r="E6" s="4"/>
    </row>
    <row r="7" spans="1:8" ht="14.25" customHeight="1" x14ac:dyDescent="0.2">
      <c r="A7" s="5" t="s">
        <v>9</v>
      </c>
      <c r="B7" s="4" t="s">
        <v>10</v>
      </c>
      <c r="C7" s="4"/>
      <c r="D7" s="4"/>
      <c r="E7" s="4"/>
    </row>
    <row r="8" spans="1:8" ht="14.25" customHeight="1" x14ac:dyDescent="0.2">
      <c r="A8" s="4" t="s">
        <v>11</v>
      </c>
      <c r="B8" s="4"/>
      <c r="C8" s="4"/>
      <c r="D8" s="4"/>
      <c r="E8" s="4"/>
    </row>
    <row r="9" spans="1:8" x14ac:dyDescent="0.2">
      <c r="A9" s="7"/>
      <c r="B9" s="7"/>
      <c r="C9" s="7"/>
      <c r="D9" s="7"/>
      <c r="E9" s="7"/>
    </row>
    <row r="10" spans="1:8" s="10" customFormat="1" ht="15.75" thickBot="1" x14ac:dyDescent="0.3">
      <c r="A10" s="8" t="s">
        <v>12</v>
      </c>
      <c r="B10" s="8" t="s">
        <v>13</v>
      </c>
      <c r="C10" s="9" t="s">
        <v>14</v>
      </c>
      <c r="D10" s="9" t="s">
        <v>15</v>
      </c>
      <c r="E10" s="8"/>
    </row>
    <row r="11" spans="1:8" s="14" customFormat="1" ht="30" x14ac:dyDescent="0.25">
      <c r="A11" s="11" t="s">
        <v>16</v>
      </c>
      <c r="B11" s="11" t="s">
        <v>17</v>
      </c>
      <c r="C11" s="12" t="s">
        <v>18</v>
      </c>
      <c r="D11" s="12" t="s">
        <v>19</v>
      </c>
      <c r="E11" s="13" t="s">
        <v>20</v>
      </c>
    </row>
    <row r="12" spans="1:8" s="19" customFormat="1" ht="42.75" x14ac:dyDescent="0.2">
      <c r="A12" s="15">
        <v>46255</v>
      </c>
      <c r="B12" s="16" t="s">
        <v>21</v>
      </c>
      <c r="C12" s="17">
        <v>0</v>
      </c>
      <c r="D12" s="17">
        <v>1068027</v>
      </c>
      <c r="E12" s="18" t="s">
        <v>22</v>
      </c>
      <c r="F12" s="19">
        <f>IFERROR(VALUE(SUBSTITUTE(SUBSTITUTE(C12,".00",""),",",".")),0)</f>
        <v>0</v>
      </c>
      <c r="G12" s="19">
        <f>IFERROR(VALUE(SUBSTITUTE(SUBSTITUTE(D12,".00",""),",",".")),0)</f>
        <v>1068027</v>
      </c>
      <c r="H12" s="19" t="s">
        <v>170</v>
      </c>
    </row>
    <row r="13" spans="1:8" s="24" customFormat="1" ht="42.75" x14ac:dyDescent="0.2">
      <c r="A13" s="20">
        <v>46255</v>
      </c>
      <c r="B13" s="21" t="s">
        <v>23</v>
      </c>
      <c r="C13" s="22">
        <v>0</v>
      </c>
      <c r="D13" s="22">
        <v>2004000</v>
      </c>
      <c r="E13" s="23" t="s">
        <v>24</v>
      </c>
      <c r="F13" s="19">
        <f t="shared" ref="F13:F76" si="0">IFERROR(VALUE(SUBSTITUTE(SUBSTITUTE(C13,".00",""),",",".")),0)</f>
        <v>0</v>
      </c>
      <c r="G13" s="19">
        <f t="shared" ref="G13:G76" si="1">IFERROR(VALUE(SUBSTITUTE(SUBSTITUTE(D13,".00",""),",",".")),0)</f>
        <v>2004000</v>
      </c>
    </row>
    <row r="14" spans="1:8" s="19" customFormat="1" ht="42.75" x14ac:dyDescent="0.2">
      <c r="A14" s="15">
        <v>46255</v>
      </c>
      <c r="B14" s="16" t="s">
        <v>25</v>
      </c>
      <c r="C14" s="17">
        <v>0</v>
      </c>
      <c r="D14" s="17">
        <v>564254</v>
      </c>
      <c r="E14" s="18" t="s">
        <v>26</v>
      </c>
      <c r="F14" s="19">
        <f t="shared" si="0"/>
        <v>0</v>
      </c>
      <c r="G14" s="19">
        <f t="shared" si="1"/>
        <v>564254</v>
      </c>
    </row>
    <row r="15" spans="1:8" s="24" customFormat="1" ht="85.5" x14ac:dyDescent="0.2">
      <c r="A15" s="20">
        <v>46254</v>
      </c>
      <c r="B15" s="21" t="s">
        <v>27</v>
      </c>
      <c r="C15" s="22">
        <v>0</v>
      </c>
      <c r="D15" s="22">
        <v>23144732</v>
      </c>
      <c r="E15" s="23" t="s">
        <v>28</v>
      </c>
      <c r="F15" s="19">
        <f t="shared" si="0"/>
        <v>0</v>
      </c>
      <c r="G15" s="19">
        <f t="shared" si="1"/>
        <v>23144732</v>
      </c>
    </row>
    <row r="16" spans="1:8" s="19" customFormat="1" ht="57" x14ac:dyDescent="0.2">
      <c r="A16" s="15">
        <v>46254</v>
      </c>
      <c r="B16" s="16" t="s">
        <v>29</v>
      </c>
      <c r="C16" s="17">
        <v>0</v>
      </c>
      <c r="D16" s="17">
        <v>317648091</v>
      </c>
      <c r="E16" s="18" t="s">
        <v>30</v>
      </c>
      <c r="F16" s="19">
        <f t="shared" si="0"/>
        <v>0</v>
      </c>
      <c r="G16" s="19">
        <f t="shared" si="1"/>
        <v>317648091</v>
      </c>
    </row>
    <row r="17" spans="1:9" s="24" customFormat="1" ht="28.5" x14ac:dyDescent="0.2">
      <c r="A17" s="20">
        <v>46254</v>
      </c>
      <c r="B17" s="21" t="s">
        <v>31</v>
      </c>
      <c r="C17" s="22">
        <v>11000</v>
      </c>
      <c r="D17" s="22">
        <v>0</v>
      </c>
      <c r="E17" s="23" t="s">
        <v>32</v>
      </c>
      <c r="F17" s="19">
        <f t="shared" si="0"/>
        <v>11000</v>
      </c>
      <c r="G17" s="19">
        <f t="shared" si="1"/>
        <v>0</v>
      </c>
    </row>
    <row r="18" spans="1:9" s="19" customFormat="1" ht="28.5" x14ac:dyDescent="0.2">
      <c r="A18" s="15">
        <v>46254</v>
      </c>
      <c r="B18" s="16" t="s">
        <v>33</v>
      </c>
      <c r="C18" s="17">
        <v>0</v>
      </c>
      <c r="D18" s="17">
        <v>83643845</v>
      </c>
      <c r="E18" s="18" t="s">
        <v>34</v>
      </c>
      <c r="F18" s="19">
        <f t="shared" si="0"/>
        <v>0</v>
      </c>
      <c r="G18" s="19">
        <f t="shared" si="1"/>
        <v>83643845</v>
      </c>
    </row>
    <row r="19" spans="1:9" s="24" customFormat="1" ht="42.75" x14ac:dyDescent="0.2">
      <c r="A19" s="20">
        <v>46254</v>
      </c>
      <c r="B19" s="21" t="s">
        <v>35</v>
      </c>
      <c r="C19" s="22">
        <v>0</v>
      </c>
      <c r="D19" s="22">
        <v>2611558</v>
      </c>
      <c r="E19" s="23" t="s">
        <v>36</v>
      </c>
      <c r="F19" s="19">
        <f t="shared" si="0"/>
        <v>0</v>
      </c>
      <c r="G19" s="19">
        <f t="shared" si="1"/>
        <v>2611558</v>
      </c>
    </row>
    <row r="20" spans="1:9" s="19" customFormat="1" ht="71.25" x14ac:dyDescent="0.2">
      <c r="A20" s="15">
        <v>46254</v>
      </c>
      <c r="B20" s="16" t="s">
        <v>37</v>
      </c>
      <c r="C20" s="17">
        <v>20000</v>
      </c>
      <c r="D20" s="17">
        <v>0</v>
      </c>
      <c r="E20" s="18" t="s">
        <v>38</v>
      </c>
      <c r="F20" s="19">
        <f t="shared" si="0"/>
        <v>20000</v>
      </c>
      <c r="G20" s="19">
        <f t="shared" si="1"/>
        <v>0</v>
      </c>
    </row>
    <row r="21" spans="1:9" s="24" customFormat="1" ht="71.25" x14ac:dyDescent="0.2">
      <c r="A21" s="20">
        <v>46254</v>
      </c>
      <c r="B21" s="21" t="s">
        <v>39</v>
      </c>
      <c r="C21" s="22">
        <v>17695192</v>
      </c>
      <c r="D21" s="22">
        <v>0</v>
      </c>
      <c r="E21" s="23" t="s">
        <v>40</v>
      </c>
      <c r="F21" s="19">
        <f t="shared" si="0"/>
        <v>17695192</v>
      </c>
      <c r="G21" s="19">
        <f t="shared" si="1"/>
        <v>0</v>
      </c>
    </row>
    <row r="22" spans="1:9" s="19" customFormat="1" ht="71.25" x14ac:dyDescent="0.2">
      <c r="A22" s="15">
        <v>46254</v>
      </c>
      <c r="B22" s="16" t="s">
        <v>41</v>
      </c>
      <c r="C22" s="17">
        <v>19097000</v>
      </c>
      <c r="D22" s="17">
        <v>0</v>
      </c>
      <c r="E22" s="18" t="s">
        <v>42</v>
      </c>
      <c r="F22" s="19">
        <f t="shared" si="0"/>
        <v>19097000</v>
      </c>
      <c r="G22" s="19">
        <f t="shared" si="1"/>
        <v>0</v>
      </c>
    </row>
    <row r="23" spans="1:9" s="24" customFormat="1" ht="42.75" x14ac:dyDescent="0.2">
      <c r="A23" s="20">
        <v>46253</v>
      </c>
      <c r="B23" s="21" t="s">
        <v>43</v>
      </c>
      <c r="C23" s="22">
        <v>4000947</v>
      </c>
      <c r="D23" s="22">
        <v>0</v>
      </c>
      <c r="E23" s="23" t="s">
        <v>44</v>
      </c>
      <c r="F23" s="19">
        <f t="shared" si="0"/>
        <v>4000947</v>
      </c>
      <c r="G23" s="19">
        <f t="shared" si="1"/>
        <v>0</v>
      </c>
      <c r="H23" s="24">
        <v>22000</v>
      </c>
      <c r="I23" s="25">
        <f>C23-H23</f>
        <v>3978947</v>
      </c>
    </row>
    <row r="24" spans="1:9" s="19" customFormat="1" ht="71.25" x14ac:dyDescent="0.2">
      <c r="A24" s="15">
        <v>46253</v>
      </c>
      <c r="B24" s="16" t="s">
        <v>45</v>
      </c>
      <c r="C24" s="17">
        <v>0</v>
      </c>
      <c r="D24" s="17">
        <v>7956115</v>
      </c>
      <c r="E24" s="18" t="s">
        <v>46</v>
      </c>
      <c r="F24" s="19">
        <f t="shared" si="0"/>
        <v>0</v>
      </c>
      <c r="G24" s="19">
        <f t="shared" si="1"/>
        <v>7956115</v>
      </c>
    </row>
    <row r="25" spans="1:9" s="24" customFormat="1" ht="42.75" x14ac:dyDescent="0.2">
      <c r="A25" s="20">
        <v>46253</v>
      </c>
      <c r="B25" s="21" t="s">
        <v>47</v>
      </c>
      <c r="C25" s="22">
        <v>0</v>
      </c>
      <c r="D25" s="22">
        <v>10608493</v>
      </c>
      <c r="E25" s="23" t="s">
        <v>48</v>
      </c>
      <c r="F25" s="19">
        <f t="shared" si="0"/>
        <v>0</v>
      </c>
      <c r="G25" s="19">
        <f t="shared" si="1"/>
        <v>10608493</v>
      </c>
    </row>
    <row r="26" spans="1:9" s="19" customFormat="1" ht="57" x14ac:dyDescent="0.2">
      <c r="A26" s="15">
        <v>46253</v>
      </c>
      <c r="B26" s="16" t="s">
        <v>49</v>
      </c>
      <c r="C26" s="17">
        <v>0</v>
      </c>
      <c r="D26" s="17">
        <v>1640709</v>
      </c>
      <c r="E26" s="18" t="s">
        <v>50</v>
      </c>
      <c r="F26" s="19">
        <f t="shared" si="0"/>
        <v>0</v>
      </c>
      <c r="G26" s="19">
        <f t="shared" si="1"/>
        <v>1640709</v>
      </c>
    </row>
    <row r="27" spans="1:9" s="24" customFormat="1" ht="42.75" x14ac:dyDescent="0.2">
      <c r="A27" s="20">
        <v>46253</v>
      </c>
      <c r="B27" s="21" t="s">
        <v>51</v>
      </c>
      <c r="C27" s="22">
        <v>0</v>
      </c>
      <c r="D27" s="22">
        <v>1274260</v>
      </c>
      <c r="E27" s="23" t="s">
        <v>52</v>
      </c>
      <c r="F27" s="19">
        <f t="shared" si="0"/>
        <v>0</v>
      </c>
      <c r="G27" s="19">
        <f t="shared" si="1"/>
        <v>1274260</v>
      </c>
      <c r="H27" s="24" t="s">
        <v>169</v>
      </c>
    </row>
    <row r="28" spans="1:9" s="19" customFormat="1" ht="57" x14ac:dyDescent="0.2">
      <c r="A28" s="15">
        <v>46253</v>
      </c>
      <c r="B28" s="16" t="s">
        <v>53</v>
      </c>
      <c r="C28" s="17">
        <v>0</v>
      </c>
      <c r="D28" s="17">
        <v>161000</v>
      </c>
      <c r="E28" s="18" t="s">
        <v>54</v>
      </c>
      <c r="F28" s="19">
        <f t="shared" si="0"/>
        <v>0</v>
      </c>
      <c r="G28" s="19">
        <f t="shared" si="1"/>
        <v>161000</v>
      </c>
      <c r="H28" s="19" t="s">
        <v>166</v>
      </c>
    </row>
    <row r="29" spans="1:9" s="24" customFormat="1" ht="42.75" x14ac:dyDescent="0.2">
      <c r="A29" s="20">
        <v>46252</v>
      </c>
      <c r="B29" s="21" t="s">
        <v>55</v>
      </c>
      <c r="C29" s="22">
        <v>0</v>
      </c>
      <c r="D29" s="22">
        <v>90000</v>
      </c>
      <c r="E29" s="23" t="s">
        <v>56</v>
      </c>
      <c r="F29" s="19">
        <f t="shared" si="0"/>
        <v>0</v>
      </c>
      <c r="G29" s="19">
        <f t="shared" si="1"/>
        <v>90000</v>
      </c>
      <c r="H29" s="24" t="s">
        <v>165</v>
      </c>
    </row>
    <row r="30" spans="1:9" s="19" customFormat="1" ht="42.75" x14ac:dyDescent="0.2">
      <c r="A30" s="15">
        <v>46252</v>
      </c>
      <c r="B30" s="16" t="s">
        <v>57</v>
      </c>
      <c r="C30" s="17">
        <v>0</v>
      </c>
      <c r="D30" s="17">
        <v>891102</v>
      </c>
      <c r="E30" s="18" t="s">
        <v>58</v>
      </c>
      <c r="F30" s="19">
        <f t="shared" si="0"/>
        <v>0</v>
      </c>
      <c r="G30" s="19">
        <f t="shared" si="1"/>
        <v>891102</v>
      </c>
      <c r="H30" s="24" t="s">
        <v>165</v>
      </c>
    </row>
    <row r="31" spans="1:9" s="24" customFormat="1" ht="57" x14ac:dyDescent="0.2">
      <c r="A31" s="20">
        <v>46252</v>
      </c>
      <c r="B31" s="21" t="s">
        <v>59</v>
      </c>
      <c r="C31" s="22">
        <v>0</v>
      </c>
      <c r="D31" s="22">
        <v>1751388</v>
      </c>
      <c r="E31" s="23" t="s">
        <v>60</v>
      </c>
      <c r="F31" s="19">
        <f t="shared" si="0"/>
        <v>0</v>
      </c>
      <c r="G31" s="19">
        <f t="shared" si="1"/>
        <v>1751388</v>
      </c>
    </row>
    <row r="32" spans="1:9" s="19" customFormat="1" ht="28.5" x14ac:dyDescent="0.2">
      <c r="A32" s="15">
        <v>46252</v>
      </c>
      <c r="B32" s="16" t="s">
        <v>61</v>
      </c>
      <c r="C32" s="17">
        <v>2770914100</v>
      </c>
      <c r="D32" s="17">
        <v>0</v>
      </c>
      <c r="E32" s="18" t="s">
        <v>62</v>
      </c>
      <c r="F32" s="19">
        <f t="shared" si="0"/>
        <v>2770914100</v>
      </c>
      <c r="G32" s="19">
        <f t="shared" si="1"/>
        <v>0</v>
      </c>
      <c r="H32" s="26">
        <v>914100</v>
      </c>
      <c r="I32" s="27">
        <f>C32-H32</f>
        <v>2770000000</v>
      </c>
    </row>
    <row r="33" spans="1:9" s="24" customFormat="1" x14ac:dyDescent="0.2">
      <c r="A33" s="20">
        <v>46252</v>
      </c>
      <c r="B33" s="21" t="s">
        <v>63</v>
      </c>
      <c r="C33" s="22">
        <v>940339024</v>
      </c>
      <c r="D33" s="22">
        <v>0</v>
      </c>
      <c r="E33" s="23" t="s">
        <v>64</v>
      </c>
      <c r="F33" s="19">
        <f t="shared" si="0"/>
        <v>940339024</v>
      </c>
      <c r="G33" s="19">
        <f t="shared" si="1"/>
        <v>0</v>
      </c>
      <c r="H33" s="28">
        <v>4119366</v>
      </c>
      <c r="I33" s="25">
        <f>C33-H33</f>
        <v>936219658</v>
      </c>
    </row>
    <row r="34" spans="1:9" s="19" customFormat="1" ht="57" x14ac:dyDescent="0.2">
      <c r="A34" s="15">
        <v>46252</v>
      </c>
      <c r="B34" s="16" t="s">
        <v>65</v>
      </c>
      <c r="C34" s="17">
        <v>0</v>
      </c>
      <c r="D34" s="17">
        <v>264373</v>
      </c>
      <c r="E34" s="18" t="s">
        <v>66</v>
      </c>
      <c r="F34" s="19">
        <f t="shared" si="0"/>
        <v>0</v>
      </c>
      <c r="G34" s="19">
        <f t="shared" si="1"/>
        <v>264373</v>
      </c>
      <c r="H34" s="19" t="s">
        <v>168</v>
      </c>
    </row>
    <row r="35" spans="1:9" s="24" customFormat="1" ht="42.75" x14ac:dyDescent="0.2">
      <c r="A35" s="20">
        <v>46252</v>
      </c>
      <c r="B35" s="21" t="s">
        <v>67</v>
      </c>
      <c r="C35" s="22">
        <v>0</v>
      </c>
      <c r="D35" s="22">
        <v>1012584</v>
      </c>
      <c r="E35" s="23" t="s">
        <v>68</v>
      </c>
      <c r="F35" s="19">
        <f t="shared" si="0"/>
        <v>0</v>
      </c>
      <c r="G35" s="19">
        <f t="shared" si="1"/>
        <v>1012584</v>
      </c>
    </row>
    <row r="36" spans="1:9" s="19" customFormat="1" ht="42.75" x14ac:dyDescent="0.2">
      <c r="A36" s="15">
        <v>46252</v>
      </c>
      <c r="B36" s="16" t="s">
        <v>69</v>
      </c>
      <c r="C36" s="17">
        <v>0</v>
      </c>
      <c r="D36" s="17">
        <v>828741</v>
      </c>
      <c r="E36" s="18" t="s">
        <v>70</v>
      </c>
      <c r="F36" s="19">
        <f t="shared" si="0"/>
        <v>0</v>
      </c>
      <c r="G36" s="19">
        <f t="shared" si="1"/>
        <v>828741</v>
      </c>
    </row>
    <row r="37" spans="1:9" s="24" customFormat="1" ht="28.5" x14ac:dyDescent="0.2">
      <c r="A37" s="20">
        <v>46251</v>
      </c>
      <c r="B37" s="21" t="s">
        <v>71</v>
      </c>
      <c r="C37" s="22">
        <v>391547</v>
      </c>
      <c r="D37" s="22">
        <v>0</v>
      </c>
      <c r="E37" s="23" t="s">
        <v>72</v>
      </c>
      <c r="F37" s="19">
        <f t="shared" si="0"/>
        <v>391547</v>
      </c>
      <c r="G37" s="19">
        <f t="shared" si="1"/>
        <v>0</v>
      </c>
    </row>
    <row r="38" spans="1:9" s="19" customFormat="1" ht="42.75" x14ac:dyDescent="0.2">
      <c r="A38" s="15">
        <v>46251</v>
      </c>
      <c r="B38" s="16" t="s">
        <v>73</v>
      </c>
      <c r="C38" s="17">
        <v>0</v>
      </c>
      <c r="D38" s="17">
        <v>5738779</v>
      </c>
      <c r="E38" s="18" t="s">
        <v>74</v>
      </c>
      <c r="F38" s="19">
        <f t="shared" si="0"/>
        <v>0</v>
      </c>
      <c r="G38" s="19">
        <f t="shared" si="1"/>
        <v>5738779</v>
      </c>
    </row>
    <row r="39" spans="1:9" s="24" customFormat="1" ht="42.75" x14ac:dyDescent="0.2">
      <c r="A39" s="20">
        <v>46251</v>
      </c>
      <c r="B39" s="21" t="s">
        <v>75</v>
      </c>
      <c r="C39" s="22">
        <v>0</v>
      </c>
      <c r="D39" s="22">
        <v>3703377604</v>
      </c>
      <c r="E39" s="23" t="s">
        <v>76</v>
      </c>
      <c r="F39" s="19">
        <f t="shared" si="0"/>
        <v>0</v>
      </c>
      <c r="G39" s="19">
        <f t="shared" si="1"/>
        <v>3703377604</v>
      </c>
    </row>
    <row r="40" spans="1:9" s="19" customFormat="1" ht="71.25" x14ac:dyDescent="0.2">
      <c r="A40" s="15">
        <v>46251</v>
      </c>
      <c r="B40" s="16" t="s">
        <v>77</v>
      </c>
      <c r="C40" s="17">
        <v>0</v>
      </c>
      <c r="D40" s="17">
        <v>9736968</v>
      </c>
      <c r="E40" s="18" t="s">
        <v>78</v>
      </c>
      <c r="F40" s="19">
        <f t="shared" si="0"/>
        <v>0</v>
      </c>
      <c r="G40" s="19">
        <f t="shared" si="1"/>
        <v>9736968</v>
      </c>
    </row>
    <row r="41" spans="1:9" s="24" customFormat="1" ht="71.25" x14ac:dyDescent="0.2">
      <c r="A41" s="20">
        <v>46251</v>
      </c>
      <c r="B41" s="21" t="s">
        <v>79</v>
      </c>
      <c r="C41" s="22">
        <v>0</v>
      </c>
      <c r="D41" s="22">
        <v>638000</v>
      </c>
      <c r="E41" s="23" t="s">
        <v>80</v>
      </c>
      <c r="F41" s="19">
        <f t="shared" si="0"/>
        <v>0</v>
      </c>
      <c r="G41" s="19">
        <f t="shared" si="1"/>
        <v>638000</v>
      </c>
      <c r="H41" s="24" t="s">
        <v>167</v>
      </c>
    </row>
    <row r="42" spans="1:9" s="19" customFormat="1" ht="57" x14ac:dyDescent="0.2">
      <c r="A42" s="15">
        <v>46251</v>
      </c>
      <c r="B42" s="16" t="s">
        <v>81</v>
      </c>
      <c r="C42" s="17">
        <v>0</v>
      </c>
      <c r="D42" s="17">
        <v>16950707</v>
      </c>
      <c r="E42" s="18" t="s">
        <v>82</v>
      </c>
      <c r="F42" s="19">
        <f t="shared" si="0"/>
        <v>0</v>
      </c>
      <c r="G42" s="19">
        <f t="shared" si="1"/>
        <v>16950707</v>
      </c>
    </row>
    <row r="43" spans="1:9" s="24" customFormat="1" ht="42.75" x14ac:dyDescent="0.2">
      <c r="A43" s="20">
        <v>46251</v>
      </c>
      <c r="B43" s="21" t="s">
        <v>83</v>
      </c>
      <c r="C43" s="22">
        <v>0</v>
      </c>
      <c r="D43" s="22">
        <v>1393298</v>
      </c>
      <c r="E43" s="23" t="s">
        <v>84</v>
      </c>
      <c r="F43" s="19">
        <f t="shared" si="0"/>
        <v>0</v>
      </c>
      <c r="G43" s="19">
        <f t="shared" si="1"/>
        <v>1393298</v>
      </c>
    </row>
    <row r="44" spans="1:9" s="19" customFormat="1" ht="28.5" x14ac:dyDescent="0.2">
      <c r="A44" s="15">
        <v>46249</v>
      </c>
      <c r="B44" s="16" t="s">
        <v>85</v>
      </c>
      <c r="C44" s="17">
        <v>0</v>
      </c>
      <c r="D44" s="17">
        <v>2351557</v>
      </c>
      <c r="E44" s="18" t="s">
        <v>86</v>
      </c>
      <c r="F44" s="19">
        <f t="shared" si="0"/>
        <v>0</v>
      </c>
      <c r="G44" s="19">
        <f t="shared" si="1"/>
        <v>2351557</v>
      </c>
    </row>
    <row r="45" spans="1:9" s="24" customFormat="1" ht="42.75" x14ac:dyDescent="0.2">
      <c r="A45" s="20">
        <v>46249</v>
      </c>
      <c r="B45" s="21" t="s">
        <v>87</v>
      </c>
      <c r="C45" s="22">
        <v>0</v>
      </c>
      <c r="D45" s="22">
        <v>1693941</v>
      </c>
      <c r="E45" s="23" t="s">
        <v>88</v>
      </c>
      <c r="F45" s="19">
        <f t="shared" si="0"/>
        <v>0</v>
      </c>
      <c r="G45" s="19">
        <f t="shared" si="1"/>
        <v>1693941</v>
      </c>
    </row>
    <row r="46" spans="1:9" s="19" customFormat="1" ht="18" customHeight="1" x14ac:dyDescent="0.2">
      <c r="A46" s="15">
        <v>46249</v>
      </c>
      <c r="B46" s="16" t="s">
        <v>89</v>
      </c>
      <c r="C46" s="17">
        <v>52192500</v>
      </c>
      <c r="D46" s="17">
        <v>0</v>
      </c>
      <c r="E46" s="18" t="s">
        <v>90</v>
      </c>
      <c r="F46" s="19">
        <f t="shared" si="0"/>
        <v>52192500</v>
      </c>
      <c r="G46" s="19">
        <f t="shared" si="1"/>
        <v>0</v>
      </c>
      <c r="H46" s="26">
        <v>192500</v>
      </c>
      <c r="I46" s="27">
        <f>C46-H46</f>
        <v>52000000</v>
      </c>
    </row>
    <row r="47" spans="1:9" s="24" customFormat="1" ht="28.5" x14ac:dyDescent="0.2">
      <c r="A47" s="20">
        <v>46248</v>
      </c>
      <c r="B47" s="21" t="s">
        <v>91</v>
      </c>
      <c r="C47" s="22">
        <v>381630</v>
      </c>
      <c r="D47" s="22">
        <v>0</v>
      </c>
      <c r="E47" s="23" t="s">
        <v>92</v>
      </c>
      <c r="F47" s="19">
        <f t="shared" si="0"/>
        <v>381630</v>
      </c>
      <c r="G47" s="19">
        <f t="shared" si="1"/>
        <v>0</v>
      </c>
    </row>
    <row r="48" spans="1:9" s="19" customFormat="1" ht="42.75" x14ac:dyDescent="0.2">
      <c r="A48" s="15">
        <v>46248</v>
      </c>
      <c r="B48" s="16" t="s">
        <v>93</v>
      </c>
      <c r="C48" s="17">
        <v>9462922</v>
      </c>
      <c r="D48" s="17">
        <v>0</v>
      </c>
      <c r="E48" s="18" t="s">
        <v>94</v>
      </c>
      <c r="F48" s="19">
        <f t="shared" si="0"/>
        <v>9462922</v>
      </c>
      <c r="G48" s="19">
        <f t="shared" si="1"/>
        <v>0</v>
      </c>
      <c r="H48" s="19">
        <v>22000</v>
      </c>
      <c r="I48" s="27">
        <f>C48-H48</f>
        <v>9440922</v>
      </c>
    </row>
    <row r="49" spans="1:9" s="24" customFormat="1" ht="42.75" x14ac:dyDescent="0.2">
      <c r="A49" s="20">
        <v>46248</v>
      </c>
      <c r="B49" s="21" t="s">
        <v>95</v>
      </c>
      <c r="C49" s="22">
        <v>0</v>
      </c>
      <c r="D49" s="22">
        <v>86714852</v>
      </c>
      <c r="E49" s="23" t="s">
        <v>96</v>
      </c>
      <c r="F49" s="19">
        <f t="shared" si="0"/>
        <v>0</v>
      </c>
      <c r="G49" s="19">
        <f t="shared" si="1"/>
        <v>86714852</v>
      </c>
    </row>
    <row r="50" spans="1:9" s="19" customFormat="1" ht="42.75" x14ac:dyDescent="0.2">
      <c r="A50" s="15">
        <v>46247</v>
      </c>
      <c r="B50" s="16" t="s">
        <v>97</v>
      </c>
      <c r="C50" s="17">
        <v>0</v>
      </c>
      <c r="D50" s="17">
        <v>1265735</v>
      </c>
      <c r="E50" s="18" t="s">
        <v>98</v>
      </c>
      <c r="F50" s="19">
        <f t="shared" si="0"/>
        <v>0</v>
      </c>
      <c r="G50" s="19">
        <f t="shared" si="1"/>
        <v>1265735</v>
      </c>
    </row>
    <row r="51" spans="1:9" s="24" customFormat="1" ht="28.5" x14ac:dyDescent="0.2">
      <c r="A51" s="20">
        <v>46247</v>
      </c>
      <c r="B51" s="21" t="s">
        <v>99</v>
      </c>
      <c r="C51" s="22">
        <v>0</v>
      </c>
      <c r="D51" s="22">
        <v>1273601</v>
      </c>
      <c r="E51" s="23" t="s">
        <v>100</v>
      </c>
      <c r="F51" s="19">
        <f t="shared" si="0"/>
        <v>0</v>
      </c>
      <c r="G51" s="19">
        <f t="shared" si="1"/>
        <v>1273601</v>
      </c>
    </row>
    <row r="52" spans="1:9" s="19" customFormat="1" ht="71.25" x14ac:dyDescent="0.2">
      <c r="A52" s="15">
        <v>46247</v>
      </c>
      <c r="B52" s="16" t="s">
        <v>101</v>
      </c>
      <c r="C52" s="17">
        <v>0</v>
      </c>
      <c r="D52" s="17">
        <v>9440922</v>
      </c>
      <c r="E52" s="18" t="s">
        <v>102</v>
      </c>
      <c r="F52" s="19">
        <f t="shared" si="0"/>
        <v>0</v>
      </c>
      <c r="G52" s="19">
        <f t="shared" si="1"/>
        <v>9440922</v>
      </c>
    </row>
    <row r="53" spans="1:9" s="24" customFormat="1" ht="42.75" x14ac:dyDescent="0.2">
      <c r="A53" s="20">
        <v>46247</v>
      </c>
      <c r="B53" s="21" t="s">
        <v>103</v>
      </c>
      <c r="C53" s="22">
        <v>5022000</v>
      </c>
      <c r="D53" s="22">
        <v>0</v>
      </c>
      <c r="E53" s="23" t="s">
        <v>104</v>
      </c>
      <c r="F53" s="19">
        <f t="shared" si="0"/>
        <v>5022000</v>
      </c>
      <c r="G53" s="19">
        <f t="shared" si="1"/>
        <v>0</v>
      </c>
      <c r="H53" s="24">
        <v>22000</v>
      </c>
      <c r="I53" s="25">
        <f t="shared" ref="I53:I54" si="2">C53-H53</f>
        <v>5000000</v>
      </c>
    </row>
    <row r="54" spans="1:9" s="19" customFormat="1" ht="42.75" x14ac:dyDescent="0.2">
      <c r="A54" s="15">
        <v>46247</v>
      </c>
      <c r="B54" s="16" t="s">
        <v>105</v>
      </c>
      <c r="C54" s="17">
        <v>9462922</v>
      </c>
      <c r="D54" s="17">
        <v>0</v>
      </c>
      <c r="E54" s="18" t="s">
        <v>106</v>
      </c>
      <c r="F54" s="19">
        <f t="shared" si="0"/>
        <v>9462922</v>
      </c>
      <c r="G54" s="19">
        <f t="shared" si="1"/>
        <v>0</v>
      </c>
      <c r="H54" s="27">
        <v>22000</v>
      </c>
      <c r="I54" s="25">
        <f t="shared" si="2"/>
        <v>9440922</v>
      </c>
    </row>
    <row r="55" spans="1:9" s="24" customFormat="1" ht="28.5" x14ac:dyDescent="0.2">
      <c r="A55" s="20">
        <v>46247</v>
      </c>
      <c r="B55" s="21" t="s">
        <v>107</v>
      </c>
      <c r="C55" s="22">
        <v>6772000</v>
      </c>
      <c r="D55" s="22">
        <v>0</v>
      </c>
      <c r="E55" s="23" t="s">
        <v>108</v>
      </c>
      <c r="F55" s="19">
        <f t="shared" si="0"/>
        <v>6772000</v>
      </c>
      <c r="G55" s="19">
        <f t="shared" si="1"/>
        <v>0</v>
      </c>
      <c r="H55" s="27">
        <v>22000</v>
      </c>
      <c r="I55" s="25">
        <f>C55-H55</f>
        <v>6750000</v>
      </c>
    </row>
    <row r="56" spans="1:9" s="19" customFormat="1" ht="42.75" x14ac:dyDescent="0.2">
      <c r="A56" s="15">
        <v>46247</v>
      </c>
      <c r="B56" s="16" t="s">
        <v>109</v>
      </c>
      <c r="C56" s="17">
        <v>0</v>
      </c>
      <c r="D56" s="17">
        <v>24912809</v>
      </c>
      <c r="E56" s="18" t="s">
        <v>110</v>
      </c>
      <c r="F56" s="19">
        <f t="shared" si="0"/>
        <v>0</v>
      </c>
      <c r="G56" s="19">
        <f t="shared" si="1"/>
        <v>24912809</v>
      </c>
    </row>
    <row r="57" spans="1:9" s="24" customFormat="1" ht="28.5" x14ac:dyDescent="0.2">
      <c r="A57" s="20">
        <v>46245</v>
      </c>
      <c r="B57" s="21" t="s">
        <v>111</v>
      </c>
      <c r="C57" s="22">
        <v>495573</v>
      </c>
      <c r="D57" s="22">
        <v>0</v>
      </c>
      <c r="E57" s="23" t="s">
        <v>112</v>
      </c>
      <c r="F57" s="19">
        <f t="shared" si="0"/>
        <v>495573</v>
      </c>
      <c r="G57" s="19">
        <f t="shared" si="1"/>
        <v>0</v>
      </c>
    </row>
    <row r="58" spans="1:9" s="19" customFormat="1" ht="28.5" x14ac:dyDescent="0.2">
      <c r="A58" s="15">
        <v>46245</v>
      </c>
      <c r="B58" s="16" t="s">
        <v>113</v>
      </c>
      <c r="C58" s="17">
        <v>100022000</v>
      </c>
      <c r="D58" s="17">
        <v>0</v>
      </c>
      <c r="E58" s="18" t="s">
        <v>114</v>
      </c>
      <c r="F58" s="19">
        <f t="shared" si="0"/>
        <v>100022000</v>
      </c>
      <c r="G58" s="19">
        <f t="shared" si="1"/>
        <v>0</v>
      </c>
    </row>
    <row r="59" spans="1:9" s="24" customFormat="1" ht="42.75" x14ac:dyDescent="0.2">
      <c r="A59" s="20">
        <v>46245</v>
      </c>
      <c r="B59" s="21" t="s">
        <v>115</v>
      </c>
      <c r="C59" s="22">
        <v>0</v>
      </c>
      <c r="D59" s="22">
        <v>1265735</v>
      </c>
      <c r="E59" s="23" t="s">
        <v>116</v>
      </c>
      <c r="F59" s="19">
        <f t="shared" si="0"/>
        <v>0</v>
      </c>
      <c r="G59" s="19">
        <f t="shared" si="1"/>
        <v>1265735</v>
      </c>
    </row>
    <row r="60" spans="1:9" s="19" customFormat="1" ht="114" x14ac:dyDescent="0.2">
      <c r="A60" s="15">
        <v>46244</v>
      </c>
      <c r="B60" s="16" t="s">
        <v>117</v>
      </c>
      <c r="C60" s="17">
        <v>2466624</v>
      </c>
      <c r="D60" s="17">
        <v>0</v>
      </c>
      <c r="E60" s="18" t="s">
        <v>118</v>
      </c>
      <c r="F60" s="19">
        <f t="shared" si="0"/>
        <v>2466624</v>
      </c>
      <c r="G60" s="19">
        <f t="shared" si="1"/>
        <v>0</v>
      </c>
    </row>
    <row r="61" spans="1:9" s="24" customFormat="1" ht="114" x14ac:dyDescent="0.2">
      <c r="A61" s="20">
        <v>46244</v>
      </c>
      <c r="B61" s="21" t="s">
        <v>119</v>
      </c>
      <c r="C61" s="22">
        <v>869550</v>
      </c>
      <c r="D61" s="22">
        <v>0</v>
      </c>
      <c r="E61" s="23" t="s">
        <v>120</v>
      </c>
      <c r="F61" s="19">
        <f t="shared" si="0"/>
        <v>869550</v>
      </c>
      <c r="G61" s="19">
        <f t="shared" si="1"/>
        <v>0</v>
      </c>
    </row>
    <row r="62" spans="1:9" s="19" customFormat="1" ht="85.5" x14ac:dyDescent="0.2">
      <c r="A62" s="15">
        <v>46244</v>
      </c>
      <c r="B62" s="16" t="s">
        <v>121</v>
      </c>
      <c r="C62" s="17">
        <v>0</v>
      </c>
      <c r="D62" s="17">
        <v>160916069</v>
      </c>
      <c r="E62" s="18" t="s">
        <v>122</v>
      </c>
      <c r="F62" s="19">
        <f t="shared" si="0"/>
        <v>0</v>
      </c>
      <c r="G62" s="19">
        <f t="shared" si="1"/>
        <v>160916069</v>
      </c>
    </row>
    <row r="63" spans="1:9" s="24" customFormat="1" ht="28.5" x14ac:dyDescent="0.2">
      <c r="A63" s="20">
        <v>46244</v>
      </c>
      <c r="B63" s="21" t="s">
        <v>123</v>
      </c>
      <c r="C63" s="22">
        <v>11000</v>
      </c>
      <c r="D63" s="22">
        <v>0</v>
      </c>
      <c r="E63" s="23" t="s">
        <v>124</v>
      </c>
      <c r="F63" s="19">
        <f t="shared" si="0"/>
        <v>11000</v>
      </c>
      <c r="G63" s="19">
        <f t="shared" si="1"/>
        <v>0</v>
      </c>
    </row>
    <row r="64" spans="1:9" s="19" customFormat="1" ht="57" x14ac:dyDescent="0.2">
      <c r="A64" s="15">
        <v>46243</v>
      </c>
      <c r="B64" s="16" t="s">
        <v>125</v>
      </c>
      <c r="C64" s="17">
        <v>0</v>
      </c>
      <c r="D64" s="17">
        <v>1581907</v>
      </c>
      <c r="E64" s="18" t="s">
        <v>126</v>
      </c>
      <c r="F64" s="19">
        <f t="shared" si="0"/>
        <v>0</v>
      </c>
      <c r="G64" s="19">
        <f t="shared" si="1"/>
        <v>1581907</v>
      </c>
    </row>
    <row r="65" spans="1:7" s="24" customFormat="1" ht="28.5" x14ac:dyDescent="0.2">
      <c r="A65" s="20">
        <v>46242</v>
      </c>
      <c r="B65" s="21" t="s">
        <v>127</v>
      </c>
      <c r="C65" s="22">
        <v>5422000</v>
      </c>
      <c r="D65" s="22">
        <v>0</v>
      </c>
      <c r="E65" s="23" t="s">
        <v>128</v>
      </c>
      <c r="F65" s="19">
        <f t="shared" si="0"/>
        <v>5422000</v>
      </c>
      <c r="G65" s="19">
        <f t="shared" si="1"/>
        <v>0</v>
      </c>
    </row>
    <row r="66" spans="1:7" s="19" customFormat="1" ht="28.5" x14ac:dyDescent="0.2">
      <c r="A66" s="15">
        <v>46242</v>
      </c>
      <c r="B66" s="16" t="s">
        <v>129</v>
      </c>
      <c r="C66" s="17">
        <v>55000</v>
      </c>
      <c r="D66" s="17">
        <v>0</v>
      </c>
      <c r="E66" s="18" t="s">
        <v>130</v>
      </c>
      <c r="F66" s="19">
        <f t="shared" si="0"/>
        <v>55000</v>
      </c>
      <c r="G66" s="19">
        <f t="shared" si="1"/>
        <v>0</v>
      </c>
    </row>
    <row r="67" spans="1:7" s="24" customFormat="1" ht="71.25" x14ac:dyDescent="0.2">
      <c r="A67" s="20">
        <v>46242</v>
      </c>
      <c r="B67" s="21" t="s">
        <v>131</v>
      </c>
      <c r="C67" s="22">
        <v>0</v>
      </c>
      <c r="D67" s="22">
        <v>5271978</v>
      </c>
      <c r="E67" s="23" t="s">
        <v>132</v>
      </c>
      <c r="F67" s="19">
        <f t="shared" si="0"/>
        <v>0</v>
      </c>
      <c r="G67" s="19">
        <f t="shared" si="1"/>
        <v>5271978</v>
      </c>
    </row>
    <row r="68" spans="1:7" s="19" customFormat="1" ht="57" x14ac:dyDescent="0.2">
      <c r="A68" s="15">
        <v>46241</v>
      </c>
      <c r="B68" s="16" t="s">
        <v>133</v>
      </c>
      <c r="C68" s="17">
        <v>0</v>
      </c>
      <c r="D68" s="17">
        <v>7171398</v>
      </c>
      <c r="E68" s="18" t="s">
        <v>134</v>
      </c>
      <c r="F68" s="19">
        <f t="shared" si="0"/>
        <v>0</v>
      </c>
      <c r="G68" s="19">
        <f t="shared" si="1"/>
        <v>7171398</v>
      </c>
    </row>
    <row r="69" spans="1:7" s="24" customFormat="1" ht="71.25" x14ac:dyDescent="0.2">
      <c r="A69" s="20">
        <v>46241</v>
      </c>
      <c r="B69" s="21" t="s">
        <v>135</v>
      </c>
      <c r="C69" s="22">
        <v>0</v>
      </c>
      <c r="D69" s="22">
        <v>1259399</v>
      </c>
      <c r="E69" s="23" t="s">
        <v>136</v>
      </c>
      <c r="F69" s="19">
        <f t="shared" si="0"/>
        <v>0</v>
      </c>
      <c r="G69" s="19">
        <f t="shared" si="1"/>
        <v>1259399</v>
      </c>
    </row>
    <row r="70" spans="1:7" s="19" customFormat="1" ht="57" x14ac:dyDescent="0.2">
      <c r="A70" s="15">
        <v>46241</v>
      </c>
      <c r="B70" s="16" t="s">
        <v>137</v>
      </c>
      <c r="C70" s="17">
        <v>0</v>
      </c>
      <c r="D70" s="17">
        <v>279155</v>
      </c>
      <c r="E70" s="18" t="s">
        <v>138</v>
      </c>
      <c r="F70" s="19">
        <f t="shared" si="0"/>
        <v>0</v>
      </c>
      <c r="G70" s="19">
        <f t="shared" si="1"/>
        <v>279155</v>
      </c>
    </row>
    <row r="71" spans="1:7" s="24" customFormat="1" ht="71.25" x14ac:dyDescent="0.2">
      <c r="A71" s="20">
        <v>46241</v>
      </c>
      <c r="B71" s="21" t="s">
        <v>139</v>
      </c>
      <c r="C71" s="22">
        <v>0</v>
      </c>
      <c r="D71" s="22">
        <v>279154</v>
      </c>
      <c r="E71" s="23" t="s">
        <v>140</v>
      </c>
      <c r="F71" s="19">
        <f t="shared" si="0"/>
        <v>0</v>
      </c>
      <c r="G71" s="19">
        <f t="shared" si="1"/>
        <v>279154</v>
      </c>
    </row>
    <row r="72" spans="1:7" s="19" customFormat="1" ht="42.75" x14ac:dyDescent="0.2">
      <c r="A72" s="15">
        <v>46240</v>
      </c>
      <c r="B72" s="16" t="s">
        <v>141</v>
      </c>
      <c r="C72" s="17">
        <v>0</v>
      </c>
      <c r="D72" s="17">
        <v>5546505</v>
      </c>
      <c r="E72" s="18" t="s">
        <v>142</v>
      </c>
      <c r="F72" s="19">
        <f t="shared" si="0"/>
        <v>0</v>
      </c>
      <c r="G72" s="19">
        <f t="shared" si="1"/>
        <v>5546505</v>
      </c>
    </row>
    <row r="73" spans="1:7" s="24" customFormat="1" ht="28.5" x14ac:dyDescent="0.2">
      <c r="A73" s="20">
        <v>46239</v>
      </c>
      <c r="B73" s="21" t="s">
        <v>143</v>
      </c>
      <c r="C73" s="22">
        <v>104048</v>
      </c>
      <c r="D73" s="22">
        <v>0</v>
      </c>
      <c r="E73" s="23" t="s">
        <v>144</v>
      </c>
      <c r="F73" s="19">
        <f t="shared" si="0"/>
        <v>104048</v>
      </c>
      <c r="G73" s="19">
        <f t="shared" si="1"/>
        <v>0</v>
      </c>
    </row>
    <row r="74" spans="1:7" s="19" customFormat="1" ht="42.75" x14ac:dyDescent="0.2">
      <c r="A74" s="15">
        <v>46239</v>
      </c>
      <c r="B74" s="16" t="s">
        <v>145</v>
      </c>
      <c r="C74" s="17">
        <v>0</v>
      </c>
      <c r="D74" s="17">
        <v>1770455</v>
      </c>
      <c r="E74" s="18" t="s">
        <v>146</v>
      </c>
      <c r="F74" s="19">
        <f t="shared" si="0"/>
        <v>0</v>
      </c>
      <c r="G74" s="19">
        <f t="shared" si="1"/>
        <v>1770455</v>
      </c>
    </row>
    <row r="75" spans="1:7" s="24" customFormat="1" ht="71.25" x14ac:dyDescent="0.2">
      <c r="A75" s="20">
        <v>46238</v>
      </c>
      <c r="B75" s="21" t="s">
        <v>147</v>
      </c>
      <c r="C75" s="22">
        <v>0</v>
      </c>
      <c r="D75" s="22">
        <v>689397</v>
      </c>
      <c r="E75" s="23" t="s">
        <v>148</v>
      </c>
      <c r="F75" s="19">
        <f t="shared" si="0"/>
        <v>0</v>
      </c>
      <c r="G75" s="19">
        <f t="shared" si="1"/>
        <v>689397</v>
      </c>
    </row>
    <row r="76" spans="1:7" s="19" customFormat="1" ht="57" x14ac:dyDescent="0.2">
      <c r="A76" s="15">
        <v>46237</v>
      </c>
      <c r="B76" s="16" t="s">
        <v>149</v>
      </c>
      <c r="C76" s="17">
        <v>0</v>
      </c>
      <c r="D76" s="17">
        <v>1646382</v>
      </c>
      <c r="E76" s="18" t="s">
        <v>150</v>
      </c>
      <c r="F76" s="19">
        <f t="shared" si="0"/>
        <v>0</v>
      </c>
      <c r="G76" s="19">
        <f t="shared" si="1"/>
        <v>1646382</v>
      </c>
    </row>
    <row r="77" spans="1:7" s="24" customFormat="1" ht="28.5" x14ac:dyDescent="0.2">
      <c r="A77" s="20">
        <v>46237</v>
      </c>
      <c r="B77" s="21" t="s">
        <v>151</v>
      </c>
      <c r="C77" s="22">
        <v>400088000</v>
      </c>
      <c r="D77" s="22">
        <v>0</v>
      </c>
      <c r="E77" s="23" t="s">
        <v>152</v>
      </c>
      <c r="F77" s="19">
        <f t="shared" ref="F77:F78" si="3">IFERROR(VALUE(SUBSTITUTE(SUBSTITUTE(C77,".00",""),",",".")),0)</f>
        <v>400088000</v>
      </c>
      <c r="G77" s="19">
        <f t="shared" ref="G77:G78" si="4">IFERROR(VALUE(SUBSTITUTE(SUBSTITUTE(D77,".00",""),",",".")),0)</f>
        <v>0</v>
      </c>
    </row>
    <row r="78" spans="1:7" s="14" customFormat="1" ht="15" x14ac:dyDescent="0.25">
      <c r="A78" s="29" t="s">
        <v>153</v>
      </c>
      <c r="B78" s="30"/>
      <c r="C78" s="31">
        <v>4345296579</v>
      </c>
      <c r="D78" s="31">
        <v>4510329579</v>
      </c>
      <c r="E78" s="32"/>
      <c r="F78" s="19">
        <f t="shared" si="3"/>
        <v>4345296579</v>
      </c>
      <c r="G78" s="19">
        <f t="shared" si="4"/>
        <v>4510329579</v>
      </c>
    </row>
    <row r="79" spans="1:7" x14ac:dyDescent="0.2">
      <c r="A79" s="7"/>
      <c r="B79" s="7"/>
      <c r="C79" s="7"/>
      <c r="D79" s="7"/>
      <c r="E79" s="7"/>
    </row>
    <row r="80" spans="1:7" x14ac:dyDescent="0.2">
      <c r="A80" s="7"/>
      <c r="B80" s="7"/>
      <c r="C80" s="7"/>
      <c r="D80" s="7"/>
      <c r="E80" s="7"/>
    </row>
    <row r="81" spans="1:5" x14ac:dyDescent="0.2">
      <c r="A81" s="7"/>
      <c r="B81" s="7"/>
      <c r="C81" s="7"/>
      <c r="D81" s="7"/>
      <c r="E81" s="7"/>
    </row>
    <row r="82" spans="1:5" x14ac:dyDescent="0.2">
      <c r="A82" s="7"/>
      <c r="B82" s="7"/>
      <c r="C82" s="7"/>
      <c r="D82" s="7"/>
      <c r="E82" s="7"/>
    </row>
    <row r="83" spans="1:5" x14ac:dyDescent="0.2">
      <c r="A83" s="7"/>
      <c r="B83" s="7"/>
      <c r="C83" s="7"/>
      <c r="D83" s="7"/>
      <c r="E83" s="7"/>
    </row>
    <row r="84" spans="1:5" x14ac:dyDescent="0.2">
      <c r="A84" s="7"/>
      <c r="B84" s="7"/>
      <c r="C84" s="7"/>
      <c r="D84" s="7"/>
      <c r="E84" s="7"/>
    </row>
    <row r="85" spans="1:5" x14ac:dyDescent="0.2">
      <c r="A85" s="7"/>
      <c r="B85" s="7"/>
      <c r="C85" s="7"/>
      <c r="D85" s="7"/>
      <c r="E85" s="7"/>
    </row>
    <row r="86" spans="1:5" ht="16.5" customHeight="1" x14ac:dyDescent="0.25">
      <c r="A86" s="33" t="s">
        <v>154</v>
      </c>
      <c r="B86" s="33"/>
      <c r="C86" s="33"/>
      <c r="D86" s="33"/>
      <c r="E86" s="33"/>
    </row>
    <row r="87" spans="1:5" ht="14.25" customHeight="1" x14ac:dyDescent="0.2">
      <c r="A87" s="1" t="s">
        <v>155</v>
      </c>
      <c r="B87" s="1"/>
      <c r="C87" s="1"/>
      <c r="D87" s="1"/>
      <c r="E87" s="1"/>
    </row>
    <row r="88" spans="1:5" ht="16.5" customHeight="1" x14ac:dyDescent="0.25">
      <c r="A88" s="34" t="s">
        <v>156</v>
      </c>
      <c r="B88" s="34"/>
      <c r="C88" s="34"/>
      <c r="D88" s="34"/>
      <c r="E88" s="34"/>
    </row>
    <row r="89" spans="1:5" ht="14.25" customHeight="1" x14ac:dyDescent="0.2">
      <c r="A89" s="1" t="s">
        <v>157</v>
      </c>
      <c r="B89" s="1"/>
      <c r="C89" s="1"/>
      <c r="D89" s="1"/>
      <c r="E89" s="1"/>
    </row>
    <row r="90" spans="1:5" ht="30" customHeight="1" x14ac:dyDescent="0.25">
      <c r="A90" s="35" t="s">
        <v>171</v>
      </c>
      <c r="B90" s="35"/>
      <c r="C90" s="35"/>
      <c r="D90" s="35"/>
      <c r="E90" s="35"/>
    </row>
    <row r="91" spans="1:5" x14ac:dyDescent="0.2">
      <c r="A91" s="7"/>
      <c r="B91" s="7"/>
      <c r="C91" s="7"/>
      <c r="D91" s="7"/>
      <c r="E91" s="7"/>
    </row>
    <row r="92" spans="1:5" s="39" customFormat="1" ht="12.75" customHeight="1" x14ac:dyDescent="0.2">
      <c r="A92" s="36" t="s">
        <v>158</v>
      </c>
      <c r="B92" s="36"/>
      <c r="C92" s="37"/>
      <c r="D92" s="37"/>
      <c r="E92" s="38" t="s">
        <v>159</v>
      </c>
    </row>
    <row r="93" spans="1:5" s="39" customFormat="1" ht="12.75" customHeight="1" x14ac:dyDescent="0.2">
      <c r="A93" s="36" t="s">
        <v>160</v>
      </c>
      <c r="B93" s="36"/>
      <c r="C93" s="37"/>
      <c r="D93" s="37"/>
      <c r="E93" s="38" t="s">
        <v>161</v>
      </c>
    </row>
    <row r="94" spans="1:5" s="39" customFormat="1" ht="12.75" customHeight="1" x14ac:dyDescent="0.2">
      <c r="A94" s="36" t="s">
        <v>162</v>
      </c>
      <c r="B94" s="36"/>
      <c r="C94" s="37"/>
      <c r="D94" s="37"/>
      <c r="E94" s="38" t="s">
        <v>163</v>
      </c>
    </row>
    <row r="95" spans="1:5" s="39" customFormat="1" ht="12.75" x14ac:dyDescent="0.2">
      <c r="A95" s="40"/>
      <c r="B95" s="40"/>
      <c r="C95" s="37"/>
      <c r="D95" s="37"/>
      <c r="E95" s="38" t="s">
        <v>164</v>
      </c>
    </row>
  </sheetData>
  <mergeCells count="32">
    <mergeCell ref="A79:E79"/>
    <mergeCell ref="A1:B1"/>
    <mergeCell ref="C1:E1"/>
    <mergeCell ref="A2:B2"/>
    <mergeCell ref="C2:E2"/>
    <mergeCell ref="B3:E3"/>
    <mergeCell ref="B4:E4"/>
    <mergeCell ref="B5:E5"/>
    <mergeCell ref="B6:E6"/>
    <mergeCell ref="B7:E7"/>
    <mergeCell ref="A8:E8"/>
    <mergeCell ref="A9:E9"/>
    <mergeCell ref="A91:E91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5:B95"/>
    <mergeCell ref="C95:D95"/>
    <mergeCell ref="A92:B92"/>
    <mergeCell ref="C92:D92"/>
    <mergeCell ref="A93:B93"/>
    <mergeCell ref="C93:D93"/>
    <mergeCell ref="A94:B94"/>
    <mergeCell ref="C94:D94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Vietcombank_Account_Statement(1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2026-08-22T07:39:25Z</dcterms:created>
  <dcterms:modified xsi:type="dcterms:W3CDTF">2026-08-22T09:57:42Z</dcterms:modified>
</cp:coreProperties>
</file>