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NGAN HANG\SAO KÊ\NĂM 2026\THÁNG 7\"/>
    </mc:Choice>
  </mc:AlternateContent>
  <bookViews>
    <workbookView xWindow="-120" yWindow="-120" windowWidth="24240" windowHeight="13020"/>
  </bookViews>
  <sheets>
    <sheet name="Vietcombank_Account_Statement(1" sheetId="1" r:id="rId1"/>
  </sheets>
  <calcPr calcId="162913"/>
</workbook>
</file>

<file path=xl/calcChain.xml><?xml version="1.0" encoding="utf-8"?>
<calcChain xmlns="http://schemas.openxmlformats.org/spreadsheetml/2006/main">
  <c r="I13" i="1" l="1"/>
  <c r="I18" i="1"/>
  <c r="I20" i="1"/>
  <c r="I21" i="1"/>
  <c r="I22" i="1"/>
  <c r="F13" i="1"/>
  <c r="G13" i="1"/>
  <c r="F14" i="1"/>
  <c r="G14" i="1"/>
  <c r="F15" i="1"/>
  <c r="G15" i="1"/>
  <c r="F16" i="1"/>
  <c r="G16" i="1"/>
  <c r="F17" i="1"/>
  <c r="G17" i="1"/>
  <c r="F18" i="1"/>
  <c r="G18" i="1"/>
  <c r="F19" i="1"/>
  <c r="G19" i="1"/>
  <c r="F20" i="1"/>
  <c r="G20" i="1"/>
  <c r="F21" i="1"/>
  <c r="G21" i="1"/>
  <c r="F22" i="1"/>
  <c r="G22" i="1"/>
  <c r="F23" i="1"/>
  <c r="G23" i="1"/>
  <c r="F24" i="1"/>
  <c r="G24" i="1"/>
  <c r="F25" i="1"/>
  <c r="G25" i="1"/>
  <c r="F26" i="1"/>
  <c r="G26" i="1"/>
  <c r="F27" i="1"/>
  <c r="G27" i="1"/>
  <c r="F28" i="1"/>
  <c r="G28" i="1"/>
  <c r="F29" i="1"/>
  <c r="G29" i="1"/>
  <c r="F30" i="1"/>
  <c r="G30" i="1"/>
  <c r="F31" i="1"/>
  <c r="G31" i="1"/>
  <c r="F32" i="1"/>
  <c r="G32" i="1"/>
  <c r="F33" i="1"/>
  <c r="G33" i="1"/>
  <c r="F34" i="1"/>
  <c r="G34" i="1"/>
  <c r="F35" i="1"/>
  <c r="G35" i="1"/>
  <c r="F36" i="1"/>
  <c r="G36" i="1"/>
  <c r="F37" i="1"/>
  <c r="G37" i="1"/>
  <c r="F38" i="1"/>
  <c r="G38" i="1"/>
  <c r="F39" i="1"/>
  <c r="G39" i="1"/>
  <c r="F40" i="1"/>
  <c r="G40" i="1"/>
  <c r="F41" i="1"/>
  <c r="G41" i="1"/>
  <c r="F42" i="1"/>
  <c r="G42" i="1"/>
  <c r="F43" i="1"/>
  <c r="G43" i="1"/>
  <c r="F44" i="1"/>
  <c r="G44" i="1"/>
  <c r="F45" i="1"/>
  <c r="G45" i="1"/>
  <c r="F46" i="1"/>
  <c r="G46" i="1"/>
  <c r="F47" i="1"/>
  <c r="G47" i="1"/>
  <c r="F48" i="1"/>
  <c r="G48" i="1"/>
  <c r="F49" i="1"/>
  <c r="G49" i="1"/>
  <c r="F50" i="1"/>
  <c r="G50" i="1"/>
  <c r="F51" i="1"/>
  <c r="G51" i="1"/>
  <c r="F52" i="1"/>
  <c r="G52" i="1"/>
  <c r="F53" i="1"/>
  <c r="G53" i="1"/>
  <c r="F54" i="1"/>
  <c r="G54" i="1"/>
  <c r="F55" i="1"/>
  <c r="G55" i="1"/>
  <c r="F56" i="1"/>
  <c r="G56" i="1"/>
  <c r="F57" i="1"/>
  <c r="G57" i="1"/>
  <c r="F58" i="1"/>
  <c r="G58" i="1"/>
  <c r="F59" i="1"/>
  <c r="G59" i="1"/>
  <c r="F60" i="1"/>
  <c r="G60" i="1"/>
  <c r="F61" i="1"/>
  <c r="G61" i="1"/>
  <c r="F62" i="1"/>
  <c r="G62" i="1"/>
  <c r="F63" i="1"/>
  <c r="G63" i="1"/>
  <c r="F64" i="1"/>
  <c r="G64" i="1"/>
  <c r="F65" i="1"/>
  <c r="G65" i="1"/>
  <c r="F66" i="1"/>
  <c r="G66" i="1"/>
  <c r="F67" i="1"/>
  <c r="G67" i="1"/>
  <c r="F68" i="1"/>
  <c r="G68" i="1"/>
  <c r="G12" i="1"/>
  <c r="F12" i="1"/>
</calcChain>
</file>

<file path=xl/sharedStrings.xml><?xml version="1.0" encoding="utf-8"?>
<sst xmlns="http://schemas.openxmlformats.org/spreadsheetml/2006/main" count="148" uniqueCount="148">
  <si>
    <t>SAO KÊ TÀI KHOẢN</t>
  </si>
  <si>
    <t>Ngày thực hiện: 20/07/2026</t>
  </si>
  <si>
    <t>Chủ tài khoản:</t>
  </si>
  <si>
    <t>CT TNHH MTV TM VA DV NGOC THOM</t>
  </si>
  <si>
    <t>Số tài khoản:</t>
  </si>
  <si>
    <t>0721005104420</t>
  </si>
  <si>
    <t>Địa chỉ:</t>
  </si>
  <si>
    <t>12/14/18 DUONG 49,KP7,P.H B CHANH,TP.THU DUC,TPHCM</t>
  </si>
  <si>
    <t>CIF:</t>
  </si>
  <si>
    <t>Loại tiền:</t>
  </si>
  <si>
    <t>VND</t>
  </si>
  <si>
    <t>Từ: 01/07/2026 Đến: 20/07/2026</t>
  </si>
  <si>
    <t>Số dư đầu kỳ</t>
  </si>
  <si>
    <t>Số dư cuối kỳ</t>
  </si>
  <si>
    <t>Ngày giao dịch</t>
  </si>
  <si>
    <t>Số tham chiếu</t>
  </si>
  <si>
    <t>Số tiền ghi nợ</t>
  </si>
  <si>
    <t>Số tiền ghi có</t>
  </si>
  <si>
    <t>Mô tả</t>
  </si>
  <si>
    <t>5390 - 32927</t>
  </si>
  <si>
    <t>Tmart thanh toan tien hang#SP#020097042207201534452026Y50B959333.5390.32927.153446</t>
  </si>
  <si>
    <t>5058 - 91432</t>
  </si>
  <si>
    <t>IBVCB.2007260627247002.PHI XET NGHIEM -0309391503-HLCUBC1260537741-MA C090712 TCMC- THU Y TWII</t>
  </si>
  <si>
    <t>5242 - 94204</t>
  </si>
  <si>
    <t>MBVCB.15191758008.Ca dao Go thanh toan don hang cho CT TNHH MTV TM VA DV NGOC THOM.CT tu 1068752009 VO THI THANH LAN toi 0721005104420 CT TNHH MTV TM VA DV NGOC THOM</t>
  </si>
  <si>
    <t>5065 - 03644</t>
  </si>
  <si>
    <t>NTDT+KB:0136-KBNN Khu vuc II - PGD so 1+NgayNT:18072026+MST:0309391503+DBHC:26809+TKNS:7111+CQT:1141169+LThue:01(C:557-TM:1001-KT:00/Q2/2026-ST:2520378-GChu:Nop tien thue TNCN Q2/2026)</t>
  </si>
  <si>
    <t>5388 - 96521</t>
  </si>
  <si>
    <t>CTY PHUC DAT TT NGOC THOM 05 VA 30T6#SP#020097042207181220162026T9P7902226.5388.96521.122017</t>
  </si>
  <si>
    <t>5009 - 62627</t>
  </si>
  <si>
    <t>SHGD:10000076.DD:260717.BO:CONG TY TNHH PHAN PHOI SANH DIEU.Remark:LS1474-Sanh Dieu HCM thanh toan tien hang</t>
  </si>
  <si>
    <t>5058 - 31060</t>
  </si>
  <si>
    <t>IBVCB.1707260137405001.TT HD SO 269-CTY VIET COLDCHAIN</t>
  </si>
  <si>
    <t>5136 - 04521</t>
  </si>
  <si>
    <t>MBBIZ6073804521.CT TNHH DT &amp; PT TTM FARM chuyen tien CT TM DV Ngoc thom</t>
  </si>
  <si>
    <t>5058 - 08316</t>
  </si>
  <si>
    <t>IBVCB.1607260957723003.TT HD SO 208 CTY KHANH QUYNH</t>
  </si>
  <si>
    <t>5058 - 08223</t>
  </si>
  <si>
    <t>IBVCB.1607260030387002.TT HD SO 471- CTY VIET LONG</t>
  </si>
  <si>
    <t>5058 - 09426</t>
  </si>
  <si>
    <t>IBVCB.1607261028863001.TT HD SO 12020-CTY NAM PHUONG</t>
  </si>
  <si>
    <t>5189 - 30223</t>
  </si>
  <si>
    <t>intimex ck#SP#020097041507151602112026MV7g509873.5189.30223.160159</t>
  </si>
  <si>
    <t>5130 - 11271</t>
  </si>
  <si>
    <t>/Ref:PA_TTMN3L9J126195{//}/Ref:PA_TTMN3L9J126195{//}TT VNMN3L9J1 N 36387.37407.36835.36403.37395 DVC:CT TNHH DICH VU EB/EB SERVICES COMPANY LIMITED/EBS</t>
  </si>
  <si>
    <t>5058 - 69637</t>
  </si>
  <si>
    <t>IBVCB.1507260412063002.TT HD SO 2182-CTY THANG LONG</t>
  </si>
  <si>
    <t>5058 - 68380</t>
  </si>
  <si>
    <t>IBVCB.1507260932935001.TT HD SO 256-CTY DU LICH VY VY</t>
  </si>
  <si>
    <t>5136 - 48609</t>
  </si>
  <si>
    <t>IBBIZ6073448609.JMART TT TIEN GIO LUA, BAP BO PN 04-24/06/26 HD 39091,41255,42906 TRU HANG TRA 552.815 TRU CK TT6.26 8155.302 Cong ty TNHH MTV TM va DV Ngoc Thom_J00107</t>
  </si>
  <si>
    <t>0001 - 00425</t>
  </si>
  <si>
    <t>SATRA CU CHI TT NCC NGOC THOM VD 426</t>
  </si>
  <si>
    <t>5189 - 64060</t>
  </si>
  <si>
    <t>CHO HAY TT NGOC THOM#SP#020097042207141607542026QGBF167356.5189.64060.160755</t>
  </si>
  <si>
    <t>5182 - 41135</t>
  </si>
  <si>
    <t>IBVCB.1307260305413006.GENTCN.7WV1KKVEL4 MaLoHang:15497459 MaSoThue:0309391503 SoContainer:HLBU99696.7WV1KKVEL4 MaLoHang:15497459 MaSoThue:0309391503 SoContainer:HLBU9969658</t>
  </si>
  <si>
    <t>5009 - 01391</t>
  </si>
  <si>
    <t>SHGD:10011179.DD:260713.BO:TONG CONG TY CO PHAN DET MAY NAM DINH.Remark:Tcty CP Det May Ndinh tra tien truc ep may ep hd 45472</t>
  </si>
  <si>
    <t>5387 - 68766</t>
  </si>
  <si>
    <t>Tcty CP Det May Ndinh tra tien HT thuy luc be chua....hd 45473#SP#020097042207131455012026762V713412.5387.68766.145453</t>
  </si>
  <si>
    <t>5058 - 59947</t>
  </si>
  <si>
    <t>IBVCB.1307261023631004.TT HD SO 1484 NGAY 10.7.26 -CTY GREEN LOGISTICS VIET NAM</t>
  </si>
  <si>
    <t>5058 - 58089</t>
  </si>
  <si>
    <t>IBVCB.1307260022091003.PHI XET NGHIEM 270559241-0309391503 MA D290607 TCMC- THU Y TWII</t>
  </si>
  <si>
    <t>5056 - 56301</t>
  </si>
  <si>
    <t>IBVCB.1307260729395002.MS0309391503;Ch754;HQ02CI;LHA11;TK108400904400;NTK03072026;;TM2663(LP);ST20000;Cong Ty TNHH Mot Thanh Vien Thuong Mai Va Dich Vu Ngoc Thom;13072026</t>
  </si>
  <si>
    <t>5056 - 56119</t>
  </si>
  <si>
    <t>IBVCB.1307260789223001.MS0309391503;Ch754;HQ02CI;LHA11;TK108400904400;NTK03072026;Thue;TM1901(NK);ST17857143;Cong Ty TNHH Mot Thanh Vien Thuong Mai Va Dich Vu Ngoc Thom;13072026</t>
  </si>
  <si>
    <t>5426 - 65577</t>
  </si>
  <si>
    <t>6192IBT1kC7EGRUV.Ngoc Mai chuyen khoan nhanh qua Zalo FT26192160167590.20260711.111929.19027915227021.HO KINH DOANH NGOC MAI STORE.970407</t>
  </si>
  <si>
    <t>5058 - 38096</t>
  </si>
  <si>
    <t>IBVCB.1107260891835001.NGOC THOM- MST 0309391503-DH-5620221-CTY MISA</t>
  </si>
  <si>
    <t>5136 - 64571</t>
  </si>
  <si>
    <t>IBBIZ6072964571.JMART TT TIEN GIO LUA, BAP BO PN 05/05/26 HD 31535 04/05/26 tru ck t5.26 81.489 Cong ty TNHH MTV TM va DV Ngoc Thom_J00107</t>
  </si>
  <si>
    <t>5242 - 00191</t>
  </si>
  <si>
    <t>MBVCB.15054561825.ck.CT tu 9985205225 NGUYEN VAN LE HOANG toi 0721005104420 CT TNHH MTV TM VA DV NGOC THOM</t>
  </si>
  <si>
    <t>5390 - 85793</t>
  </si>
  <si>
    <t>HO KINH DOANH KAI MART thanh toan tien hang theo hoa don 44512-44523 ngay 27-6 cho cty ngoc thom#SP#020097041507101651042026Ylnh464444.5390.85793.165104</t>
  </si>
  <si>
    <t>5423 - 17277</t>
  </si>
  <si>
    <t>6191IBT1hW8ISUYI.Cong Ty Dong Ha T/toan HD 00047573 - Cty Ngoc Thom.20260710.155712.070063930499.CTY TNHH TM DV SX DONG HA.970403</t>
  </si>
  <si>
    <t>5009 - 78827</t>
  </si>
  <si>
    <t>SHGD:10013844.DD:260710.BO:LOTTE VIETNAM SHOPPING JOINT STOCK COMPANY.Remark:90150005820B2SC090150005820B2SC0 ChargeDetails OUR</t>
  </si>
  <si>
    <t>5388 - 74669</t>
  </si>
  <si>
    <t>Vietcombank:0721005104420:hung cuong chuyen tien#SP#020097040507090803342026NF0Y098786.5388.74669.080334</t>
  </si>
  <si>
    <t>5426 - 28441</t>
  </si>
  <si>
    <t>6189IBT1hW8MXCBB.Cong Ty Dong Ha T/toan don hang 09+11/07/2026- Cty Ngoc Thom.20260708.164358.070063930499.CTY TNHH TM DV SX DONG HA.970403</t>
  </si>
  <si>
    <t>5056 - 24341</t>
  </si>
  <si>
    <t>IBVCB.0807260147915003.TT HDKT SO 2306-NT/NT,KY NGAY 22.06.26-CTY NGHIA THANH</t>
  </si>
  <si>
    <t>5056 - 23222</t>
  </si>
  <si>
    <t>IBVCB.0807260885319002.CHUYEN TRA TIEN BA TRAN THI THOM CHO CONG TY MUON NGAY 11.4.</t>
  </si>
  <si>
    <t>5056 - 23083</t>
  </si>
  <si>
    <t>IBVCB.0807260202639001.CHUYEN KHOAN NOI BO</t>
  </si>
  <si>
    <t>5388 - 03505</t>
  </si>
  <si>
    <t>CHO HAY TT NGOC THOM#SP#020097042207071443282026AQ3E407160.5388.3505.144328</t>
  </si>
  <si>
    <t>5182 - 39305</t>
  </si>
  <si>
    <t>IBVCB.0607260403461002.EVN.JZ..PD16000242437..JZ;TienDien;MaHD:1436675347;KyHD:1</t>
  </si>
  <si>
    <t>5426 - 80473</t>
  </si>
  <si>
    <t>6187VNIB028NWY99.HO KINH DOANH CMART VIET NAM chuyen tien den CT TNHH MTV TM VA DV NGOC THOM - 0721005104420.20260706.171323.929895566.HKD CMART VIET NAM.970441</t>
  </si>
  <si>
    <t>5056 - 27036</t>
  </si>
  <si>
    <t>IBVCB.0607260687147001.TAT TOAN TIEN MUA BAN VAN PHONG-CTY YCHI</t>
  </si>
  <si>
    <t>0081 - 06655</t>
  </si>
  <si>
    <t>/Ref:PA_TTMN3K10O26186{//} TT VNMN3K10O N 64208.63894.65568.65572.65391.18403.18402.18401.18640.18641.18953.19376.18190.19951.19959.19935.19099.19100.19101.20125.17376.17731.17412.17 DVC:CT TNHH DICH VU EB/EB SERVICES COMPANY LIMITED/EBS</t>
  </si>
  <si>
    <t>5136 - 64940</t>
  </si>
  <si>
    <t>MBBIZ6072264940.HKD QUAN AN GIA DINH VUON TRAM chuyen tien</t>
  </si>
  <si>
    <t>5056 - 93616</t>
  </si>
  <si>
    <t>IBVCB.0507260072307001.CTY RUT TIEN NHAP QUY TIEN MAT</t>
  </si>
  <si>
    <t>5058 - 84732</t>
  </si>
  <si>
    <t>IBVCB.0407260702797004.TT MAY LANH -CTY NGO HOANG</t>
  </si>
  <si>
    <t>5058 - 82484</t>
  </si>
  <si>
    <t>IBVCB.0407260951013003.THANH TOAN TIEN VACH NGAN -CTY NOI THAT HOA PHAT</t>
  </si>
  <si>
    <t>5182 - 38591</t>
  </si>
  <si>
    <t>IBVCB.0407260737001002.EVN.01.KH dang no tong so 1 hoa don: 260710:3462031:K26TSG:2064508::T06/2026:.MKH : PE14000068612.TienDienT06/2026;ST:3462031;KH:K26TSG;S:2064508;</t>
  </si>
  <si>
    <t>5182 - 38589</t>
  </si>
  <si>
    <t>IBVCB.0407260154365001.EVN.01.KH dang no tong so 1 hoa don: 260710:7230196:K26TSG:2064487::T06/2026:.MKH : PE14000068590.TienDienT06/2026;ST:7230196;KH:K26TSG;S:2064487;</t>
  </si>
  <si>
    <t>9915 - 09195</t>
  </si>
  <si>
    <t>THU PHI DICH VU SMS CHU DONG THANG 06/2026. SDT: 0917823679. So tien 55000 VND</t>
  </si>
  <si>
    <t>5058 - 58386</t>
  </si>
  <si>
    <t>IBVCB.0307260969577003.NGOC THOM- MST 0309391503-TT LCC BLHLCUBC1260537741-CTY HAPAG-LLOYD</t>
  </si>
  <si>
    <t>5058 - 57609</t>
  </si>
  <si>
    <t>IBVCB.0307260932565002.NGOC THOM- MST 0309391503-TT GIA HAN-BL 270559241 het ngay 04.07-CTY Maersk VietNam</t>
  </si>
  <si>
    <t>5058 - 18585</t>
  </si>
  <si>
    <t>IBVCB.0307260717625001.NGOC THOM- MST 0309391503-TT GIA HAN-BL 270559241 het ngay 03.07-CTY Maersk VietNam</t>
  </si>
  <si>
    <t>5058 - 06952</t>
  </si>
  <si>
    <t>IBVCB.0207260162893003.TT HD SO 1174 VA 1114 CTY GREEN LOGISTICS VIET NAM</t>
  </si>
  <si>
    <t>5182 - 37667</t>
  </si>
  <si>
    <t>IBVCB.0207260514053002.GENTCN.IJSC9KENWL MaLoHang:15442661 MaSoThue:0309391503 SoContainer:MNBU42765.IJSC9KENWL MaLoHang:15442661 MaSoThue:0309391503 SoContainer:MNBU4276500</t>
  </si>
  <si>
    <t>5426 - 07096</t>
  </si>
  <si>
    <t>6182MSCBD2WTSBNK.cty tnhh tm hada tt tien hang cty tnhh tm va dv ngoc thom.20260701.215754.855585555.HADA VIETNAM CO LTD.970422</t>
  </si>
  <si>
    <t>5058 - 42508</t>
  </si>
  <si>
    <t>IBVCB.0107261025027001.NGOC THOM- MST 0309391503-TT GIA HAN-BL 270559241-CTY Maersk VietNam</t>
  </si>
  <si>
    <t>Tổng số</t>
  </si>
  <si>
    <t>Trân trọng cảm ơn quý khách đã sử dụng dịch vụ của Vietcombank!</t>
  </si>
  <si>
    <t>==========</t>
  </si>
  <si>
    <t>VIETCOMBANK - Chung niềm tin vững tương lai</t>
  </si>
  <si>
    <t>**********</t>
  </si>
  <si>
    <t>Postal address:</t>
  </si>
  <si>
    <t>Telex: (0805) 411504 VCB - VT</t>
  </si>
  <si>
    <t>198 TRAN QUANG KHAI AVENUE</t>
  </si>
  <si>
    <t>Swift: BFTV VNVX</t>
  </si>
  <si>
    <t>HANOI - VIETNAM</t>
  </si>
  <si>
    <t>Website: www.vietcombank.com.vn</t>
  </si>
  <si>
    <t>Contact center: 1900.54.54.13</t>
  </si>
  <si>
    <t>Thanh toán công nợ T6</t>
  </si>
  <si>
    <t>Thanh toán công nợ T5</t>
  </si>
  <si>
    <t>BH15763 - BH18168</t>
  </si>
  <si>
    <t>BH20174</t>
  </si>
  <si>
    <r>
      <t>Ghi chú:</t>
    </r>
    <r>
      <rPr>
        <b/>
        <sz val="11"/>
        <rFont val="Arial Unicode MS"/>
        <family val="2"/>
      </rPr>
      <t xml:space="preserve"> Sao kê này không thay cho các cam kết của Ngân hàng TMCP Ngoại thương về các nghĩa vụ của khách hàng được xác nhận với bên thứ ba./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</si>
</sst>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0\ _₫_-;\-* #,##0\ _₫_-;_-* &quot;-&quot;\ _₫_-;_-@_-"/>
  </numFmts>
  <fonts count="26">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Times New Roman"/>
      <family val="1"/>
    </font>
    <font>
      <sz val="11"/>
      <name val="Arial Unicode MS"/>
      <family val="2"/>
    </font>
    <font>
      <b/>
      <sz val="14"/>
      <name val="Arial Unicode MS"/>
      <family val="2"/>
    </font>
    <font>
      <b/>
      <sz val="11"/>
      <name val="Arial Unicode MS"/>
      <family val="2"/>
    </font>
    <font>
      <b/>
      <i/>
      <sz val="13"/>
      <name val="Arial Unicode MS"/>
      <family val="2"/>
    </font>
    <font>
      <b/>
      <sz val="13"/>
      <name val="Arial Unicode MS"/>
      <family val="2"/>
    </font>
    <font>
      <b/>
      <u/>
      <sz val="11"/>
      <name val="Arial Unicode MS"/>
      <family val="2"/>
    </font>
    <font>
      <sz val="10"/>
      <name val="Arial Unicode MS"/>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rgb="FFE9F3FB"/>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FFFFFF"/>
      </bottom>
      <diagonal/>
    </border>
    <border>
      <left/>
      <right style="medium">
        <color rgb="FFFFFFFF"/>
      </right>
      <top/>
      <bottom/>
      <diagonal/>
    </border>
    <border>
      <left/>
      <right/>
      <top style="thin">
        <color theme="4"/>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cellStyleXfs>
  <cellXfs count="36">
    <xf numFmtId="0" fontId="0" fillId="0" borderId="0" xfId="0"/>
    <xf numFmtId="0" fontId="18" fillId="0" borderId="12" xfId="0" applyFont="1" applyBorder="1" applyAlignment="1">
      <alignment horizontal="left" vertical="center"/>
    </xf>
    <xf numFmtId="0" fontId="19" fillId="0" borderId="0" xfId="0" applyFont="1" applyAlignment="1">
      <alignment vertical="center" wrapText="1"/>
    </xf>
    <xf numFmtId="0" fontId="20" fillId="0" borderId="0" xfId="0" applyFont="1" applyAlignment="1">
      <alignment vertical="center" wrapText="1"/>
    </xf>
    <xf numFmtId="0" fontId="19" fillId="0" borderId="0" xfId="0" applyFont="1" applyAlignment="1">
      <alignment vertical="center"/>
    </xf>
    <xf numFmtId="0" fontId="19" fillId="0" borderId="0" xfId="0" applyFont="1" applyAlignment="1">
      <alignment vertical="center" wrapText="1"/>
    </xf>
    <xf numFmtId="49" fontId="19" fillId="0" borderId="0" xfId="0" applyNumberFormat="1" applyFont="1" applyAlignment="1">
      <alignment vertical="center" wrapText="1"/>
    </xf>
    <xf numFmtId="0" fontId="21" fillId="33" borderId="10" xfId="0" applyFont="1" applyFill="1" applyBorder="1" applyAlignment="1">
      <alignment vertical="center" wrapText="1"/>
    </xf>
    <xf numFmtId="4" fontId="21" fillId="33" borderId="10" xfId="0" applyNumberFormat="1" applyFont="1" applyFill="1" applyBorder="1" applyAlignment="1">
      <alignment vertical="center" wrapText="1"/>
    </xf>
    <xf numFmtId="41" fontId="21" fillId="33" borderId="10" xfId="42" applyFont="1" applyFill="1" applyBorder="1" applyAlignment="1">
      <alignment vertical="center" wrapText="1"/>
    </xf>
    <xf numFmtId="0" fontId="21" fillId="33" borderId="10" xfId="0" applyFont="1" applyFill="1" applyBorder="1" applyAlignment="1">
      <alignment vertical="center"/>
    </xf>
    <xf numFmtId="0" fontId="21" fillId="33" borderId="11" xfId="0" applyFont="1" applyFill="1" applyBorder="1" applyAlignment="1">
      <alignment vertical="center" wrapText="1"/>
    </xf>
    <xf numFmtId="41" fontId="21" fillId="33" borderId="11" xfId="42" applyFont="1" applyFill="1" applyBorder="1" applyAlignment="1">
      <alignment vertical="center" wrapText="1"/>
    </xf>
    <xf numFmtId="0" fontId="21" fillId="33" borderId="0" xfId="0" applyFont="1" applyFill="1" applyAlignment="1">
      <alignment vertical="center" wrapText="1"/>
    </xf>
    <xf numFmtId="0" fontId="21" fillId="33" borderId="0" xfId="0" applyFont="1" applyFill="1" applyAlignment="1">
      <alignment vertical="center"/>
    </xf>
    <xf numFmtId="14" fontId="19" fillId="33" borderId="11" xfId="0" applyNumberFormat="1" applyFont="1" applyFill="1" applyBorder="1" applyAlignment="1">
      <alignment vertical="center" wrapText="1"/>
    </xf>
    <xf numFmtId="0" fontId="19" fillId="33" borderId="11" xfId="0" applyFont="1" applyFill="1" applyBorder="1" applyAlignment="1">
      <alignment vertical="center" wrapText="1"/>
    </xf>
    <xf numFmtId="41" fontId="19" fillId="33" borderId="11" xfId="42" applyFont="1" applyFill="1" applyBorder="1" applyAlignment="1">
      <alignment vertical="center" wrapText="1"/>
    </xf>
    <xf numFmtId="0" fontId="19" fillId="33" borderId="0" xfId="0" applyFont="1" applyFill="1" applyAlignment="1">
      <alignment vertical="center" wrapText="1"/>
    </xf>
    <xf numFmtId="0" fontId="19" fillId="33" borderId="0" xfId="0" applyFont="1" applyFill="1" applyAlignment="1">
      <alignment vertical="center"/>
    </xf>
    <xf numFmtId="14" fontId="19" fillId="34" borderId="11" xfId="0" applyNumberFormat="1" applyFont="1" applyFill="1" applyBorder="1" applyAlignment="1">
      <alignment vertical="center" wrapText="1"/>
    </xf>
    <xf numFmtId="0" fontId="19" fillId="34" borderId="11" xfId="0" applyFont="1" applyFill="1" applyBorder="1" applyAlignment="1">
      <alignment vertical="center" wrapText="1"/>
    </xf>
    <xf numFmtId="41" fontId="19" fillId="34" borderId="11" xfId="42" applyFont="1" applyFill="1" applyBorder="1" applyAlignment="1">
      <alignment vertical="center" wrapText="1"/>
    </xf>
    <xf numFmtId="0" fontId="19" fillId="34" borderId="0" xfId="0" applyFont="1" applyFill="1" applyAlignment="1">
      <alignment vertical="center" wrapText="1"/>
    </xf>
    <xf numFmtId="41" fontId="19" fillId="34" borderId="0" xfId="42" applyFont="1" applyFill="1" applyAlignment="1">
      <alignment vertical="center"/>
    </xf>
    <xf numFmtId="41" fontId="19" fillId="34" borderId="0" xfId="0" applyNumberFormat="1" applyFont="1" applyFill="1" applyAlignment="1">
      <alignment vertical="center"/>
    </xf>
    <xf numFmtId="0" fontId="19" fillId="34" borderId="0" xfId="0" applyFont="1" applyFill="1" applyAlignment="1">
      <alignment vertical="center"/>
    </xf>
    <xf numFmtId="41" fontId="19" fillId="33" borderId="0" xfId="0" applyNumberFormat="1" applyFont="1" applyFill="1" applyAlignment="1">
      <alignment vertical="center"/>
    </xf>
    <xf numFmtId="0" fontId="22" fillId="0" borderId="0" xfId="0" applyFont="1" applyAlignment="1">
      <alignment vertical="center" wrapText="1"/>
    </xf>
    <xf numFmtId="0" fontId="23" fillId="0" borderId="0" xfId="0" applyFont="1" applyAlignment="1">
      <alignment vertical="center" wrapText="1"/>
    </xf>
    <xf numFmtId="0" fontId="24" fillId="0" borderId="0" xfId="0" applyFont="1" applyAlignment="1">
      <alignment vertical="center" wrapText="1"/>
    </xf>
    <xf numFmtId="0" fontId="25" fillId="0" borderId="0" xfId="0" applyFont="1" applyAlignment="1">
      <alignment vertical="center" wrapText="1"/>
    </xf>
    <xf numFmtId="41" fontId="25" fillId="0" borderId="0" xfId="42" applyFont="1" applyAlignment="1">
      <alignment vertical="center" wrapText="1"/>
    </xf>
    <xf numFmtId="0" fontId="25" fillId="0" borderId="0" xfId="0" applyFont="1" applyAlignment="1">
      <alignment vertical="center" wrapText="1"/>
    </xf>
    <xf numFmtId="0" fontId="25" fillId="0" borderId="0" xfId="0" applyFont="1" applyAlignment="1">
      <alignment vertical="center"/>
    </xf>
    <xf numFmtId="41" fontId="19" fillId="0" borderId="0" xfId="42" applyFont="1" applyAlignment="1">
      <alignment vertic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omma [0]" xfId="42" builtinId="6"/>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https://www.vietcombank.com.vn/images/Logo_Slogan2.jpg"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95250</xdr:colOff>
      <xdr:row>0</xdr:row>
      <xdr:rowOff>561975</xdr:rowOff>
    </xdr:to>
    <xdr:pic>
      <xdr:nvPicPr>
        <xdr:cNvPr id="1025" name="Picture 1">
          <a:extLst>
            <a:ext uri="{FF2B5EF4-FFF2-40B4-BE49-F238E27FC236}">
              <a16:creationId xmlns:a16="http://schemas.microsoft.com/office/drawing/2014/main" id="{7D772695-14E9-7F0E-3B82-992B73852B63}"/>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0" y="0"/>
          <a:ext cx="2381250" cy="561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5"/>
  <sheetViews>
    <sheetView showGridLines="0" tabSelected="1" topLeftCell="A11" workbookViewId="0">
      <selection activeCell="E14" sqref="E14"/>
    </sheetView>
  </sheetViews>
  <sheetFormatPr defaultRowHeight="14.25"/>
  <cols>
    <col min="1" max="1" width="15.7109375" style="4" customWidth="1"/>
    <col min="2" max="2" width="18.5703125" style="4" customWidth="1"/>
    <col min="3" max="4" width="18.5703125" style="35" customWidth="1"/>
    <col min="5" max="5" width="43.7109375" style="4" customWidth="1"/>
    <col min="6" max="7" width="0" style="4" hidden="1" customWidth="1"/>
    <col min="8" max="9" width="13.42578125" style="4" bestFit="1" customWidth="1"/>
    <col min="10" max="16384" width="9.140625" style="4"/>
  </cols>
  <sheetData>
    <row r="1" spans="1:9" ht="45" customHeight="1">
      <c r="A1" s="2"/>
      <c r="B1" s="2"/>
      <c r="C1" s="3" t="s">
        <v>0</v>
      </c>
      <c r="D1" s="3"/>
      <c r="E1" s="3"/>
    </row>
    <row r="2" spans="1:9" ht="16.5" customHeight="1">
      <c r="A2" s="2"/>
      <c r="B2" s="2"/>
      <c r="C2" s="2" t="s">
        <v>1</v>
      </c>
      <c r="D2" s="2"/>
      <c r="E2" s="2"/>
    </row>
    <row r="3" spans="1:9" ht="16.5" customHeight="1">
      <c r="A3" s="5" t="s">
        <v>2</v>
      </c>
      <c r="B3" s="2" t="s">
        <v>3</v>
      </c>
      <c r="C3" s="2"/>
      <c r="D3" s="2"/>
      <c r="E3" s="2"/>
    </row>
    <row r="4" spans="1:9" ht="16.5" customHeight="1">
      <c r="A4" s="5" t="s">
        <v>4</v>
      </c>
      <c r="B4" s="6" t="s">
        <v>5</v>
      </c>
      <c r="C4" s="6"/>
      <c r="D4" s="6"/>
      <c r="E4" s="6"/>
    </row>
    <row r="5" spans="1:9" ht="16.5" customHeight="1">
      <c r="A5" s="5" t="s">
        <v>6</v>
      </c>
      <c r="B5" s="2" t="s">
        <v>7</v>
      </c>
      <c r="C5" s="2"/>
      <c r="D5" s="2"/>
      <c r="E5" s="2"/>
    </row>
    <row r="6" spans="1:9" ht="16.5" customHeight="1">
      <c r="A6" s="5" t="s">
        <v>8</v>
      </c>
      <c r="B6" s="2">
        <v>4202353</v>
      </c>
      <c r="C6" s="2"/>
      <c r="D6" s="2"/>
      <c r="E6" s="2"/>
    </row>
    <row r="7" spans="1:9" ht="16.5" customHeight="1">
      <c r="A7" s="5" t="s">
        <v>9</v>
      </c>
      <c r="B7" s="2" t="s">
        <v>10</v>
      </c>
      <c r="C7" s="2"/>
      <c r="D7" s="2"/>
      <c r="E7" s="2"/>
    </row>
    <row r="8" spans="1:9" ht="16.5" customHeight="1">
      <c r="A8" s="2" t="s">
        <v>11</v>
      </c>
      <c r="B8" s="2"/>
      <c r="C8" s="2"/>
      <c r="D8" s="2"/>
      <c r="E8" s="2"/>
    </row>
    <row r="9" spans="1:9">
      <c r="A9" s="2"/>
      <c r="B9" s="2"/>
      <c r="C9" s="2"/>
      <c r="D9" s="2"/>
      <c r="E9" s="2"/>
    </row>
    <row r="10" spans="1:9" s="10" customFormat="1" ht="15.75" thickBot="1">
      <c r="A10" s="7" t="s">
        <v>12</v>
      </c>
      <c r="B10" s="8">
        <v>294181209</v>
      </c>
      <c r="C10" s="9" t="s">
        <v>13</v>
      </c>
      <c r="D10" s="9">
        <v>208973054</v>
      </c>
      <c r="E10" s="7"/>
    </row>
    <row r="11" spans="1:9" s="14" customFormat="1" ht="30">
      <c r="A11" s="11" t="s">
        <v>14</v>
      </c>
      <c r="B11" s="11" t="s">
        <v>15</v>
      </c>
      <c r="C11" s="12" t="s">
        <v>16</v>
      </c>
      <c r="D11" s="12" t="s">
        <v>17</v>
      </c>
      <c r="E11" s="13" t="s">
        <v>18</v>
      </c>
    </row>
    <row r="12" spans="1:9" s="19" customFormat="1" ht="42.75">
      <c r="A12" s="15">
        <v>46223</v>
      </c>
      <c r="B12" s="16" t="s">
        <v>19</v>
      </c>
      <c r="C12" s="17">
        <v>0</v>
      </c>
      <c r="D12" s="17">
        <v>112440444</v>
      </c>
      <c r="E12" s="18" t="s">
        <v>20</v>
      </c>
      <c r="F12" s="19">
        <f>IFERROR(VALUE(SUBSTITUTE(SUBSTITUTE(C12,".00",""),",",".")),0)</f>
        <v>0</v>
      </c>
      <c r="G12" s="19">
        <f>IFERROR(VALUE(SUBSTITUTE(SUBSTITUTE(D12,".00",""),",",".")),0)</f>
        <v>112440444</v>
      </c>
    </row>
    <row r="13" spans="1:9" s="26" customFormat="1" ht="42.75">
      <c r="A13" s="20">
        <v>46223</v>
      </c>
      <c r="B13" s="21" t="s">
        <v>21</v>
      </c>
      <c r="C13" s="22">
        <v>1697080</v>
      </c>
      <c r="D13" s="22">
        <v>0</v>
      </c>
      <c r="E13" s="23" t="s">
        <v>22</v>
      </c>
      <c r="F13" s="19">
        <f t="shared" ref="F13:F68" si="0">IFERROR(VALUE(SUBSTITUTE(SUBSTITUTE(C13,".00",""),",",".")),0)</f>
        <v>1697080</v>
      </c>
      <c r="G13" s="19">
        <f t="shared" ref="G13:G68" si="1">IFERROR(VALUE(SUBSTITUTE(SUBSTITUTE(D13,".00",""),",",".")),0)</f>
        <v>0</v>
      </c>
      <c r="H13" s="24">
        <v>1675080</v>
      </c>
      <c r="I13" s="25">
        <f>C13-H13</f>
        <v>22000</v>
      </c>
    </row>
    <row r="14" spans="1:9" s="19" customFormat="1" ht="71.25">
      <c r="A14" s="15">
        <v>46222</v>
      </c>
      <c r="B14" s="16" t="s">
        <v>23</v>
      </c>
      <c r="C14" s="17">
        <v>0</v>
      </c>
      <c r="D14" s="17">
        <v>3458498</v>
      </c>
      <c r="E14" s="18" t="s">
        <v>24</v>
      </c>
      <c r="F14" s="19">
        <f t="shared" si="0"/>
        <v>0</v>
      </c>
      <c r="G14" s="19">
        <f t="shared" si="1"/>
        <v>3458498</v>
      </c>
      <c r="H14" s="1" t="s">
        <v>146</v>
      </c>
    </row>
    <row r="15" spans="1:9" s="26" customFormat="1" ht="85.5">
      <c r="A15" s="20">
        <v>46221</v>
      </c>
      <c r="B15" s="21" t="s">
        <v>25</v>
      </c>
      <c r="C15" s="22">
        <v>2520378</v>
      </c>
      <c r="D15" s="22">
        <v>0</v>
      </c>
      <c r="E15" s="23" t="s">
        <v>26</v>
      </c>
      <c r="F15" s="19">
        <f t="shared" si="0"/>
        <v>2520378</v>
      </c>
      <c r="G15" s="19">
        <f t="shared" si="1"/>
        <v>0</v>
      </c>
    </row>
    <row r="16" spans="1:9" s="19" customFormat="1" ht="42.75">
      <c r="A16" s="15">
        <v>46221</v>
      </c>
      <c r="B16" s="16" t="s">
        <v>27</v>
      </c>
      <c r="C16" s="17">
        <v>0</v>
      </c>
      <c r="D16" s="17">
        <v>2855627</v>
      </c>
      <c r="E16" s="18" t="s">
        <v>28</v>
      </c>
      <c r="F16" s="19">
        <f t="shared" si="0"/>
        <v>0</v>
      </c>
      <c r="G16" s="19">
        <f t="shared" si="1"/>
        <v>2855627</v>
      </c>
      <c r="H16" s="19" t="s">
        <v>145</v>
      </c>
    </row>
    <row r="17" spans="1:9" s="26" customFormat="1" ht="57">
      <c r="A17" s="20">
        <v>46220</v>
      </c>
      <c r="B17" s="21" t="s">
        <v>29</v>
      </c>
      <c r="C17" s="22">
        <v>0</v>
      </c>
      <c r="D17" s="22">
        <v>12149867</v>
      </c>
      <c r="E17" s="23" t="s">
        <v>30</v>
      </c>
      <c r="F17" s="19">
        <f t="shared" si="0"/>
        <v>0</v>
      </c>
      <c r="G17" s="19">
        <f t="shared" si="1"/>
        <v>12149867</v>
      </c>
      <c r="H17" s="26" t="s">
        <v>144</v>
      </c>
    </row>
    <row r="18" spans="1:9" s="19" customFormat="1" ht="28.5">
      <c r="A18" s="15">
        <v>46220</v>
      </c>
      <c r="B18" s="16" t="s">
        <v>31</v>
      </c>
      <c r="C18" s="17">
        <v>126030154</v>
      </c>
      <c r="D18" s="17">
        <v>0</v>
      </c>
      <c r="E18" s="18" t="s">
        <v>32</v>
      </c>
      <c r="F18" s="19">
        <f t="shared" si="0"/>
        <v>126030154</v>
      </c>
      <c r="G18" s="19">
        <f t="shared" si="1"/>
        <v>0</v>
      </c>
      <c r="H18" s="19">
        <v>126002434</v>
      </c>
      <c r="I18" s="27">
        <f>C18-H18</f>
        <v>27720</v>
      </c>
    </row>
    <row r="19" spans="1:9" s="26" customFormat="1" ht="28.5">
      <c r="A19" s="20">
        <v>46219</v>
      </c>
      <c r="B19" s="21" t="s">
        <v>33</v>
      </c>
      <c r="C19" s="22">
        <v>0</v>
      </c>
      <c r="D19" s="22">
        <v>4947185</v>
      </c>
      <c r="E19" s="23" t="s">
        <v>34</v>
      </c>
      <c r="F19" s="19">
        <f t="shared" si="0"/>
        <v>0</v>
      </c>
      <c r="G19" s="19">
        <f t="shared" si="1"/>
        <v>4947185</v>
      </c>
      <c r="H19" s="26" t="s">
        <v>143</v>
      </c>
    </row>
    <row r="20" spans="1:9" s="19" customFormat="1" ht="28.5">
      <c r="A20" s="15">
        <v>46219</v>
      </c>
      <c r="B20" s="16" t="s">
        <v>35</v>
      </c>
      <c r="C20" s="17">
        <v>2614000</v>
      </c>
      <c r="D20" s="17">
        <v>0</v>
      </c>
      <c r="E20" s="18" t="s">
        <v>36</v>
      </c>
      <c r="F20" s="19">
        <f t="shared" si="0"/>
        <v>2614000</v>
      </c>
      <c r="G20" s="19">
        <f t="shared" si="1"/>
        <v>0</v>
      </c>
      <c r="H20" s="19">
        <v>22000</v>
      </c>
      <c r="I20" s="27">
        <f>C20-H20</f>
        <v>2592000</v>
      </c>
    </row>
    <row r="21" spans="1:9" s="26" customFormat="1" ht="28.5">
      <c r="A21" s="20">
        <v>46219</v>
      </c>
      <c r="B21" s="21" t="s">
        <v>37</v>
      </c>
      <c r="C21" s="22">
        <v>6286000</v>
      </c>
      <c r="D21" s="22">
        <v>0</v>
      </c>
      <c r="E21" s="23" t="s">
        <v>38</v>
      </c>
      <c r="F21" s="19">
        <f t="shared" si="0"/>
        <v>6286000</v>
      </c>
      <c r="G21" s="19">
        <f t="shared" si="1"/>
        <v>0</v>
      </c>
      <c r="H21" s="19">
        <v>22000</v>
      </c>
      <c r="I21" s="27">
        <f>C21-H21</f>
        <v>6264000</v>
      </c>
    </row>
    <row r="22" spans="1:9" s="19" customFormat="1" ht="28.5">
      <c r="A22" s="15">
        <v>46219</v>
      </c>
      <c r="B22" s="16" t="s">
        <v>39</v>
      </c>
      <c r="C22" s="17">
        <v>3910000</v>
      </c>
      <c r="D22" s="17">
        <v>0</v>
      </c>
      <c r="E22" s="18" t="s">
        <v>40</v>
      </c>
      <c r="F22" s="19">
        <f t="shared" si="0"/>
        <v>3910000</v>
      </c>
      <c r="G22" s="19">
        <f t="shared" si="1"/>
        <v>0</v>
      </c>
      <c r="H22" s="19">
        <v>22000</v>
      </c>
      <c r="I22" s="27">
        <f>C22-H22</f>
        <v>3888000</v>
      </c>
    </row>
    <row r="23" spans="1:9" s="26" customFormat="1" ht="42.75">
      <c r="A23" s="20">
        <v>46218</v>
      </c>
      <c r="B23" s="21" t="s">
        <v>41</v>
      </c>
      <c r="C23" s="22">
        <v>0</v>
      </c>
      <c r="D23" s="22">
        <v>3314964</v>
      </c>
      <c r="E23" s="23" t="s">
        <v>42</v>
      </c>
      <c r="F23" s="19">
        <f t="shared" si="0"/>
        <v>0</v>
      </c>
      <c r="G23" s="19">
        <f t="shared" si="1"/>
        <v>3314964</v>
      </c>
    </row>
    <row r="24" spans="1:9" s="19" customFormat="1" ht="71.25">
      <c r="A24" s="15">
        <v>46218</v>
      </c>
      <c r="B24" s="16" t="s">
        <v>43</v>
      </c>
      <c r="C24" s="17">
        <v>0</v>
      </c>
      <c r="D24" s="17">
        <v>146914691</v>
      </c>
      <c r="E24" s="18" t="s">
        <v>44</v>
      </c>
      <c r="F24" s="19">
        <f t="shared" si="0"/>
        <v>0</v>
      </c>
      <c r="G24" s="19">
        <f t="shared" si="1"/>
        <v>146914691</v>
      </c>
    </row>
    <row r="25" spans="1:9" s="26" customFormat="1" ht="28.5">
      <c r="A25" s="20">
        <v>46218</v>
      </c>
      <c r="B25" s="21" t="s">
        <v>45</v>
      </c>
      <c r="C25" s="22">
        <v>203834914</v>
      </c>
      <c r="D25" s="22">
        <v>0</v>
      </c>
      <c r="E25" s="23" t="s">
        <v>46</v>
      </c>
      <c r="F25" s="19">
        <f t="shared" si="0"/>
        <v>203834914</v>
      </c>
      <c r="G25" s="19">
        <f t="shared" si="1"/>
        <v>0</v>
      </c>
    </row>
    <row r="26" spans="1:9" s="19" customFormat="1" ht="28.5">
      <c r="A26" s="15">
        <v>46218</v>
      </c>
      <c r="B26" s="16" t="s">
        <v>47</v>
      </c>
      <c r="C26" s="17">
        <v>6502000</v>
      </c>
      <c r="D26" s="17">
        <v>0</v>
      </c>
      <c r="E26" s="18" t="s">
        <v>48</v>
      </c>
      <c r="F26" s="19">
        <f t="shared" si="0"/>
        <v>6502000</v>
      </c>
      <c r="G26" s="19">
        <f t="shared" si="1"/>
        <v>0</v>
      </c>
    </row>
    <row r="27" spans="1:9" s="26" customFormat="1" ht="71.25">
      <c r="A27" s="20">
        <v>46217</v>
      </c>
      <c r="B27" s="21" t="s">
        <v>49</v>
      </c>
      <c r="C27" s="22">
        <v>0</v>
      </c>
      <c r="D27" s="22">
        <v>3609256</v>
      </c>
      <c r="E27" s="23" t="s">
        <v>50</v>
      </c>
      <c r="F27" s="19">
        <f t="shared" si="0"/>
        <v>0</v>
      </c>
      <c r="G27" s="19">
        <f t="shared" si="1"/>
        <v>3609256</v>
      </c>
    </row>
    <row r="28" spans="1:9" s="19" customFormat="1" ht="28.5">
      <c r="A28" s="15">
        <v>46217</v>
      </c>
      <c r="B28" s="16" t="s">
        <v>51</v>
      </c>
      <c r="C28" s="17">
        <v>0</v>
      </c>
      <c r="D28" s="17">
        <v>4807049</v>
      </c>
      <c r="E28" s="18" t="s">
        <v>52</v>
      </c>
      <c r="F28" s="19">
        <f t="shared" si="0"/>
        <v>0</v>
      </c>
      <c r="G28" s="19">
        <f t="shared" si="1"/>
        <v>4807049</v>
      </c>
    </row>
    <row r="29" spans="1:9" s="26" customFormat="1" ht="42.75">
      <c r="A29" s="20">
        <v>46217</v>
      </c>
      <c r="B29" s="21" t="s">
        <v>53</v>
      </c>
      <c r="C29" s="22">
        <v>0</v>
      </c>
      <c r="D29" s="22">
        <v>5289813</v>
      </c>
      <c r="E29" s="23" t="s">
        <v>54</v>
      </c>
      <c r="F29" s="19">
        <f t="shared" si="0"/>
        <v>0</v>
      </c>
      <c r="G29" s="19">
        <f t="shared" si="1"/>
        <v>5289813</v>
      </c>
    </row>
    <row r="30" spans="1:9" s="19" customFormat="1" ht="99.75">
      <c r="A30" s="15">
        <v>46216</v>
      </c>
      <c r="B30" s="16" t="s">
        <v>55</v>
      </c>
      <c r="C30" s="17">
        <v>15896000</v>
      </c>
      <c r="D30" s="17">
        <v>0</v>
      </c>
      <c r="E30" s="18" t="s">
        <v>56</v>
      </c>
      <c r="F30" s="19">
        <f t="shared" si="0"/>
        <v>15896000</v>
      </c>
      <c r="G30" s="19">
        <f t="shared" si="1"/>
        <v>0</v>
      </c>
    </row>
    <row r="31" spans="1:9" s="26" customFormat="1" ht="57">
      <c r="A31" s="20">
        <v>46216</v>
      </c>
      <c r="B31" s="21" t="s">
        <v>57</v>
      </c>
      <c r="C31" s="22">
        <v>0</v>
      </c>
      <c r="D31" s="22">
        <v>98496000</v>
      </c>
      <c r="E31" s="23" t="s">
        <v>58</v>
      </c>
      <c r="F31" s="19">
        <f t="shared" si="0"/>
        <v>0</v>
      </c>
      <c r="G31" s="19">
        <f t="shared" si="1"/>
        <v>98496000</v>
      </c>
    </row>
    <row r="32" spans="1:9" s="19" customFormat="1" ht="57">
      <c r="A32" s="15">
        <v>46216</v>
      </c>
      <c r="B32" s="16" t="s">
        <v>59</v>
      </c>
      <c r="C32" s="17">
        <v>0</v>
      </c>
      <c r="D32" s="17">
        <v>117931440</v>
      </c>
      <c r="E32" s="18" t="s">
        <v>60</v>
      </c>
      <c r="F32" s="19">
        <f t="shared" si="0"/>
        <v>0</v>
      </c>
      <c r="G32" s="19">
        <f t="shared" si="1"/>
        <v>117931440</v>
      </c>
    </row>
    <row r="33" spans="1:7" s="26" customFormat="1" ht="42.75">
      <c r="A33" s="20">
        <v>46216</v>
      </c>
      <c r="B33" s="21" t="s">
        <v>61</v>
      </c>
      <c r="C33" s="22">
        <v>5638000</v>
      </c>
      <c r="D33" s="22">
        <v>0</v>
      </c>
      <c r="E33" s="23" t="s">
        <v>62</v>
      </c>
      <c r="F33" s="19">
        <f t="shared" si="0"/>
        <v>5638000</v>
      </c>
      <c r="G33" s="19">
        <f t="shared" si="1"/>
        <v>0</v>
      </c>
    </row>
    <row r="34" spans="1:7" s="19" customFormat="1" ht="42.75">
      <c r="A34" s="15">
        <v>46216</v>
      </c>
      <c r="B34" s="16" t="s">
        <v>63</v>
      </c>
      <c r="C34" s="17">
        <v>5047240</v>
      </c>
      <c r="D34" s="17">
        <v>0</v>
      </c>
      <c r="E34" s="18" t="s">
        <v>64</v>
      </c>
      <c r="F34" s="19">
        <f t="shared" si="0"/>
        <v>5047240</v>
      </c>
      <c r="G34" s="19">
        <f t="shared" si="1"/>
        <v>0</v>
      </c>
    </row>
    <row r="35" spans="1:7" s="26" customFormat="1" ht="71.25">
      <c r="A35" s="20">
        <v>46216</v>
      </c>
      <c r="B35" s="21" t="s">
        <v>65</v>
      </c>
      <c r="C35" s="22">
        <v>20000</v>
      </c>
      <c r="D35" s="22">
        <v>0</v>
      </c>
      <c r="E35" s="23" t="s">
        <v>66</v>
      </c>
      <c r="F35" s="19">
        <f t="shared" si="0"/>
        <v>20000</v>
      </c>
      <c r="G35" s="19">
        <f t="shared" si="1"/>
        <v>0</v>
      </c>
    </row>
    <row r="36" spans="1:7" s="19" customFormat="1" ht="71.25">
      <c r="A36" s="15">
        <v>46216</v>
      </c>
      <c r="B36" s="16" t="s">
        <v>67</v>
      </c>
      <c r="C36" s="17">
        <v>17857143</v>
      </c>
      <c r="D36" s="17">
        <v>0</v>
      </c>
      <c r="E36" s="18" t="s">
        <v>68</v>
      </c>
      <c r="F36" s="19">
        <f t="shared" si="0"/>
        <v>17857143</v>
      </c>
      <c r="G36" s="19">
        <f t="shared" si="1"/>
        <v>0</v>
      </c>
    </row>
    <row r="37" spans="1:7" s="26" customFormat="1" ht="71.25">
      <c r="A37" s="20">
        <v>46214</v>
      </c>
      <c r="B37" s="21" t="s">
        <v>69</v>
      </c>
      <c r="C37" s="22">
        <v>0</v>
      </c>
      <c r="D37" s="22">
        <v>2023256</v>
      </c>
      <c r="E37" s="23" t="s">
        <v>70</v>
      </c>
      <c r="F37" s="19">
        <f t="shared" si="0"/>
        <v>0</v>
      </c>
      <c r="G37" s="19">
        <f t="shared" si="1"/>
        <v>2023256</v>
      </c>
    </row>
    <row r="38" spans="1:7" s="19" customFormat="1" ht="28.5">
      <c r="A38" s="15">
        <v>46214</v>
      </c>
      <c r="B38" s="16" t="s">
        <v>71</v>
      </c>
      <c r="C38" s="17">
        <v>67852000</v>
      </c>
      <c r="D38" s="17">
        <v>0</v>
      </c>
      <c r="E38" s="18" t="s">
        <v>72</v>
      </c>
      <c r="F38" s="19">
        <f t="shared" si="0"/>
        <v>67852000</v>
      </c>
      <c r="G38" s="19">
        <f t="shared" si="1"/>
        <v>0</v>
      </c>
    </row>
    <row r="39" spans="1:7" s="26" customFormat="1" ht="57">
      <c r="A39" s="20">
        <v>46213</v>
      </c>
      <c r="B39" s="21" t="s">
        <v>73</v>
      </c>
      <c r="C39" s="22">
        <v>0</v>
      </c>
      <c r="D39" s="22">
        <v>3169462</v>
      </c>
      <c r="E39" s="23" t="s">
        <v>74</v>
      </c>
      <c r="F39" s="19">
        <f t="shared" si="0"/>
        <v>0</v>
      </c>
      <c r="G39" s="19">
        <f t="shared" si="1"/>
        <v>3169462</v>
      </c>
    </row>
    <row r="40" spans="1:7" s="19" customFormat="1" ht="57">
      <c r="A40" s="15">
        <v>46213</v>
      </c>
      <c r="B40" s="16" t="s">
        <v>75</v>
      </c>
      <c r="C40" s="17">
        <v>0</v>
      </c>
      <c r="D40" s="17">
        <v>43000000</v>
      </c>
      <c r="E40" s="18" t="s">
        <v>76</v>
      </c>
      <c r="F40" s="19">
        <f t="shared" si="0"/>
        <v>0</v>
      </c>
      <c r="G40" s="19">
        <f t="shared" si="1"/>
        <v>43000000</v>
      </c>
    </row>
    <row r="41" spans="1:7" s="26" customFormat="1" ht="71.25">
      <c r="A41" s="20">
        <v>46213</v>
      </c>
      <c r="B41" s="21" t="s">
        <v>77</v>
      </c>
      <c r="C41" s="22">
        <v>0</v>
      </c>
      <c r="D41" s="22">
        <v>16408835</v>
      </c>
      <c r="E41" s="23" t="s">
        <v>78</v>
      </c>
      <c r="F41" s="19">
        <f t="shared" si="0"/>
        <v>0</v>
      </c>
      <c r="G41" s="19">
        <f t="shared" si="1"/>
        <v>16408835</v>
      </c>
    </row>
    <row r="42" spans="1:7" s="19" customFormat="1" ht="57">
      <c r="A42" s="15">
        <v>46213</v>
      </c>
      <c r="B42" s="16" t="s">
        <v>79</v>
      </c>
      <c r="C42" s="17">
        <v>0</v>
      </c>
      <c r="D42" s="17">
        <v>5997499</v>
      </c>
      <c r="E42" s="18" t="s">
        <v>80</v>
      </c>
      <c r="F42" s="19">
        <f t="shared" si="0"/>
        <v>0</v>
      </c>
      <c r="G42" s="19">
        <f t="shared" si="1"/>
        <v>5997499</v>
      </c>
    </row>
    <row r="43" spans="1:7" s="26" customFormat="1" ht="57">
      <c r="A43" s="20">
        <v>46213</v>
      </c>
      <c r="B43" s="21" t="s">
        <v>81</v>
      </c>
      <c r="C43" s="22">
        <v>0</v>
      </c>
      <c r="D43" s="22">
        <v>30607083</v>
      </c>
      <c r="E43" s="23" t="s">
        <v>82</v>
      </c>
      <c r="F43" s="19">
        <f t="shared" si="0"/>
        <v>0</v>
      </c>
      <c r="G43" s="19">
        <f t="shared" si="1"/>
        <v>30607083</v>
      </c>
    </row>
    <row r="44" spans="1:7" s="19" customFormat="1" ht="57">
      <c r="A44" s="15">
        <v>46212</v>
      </c>
      <c r="B44" s="16" t="s">
        <v>83</v>
      </c>
      <c r="C44" s="17">
        <v>0</v>
      </c>
      <c r="D44" s="17">
        <v>6720000</v>
      </c>
      <c r="E44" s="18" t="s">
        <v>84</v>
      </c>
      <c r="F44" s="19">
        <f t="shared" si="0"/>
        <v>0</v>
      </c>
      <c r="G44" s="19">
        <f t="shared" si="1"/>
        <v>6720000</v>
      </c>
    </row>
    <row r="45" spans="1:7" s="26" customFormat="1" ht="57">
      <c r="A45" s="20">
        <v>46211</v>
      </c>
      <c r="B45" s="21" t="s">
        <v>85</v>
      </c>
      <c r="C45" s="22">
        <v>0</v>
      </c>
      <c r="D45" s="22">
        <v>2998750</v>
      </c>
      <c r="E45" s="23" t="s">
        <v>86</v>
      </c>
      <c r="F45" s="19">
        <f t="shared" si="0"/>
        <v>0</v>
      </c>
      <c r="G45" s="19">
        <f t="shared" si="1"/>
        <v>2998750</v>
      </c>
    </row>
    <row r="46" spans="1:7" s="19" customFormat="1" ht="42.75">
      <c r="A46" s="15">
        <v>46211</v>
      </c>
      <c r="B46" s="16" t="s">
        <v>87</v>
      </c>
      <c r="C46" s="17">
        <v>134791700</v>
      </c>
      <c r="D46" s="17">
        <v>0</v>
      </c>
      <c r="E46" s="18" t="s">
        <v>88</v>
      </c>
      <c r="F46" s="19">
        <f t="shared" si="0"/>
        <v>134791700</v>
      </c>
      <c r="G46" s="19">
        <f t="shared" si="1"/>
        <v>0</v>
      </c>
    </row>
    <row r="47" spans="1:7" s="26" customFormat="1" ht="42.75">
      <c r="A47" s="20">
        <v>46211</v>
      </c>
      <c r="B47" s="21" t="s">
        <v>89</v>
      </c>
      <c r="C47" s="22">
        <v>500007699</v>
      </c>
      <c r="D47" s="22">
        <v>0</v>
      </c>
      <c r="E47" s="23" t="s">
        <v>90</v>
      </c>
      <c r="F47" s="19">
        <f t="shared" si="0"/>
        <v>500007699</v>
      </c>
      <c r="G47" s="19">
        <f t="shared" si="1"/>
        <v>0</v>
      </c>
    </row>
    <row r="48" spans="1:7" s="19" customFormat="1" ht="28.5">
      <c r="A48" s="15">
        <v>46211</v>
      </c>
      <c r="B48" s="16" t="s">
        <v>91</v>
      </c>
      <c r="C48" s="17">
        <v>0</v>
      </c>
      <c r="D48" s="17">
        <v>400000000</v>
      </c>
      <c r="E48" s="18" t="s">
        <v>92</v>
      </c>
      <c r="F48" s="19">
        <f t="shared" si="0"/>
        <v>0</v>
      </c>
      <c r="G48" s="19">
        <f t="shared" si="1"/>
        <v>400000000</v>
      </c>
    </row>
    <row r="49" spans="1:7" s="26" customFormat="1" ht="42.75">
      <c r="A49" s="20">
        <v>46210</v>
      </c>
      <c r="B49" s="21" t="s">
        <v>93</v>
      </c>
      <c r="C49" s="22">
        <v>0</v>
      </c>
      <c r="D49" s="22">
        <v>4870616</v>
      </c>
      <c r="E49" s="23" t="s">
        <v>94</v>
      </c>
      <c r="F49" s="19">
        <f t="shared" si="0"/>
        <v>0</v>
      </c>
      <c r="G49" s="19">
        <f t="shared" si="1"/>
        <v>4870616</v>
      </c>
    </row>
    <row r="50" spans="1:7" s="19" customFormat="1" ht="42.75">
      <c r="A50" s="15">
        <v>46209</v>
      </c>
      <c r="B50" s="16" t="s">
        <v>95</v>
      </c>
      <c r="C50" s="17">
        <v>11551200</v>
      </c>
      <c r="D50" s="17">
        <v>0</v>
      </c>
      <c r="E50" s="18" t="s">
        <v>96</v>
      </c>
      <c r="F50" s="19">
        <f t="shared" si="0"/>
        <v>11551200</v>
      </c>
      <c r="G50" s="19">
        <f t="shared" si="1"/>
        <v>0</v>
      </c>
    </row>
    <row r="51" spans="1:7" s="26" customFormat="1" ht="71.25">
      <c r="A51" s="20">
        <v>46209</v>
      </c>
      <c r="B51" s="21" t="s">
        <v>97</v>
      </c>
      <c r="C51" s="22">
        <v>0</v>
      </c>
      <c r="D51" s="22">
        <v>828741</v>
      </c>
      <c r="E51" s="23" t="s">
        <v>98</v>
      </c>
      <c r="F51" s="19">
        <f t="shared" si="0"/>
        <v>0</v>
      </c>
      <c r="G51" s="19">
        <f t="shared" si="1"/>
        <v>828741</v>
      </c>
    </row>
    <row r="52" spans="1:7" s="19" customFormat="1" ht="28.5">
      <c r="A52" s="15">
        <v>46209</v>
      </c>
      <c r="B52" s="16" t="s">
        <v>99</v>
      </c>
      <c r="C52" s="17">
        <v>13010900</v>
      </c>
      <c r="D52" s="17">
        <v>0</v>
      </c>
      <c r="E52" s="18" t="s">
        <v>100</v>
      </c>
      <c r="F52" s="19">
        <f t="shared" si="0"/>
        <v>13010900</v>
      </c>
      <c r="G52" s="19">
        <f t="shared" si="1"/>
        <v>0</v>
      </c>
    </row>
    <row r="53" spans="1:7" s="26" customFormat="1" ht="114">
      <c r="A53" s="20">
        <v>46209</v>
      </c>
      <c r="B53" s="21" t="s">
        <v>101</v>
      </c>
      <c r="C53" s="22">
        <v>0</v>
      </c>
      <c r="D53" s="22">
        <v>145870991</v>
      </c>
      <c r="E53" s="23" t="s">
        <v>102</v>
      </c>
      <c r="F53" s="19">
        <f t="shared" si="0"/>
        <v>0</v>
      </c>
      <c r="G53" s="19">
        <f t="shared" si="1"/>
        <v>145870991</v>
      </c>
    </row>
    <row r="54" spans="1:7" s="19" customFormat="1" ht="28.5">
      <c r="A54" s="15">
        <v>46209</v>
      </c>
      <c r="B54" s="16" t="s">
        <v>103</v>
      </c>
      <c r="C54" s="17">
        <v>0</v>
      </c>
      <c r="D54" s="17">
        <v>8178420</v>
      </c>
      <c r="E54" s="18" t="s">
        <v>104</v>
      </c>
      <c r="F54" s="19">
        <f t="shared" si="0"/>
        <v>0</v>
      </c>
      <c r="G54" s="19">
        <f t="shared" si="1"/>
        <v>8178420</v>
      </c>
    </row>
    <row r="55" spans="1:7" s="26" customFormat="1" ht="28.5">
      <c r="A55" s="20">
        <v>46208</v>
      </c>
      <c r="B55" s="21" t="s">
        <v>105</v>
      </c>
      <c r="C55" s="22">
        <v>100007700</v>
      </c>
      <c r="D55" s="22">
        <v>0</v>
      </c>
      <c r="E55" s="23" t="s">
        <v>106</v>
      </c>
      <c r="F55" s="19">
        <f t="shared" si="0"/>
        <v>100007700</v>
      </c>
      <c r="G55" s="19">
        <f t="shared" si="1"/>
        <v>0</v>
      </c>
    </row>
    <row r="56" spans="1:7" s="19" customFormat="1" ht="28.5">
      <c r="A56" s="15">
        <v>46207</v>
      </c>
      <c r="B56" s="16" t="s">
        <v>107</v>
      </c>
      <c r="C56" s="17">
        <v>15462000</v>
      </c>
      <c r="D56" s="17">
        <v>0</v>
      </c>
      <c r="E56" s="18" t="s">
        <v>108</v>
      </c>
      <c r="F56" s="19">
        <f t="shared" si="0"/>
        <v>15462000</v>
      </c>
      <c r="G56" s="19">
        <f t="shared" si="1"/>
        <v>0</v>
      </c>
    </row>
    <row r="57" spans="1:7" s="26" customFormat="1" ht="42.75">
      <c r="A57" s="20">
        <v>46207</v>
      </c>
      <c r="B57" s="21" t="s">
        <v>109</v>
      </c>
      <c r="C57" s="22">
        <v>7851568</v>
      </c>
      <c r="D57" s="22">
        <v>0</v>
      </c>
      <c r="E57" s="23" t="s">
        <v>110</v>
      </c>
      <c r="F57" s="19">
        <f t="shared" si="0"/>
        <v>7851568</v>
      </c>
      <c r="G57" s="19">
        <f t="shared" si="1"/>
        <v>0</v>
      </c>
    </row>
    <row r="58" spans="1:7" s="19" customFormat="1" ht="85.5">
      <c r="A58" s="15">
        <v>46207</v>
      </c>
      <c r="B58" s="16" t="s">
        <v>111</v>
      </c>
      <c r="C58" s="17">
        <v>3462031</v>
      </c>
      <c r="D58" s="17">
        <v>0</v>
      </c>
      <c r="E58" s="18" t="s">
        <v>112</v>
      </c>
      <c r="F58" s="19">
        <f t="shared" si="0"/>
        <v>3462031</v>
      </c>
      <c r="G58" s="19">
        <f t="shared" si="1"/>
        <v>0</v>
      </c>
    </row>
    <row r="59" spans="1:7" s="26" customFormat="1" ht="85.5">
      <c r="A59" s="20">
        <v>46207</v>
      </c>
      <c r="B59" s="21" t="s">
        <v>113</v>
      </c>
      <c r="C59" s="22">
        <v>7230196</v>
      </c>
      <c r="D59" s="22">
        <v>0</v>
      </c>
      <c r="E59" s="23" t="s">
        <v>114</v>
      </c>
      <c r="F59" s="19">
        <f t="shared" si="0"/>
        <v>7230196</v>
      </c>
      <c r="G59" s="19">
        <f t="shared" si="1"/>
        <v>0</v>
      </c>
    </row>
    <row r="60" spans="1:7" s="19" customFormat="1" ht="42.75">
      <c r="A60" s="15">
        <v>46207</v>
      </c>
      <c r="B60" s="16" t="s">
        <v>115</v>
      </c>
      <c r="C60" s="17">
        <v>55000</v>
      </c>
      <c r="D60" s="17">
        <v>0</v>
      </c>
      <c r="E60" s="18" t="s">
        <v>116</v>
      </c>
      <c r="F60" s="19">
        <f t="shared" si="0"/>
        <v>55000</v>
      </c>
      <c r="G60" s="19">
        <f t="shared" si="1"/>
        <v>0</v>
      </c>
    </row>
    <row r="61" spans="1:7" s="26" customFormat="1" ht="57">
      <c r="A61" s="20">
        <v>46206</v>
      </c>
      <c r="B61" s="21" t="s">
        <v>117</v>
      </c>
      <c r="C61" s="22">
        <v>9653579</v>
      </c>
      <c r="D61" s="22">
        <v>0</v>
      </c>
      <c r="E61" s="23" t="s">
        <v>118</v>
      </c>
      <c r="F61" s="19">
        <f t="shared" si="0"/>
        <v>9653579</v>
      </c>
      <c r="G61" s="19">
        <f t="shared" si="1"/>
        <v>0</v>
      </c>
    </row>
    <row r="62" spans="1:7" s="19" customFormat="1" ht="57">
      <c r="A62" s="15">
        <v>46206</v>
      </c>
      <c r="B62" s="16" t="s">
        <v>119</v>
      </c>
      <c r="C62" s="17">
        <v>3615182</v>
      </c>
      <c r="D62" s="17">
        <v>0</v>
      </c>
      <c r="E62" s="18" t="s">
        <v>120</v>
      </c>
      <c r="F62" s="19">
        <f t="shared" si="0"/>
        <v>3615182</v>
      </c>
      <c r="G62" s="19">
        <f t="shared" si="1"/>
        <v>0</v>
      </c>
    </row>
    <row r="63" spans="1:7" s="26" customFormat="1" ht="57">
      <c r="A63" s="20">
        <v>46206</v>
      </c>
      <c r="B63" s="21" t="s">
        <v>121</v>
      </c>
      <c r="C63" s="22">
        <v>3615182</v>
      </c>
      <c r="D63" s="22">
        <v>0</v>
      </c>
      <c r="E63" s="23" t="s">
        <v>122</v>
      </c>
      <c r="F63" s="19">
        <f t="shared" si="0"/>
        <v>3615182</v>
      </c>
      <c r="G63" s="19">
        <f t="shared" si="1"/>
        <v>0</v>
      </c>
    </row>
    <row r="64" spans="1:7" s="19" customFormat="1" ht="42.75">
      <c r="A64" s="15">
        <v>46205</v>
      </c>
      <c r="B64" s="16" t="s">
        <v>123</v>
      </c>
      <c r="C64" s="17">
        <v>12226000</v>
      </c>
      <c r="D64" s="17">
        <v>0</v>
      </c>
      <c r="E64" s="18" t="s">
        <v>124</v>
      </c>
      <c r="F64" s="19">
        <f t="shared" si="0"/>
        <v>12226000</v>
      </c>
      <c r="G64" s="19">
        <f t="shared" si="1"/>
        <v>0</v>
      </c>
    </row>
    <row r="65" spans="1:7" s="26" customFormat="1" ht="99.75">
      <c r="A65" s="20">
        <v>46205</v>
      </c>
      <c r="B65" s="21" t="s">
        <v>125</v>
      </c>
      <c r="C65" s="22">
        <v>2256000</v>
      </c>
      <c r="D65" s="22">
        <v>0</v>
      </c>
      <c r="E65" s="23" t="s">
        <v>126</v>
      </c>
      <c r="F65" s="19">
        <f t="shared" si="0"/>
        <v>2256000</v>
      </c>
      <c r="G65" s="19">
        <f t="shared" si="1"/>
        <v>0</v>
      </c>
    </row>
    <row r="66" spans="1:7" s="19" customFormat="1" ht="57">
      <c r="A66" s="15">
        <v>46204</v>
      </c>
      <c r="B66" s="16" t="s">
        <v>127</v>
      </c>
      <c r="C66" s="17">
        <v>0</v>
      </c>
      <c r="D66" s="17">
        <v>23085724</v>
      </c>
      <c r="E66" s="18" t="s">
        <v>128</v>
      </c>
      <c r="F66" s="19">
        <f t="shared" si="0"/>
        <v>0</v>
      </c>
      <c r="G66" s="19">
        <f t="shared" si="1"/>
        <v>23085724</v>
      </c>
    </row>
    <row r="67" spans="1:7" s="26" customFormat="1" ht="42.75">
      <c r="A67" s="20">
        <v>46204</v>
      </c>
      <c r="B67" s="21" t="s">
        <v>129</v>
      </c>
      <c r="C67" s="22">
        <v>4681520</v>
      </c>
      <c r="D67" s="22">
        <v>0</v>
      </c>
      <c r="E67" s="23" t="s">
        <v>130</v>
      </c>
      <c r="F67" s="19">
        <f t="shared" si="0"/>
        <v>4681520</v>
      </c>
      <c r="G67" s="19">
        <f t="shared" si="1"/>
        <v>0</v>
      </c>
    </row>
    <row r="68" spans="1:7" s="14" customFormat="1" ht="15">
      <c r="A68" s="13" t="s">
        <v>131</v>
      </c>
      <c r="B68" s="11"/>
      <c r="C68" s="12">
        <v>1295182366</v>
      </c>
      <c r="D68" s="12">
        <v>1209974211</v>
      </c>
      <c r="E68" s="13"/>
      <c r="F68" s="19">
        <f t="shared" si="0"/>
        <v>1295182366</v>
      </c>
      <c r="G68" s="19">
        <f t="shared" si="1"/>
        <v>1209974211</v>
      </c>
    </row>
    <row r="69" spans="1:7">
      <c r="A69" s="2"/>
      <c r="B69" s="2"/>
      <c r="C69" s="2"/>
      <c r="D69" s="2"/>
      <c r="E69" s="2"/>
    </row>
    <row r="70" spans="1:7">
      <c r="A70" s="2"/>
      <c r="B70" s="2"/>
      <c r="C70" s="2"/>
      <c r="D70" s="2"/>
      <c r="E70" s="2"/>
    </row>
    <row r="71" spans="1:7">
      <c r="A71" s="2"/>
      <c r="B71" s="2"/>
      <c r="C71" s="2"/>
      <c r="D71" s="2"/>
      <c r="E71" s="2"/>
    </row>
    <row r="72" spans="1:7">
      <c r="A72" s="2"/>
      <c r="B72" s="2"/>
      <c r="C72" s="2"/>
      <c r="D72" s="2"/>
      <c r="E72" s="2"/>
    </row>
    <row r="73" spans="1:7">
      <c r="A73" s="2"/>
      <c r="B73" s="2"/>
      <c r="C73" s="2"/>
      <c r="D73" s="2"/>
      <c r="E73" s="2"/>
    </row>
    <row r="74" spans="1:7">
      <c r="A74" s="2"/>
      <c r="B74" s="2"/>
      <c r="C74" s="2"/>
      <c r="D74" s="2"/>
      <c r="E74" s="2"/>
    </row>
    <row r="75" spans="1:7">
      <c r="A75" s="2"/>
      <c r="B75" s="2"/>
      <c r="C75" s="2"/>
      <c r="D75" s="2"/>
      <c r="E75" s="2"/>
    </row>
    <row r="76" spans="1:7" ht="18.75" customHeight="1">
      <c r="A76" s="28" t="s">
        <v>132</v>
      </c>
      <c r="B76" s="28"/>
      <c r="C76" s="28"/>
      <c r="D76" s="28"/>
      <c r="E76" s="28"/>
    </row>
    <row r="77" spans="1:7" ht="16.5" customHeight="1">
      <c r="A77" s="2" t="s">
        <v>133</v>
      </c>
      <c r="B77" s="2"/>
      <c r="C77" s="2"/>
      <c r="D77" s="2"/>
      <c r="E77" s="2"/>
    </row>
    <row r="78" spans="1:7" ht="18.75" customHeight="1">
      <c r="A78" s="29" t="s">
        <v>134</v>
      </c>
      <c r="B78" s="29"/>
      <c r="C78" s="29"/>
      <c r="D78" s="29"/>
      <c r="E78" s="29"/>
    </row>
    <row r="79" spans="1:7" ht="16.5" customHeight="1">
      <c r="A79" s="2" t="s">
        <v>135</v>
      </c>
      <c r="B79" s="2"/>
      <c r="C79" s="2"/>
      <c r="D79" s="2"/>
      <c r="E79" s="2"/>
    </row>
    <row r="80" spans="1:7" ht="33" customHeight="1">
      <c r="A80" s="30" t="s">
        <v>147</v>
      </c>
      <c r="B80" s="30"/>
      <c r="C80" s="30"/>
      <c r="D80" s="30"/>
      <c r="E80" s="30"/>
    </row>
    <row r="81" spans="1:5">
      <c r="A81" s="2"/>
      <c r="B81" s="2"/>
      <c r="C81" s="2"/>
      <c r="D81" s="2"/>
      <c r="E81" s="2"/>
    </row>
    <row r="82" spans="1:5" s="34" customFormat="1" ht="15" customHeight="1">
      <c r="A82" s="31" t="s">
        <v>136</v>
      </c>
      <c r="B82" s="31"/>
      <c r="C82" s="32"/>
      <c r="D82" s="32"/>
      <c r="E82" s="33" t="s">
        <v>137</v>
      </c>
    </row>
    <row r="83" spans="1:5" s="34" customFormat="1" ht="15" customHeight="1">
      <c r="A83" s="31" t="s">
        <v>138</v>
      </c>
      <c r="B83" s="31"/>
      <c r="C83" s="32"/>
      <c r="D83" s="32"/>
      <c r="E83" s="33" t="s">
        <v>139</v>
      </c>
    </row>
    <row r="84" spans="1:5" s="34" customFormat="1" ht="15" customHeight="1">
      <c r="A84" s="31" t="s">
        <v>140</v>
      </c>
      <c r="B84" s="31"/>
      <c r="C84" s="32"/>
      <c r="D84" s="32"/>
      <c r="E84" s="33" t="s">
        <v>141</v>
      </c>
    </row>
    <row r="85" spans="1:5" s="34" customFormat="1" ht="12.75">
      <c r="A85" s="31"/>
      <c r="B85" s="31"/>
      <c r="C85" s="32"/>
      <c r="D85" s="32"/>
      <c r="E85" s="33" t="s">
        <v>142</v>
      </c>
    </row>
  </sheetData>
  <mergeCells count="32">
    <mergeCell ref="A69:E69"/>
    <mergeCell ref="A1:B1"/>
    <mergeCell ref="C1:E1"/>
    <mergeCell ref="A2:B2"/>
    <mergeCell ref="C2:E2"/>
    <mergeCell ref="B3:E3"/>
    <mergeCell ref="B4:E4"/>
    <mergeCell ref="B5:E5"/>
    <mergeCell ref="B6:E6"/>
    <mergeCell ref="B7:E7"/>
    <mergeCell ref="A8:E8"/>
    <mergeCell ref="A9:E9"/>
    <mergeCell ref="A81:E81"/>
    <mergeCell ref="A70:E70"/>
    <mergeCell ref="A71:E71"/>
    <mergeCell ref="A72:E72"/>
    <mergeCell ref="A73:E73"/>
    <mergeCell ref="A74:E74"/>
    <mergeCell ref="A75:E75"/>
    <mergeCell ref="A76:E76"/>
    <mergeCell ref="A77:E77"/>
    <mergeCell ref="A78:E78"/>
    <mergeCell ref="A79:E79"/>
    <mergeCell ref="A80:E80"/>
    <mergeCell ref="A85:B85"/>
    <mergeCell ref="C85:D85"/>
    <mergeCell ref="A82:B82"/>
    <mergeCell ref="C82:D82"/>
    <mergeCell ref="A83:B83"/>
    <mergeCell ref="C83:D83"/>
    <mergeCell ref="A84:B84"/>
    <mergeCell ref="C84:D84"/>
  </mergeCells>
  <conditionalFormatting sqref="H14">
    <cfRule type="duplicateValues" dxfId="2" priority="1"/>
  </conditionalFormatting>
  <conditionalFormatting sqref="H14">
    <cfRule type="duplicateValues" dxfId="1" priority="2"/>
  </conditionalFormatting>
  <conditionalFormatting sqref="H14">
    <cfRule type="duplicateValues" dxfId="0" priority="3"/>
  </conditionalFormatting>
  <pageMargins left="0.75" right="0.75" top="1" bottom="1" header="0.5" footer="0.5"/>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Vietcombank_Account_Statement(1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2026-07-21T01:27:45Z</dcterms:created>
  <dcterms:modified xsi:type="dcterms:W3CDTF">2026-07-25T02:19:31Z</dcterms:modified>
</cp:coreProperties>
</file>