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GAN HANG\SAO KÊ\NĂM 2026\THÁNG 6\"/>
    </mc:Choice>
  </mc:AlternateContent>
  <bookViews>
    <workbookView xWindow="-120" yWindow="-120" windowWidth="24240" windowHeight="1302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I16" i="1" l="1"/>
  <c r="I44" i="1"/>
  <c r="H45" i="1"/>
  <c r="I45" i="1" s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G12" i="1"/>
  <c r="F12" i="1"/>
</calcChain>
</file>

<file path=xl/sharedStrings.xml><?xml version="1.0" encoding="utf-8"?>
<sst xmlns="http://schemas.openxmlformats.org/spreadsheetml/2006/main" count="143" uniqueCount="143">
  <si>
    <t>SAO KÊ TÀI KHOẢN</t>
  </si>
  <si>
    <t>Ngày thực hiện: 24/06/2026</t>
  </si>
  <si>
    <t>Chủ tài khoản:</t>
  </si>
  <si>
    <t>CT TNHH MTV TM VA DV NGOC THOM</t>
  </si>
  <si>
    <t>Số tài khoản:</t>
  </si>
  <si>
    <t>1027349624</t>
  </si>
  <si>
    <t>Địa chỉ:</t>
  </si>
  <si>
    <t>12/14/18 DUONG 49,KP7,P.H B CHANH,TP.THU DUC,TPHCM</t>
  </si>
  <si>
    <t>CIF:</t>
  </si>
  <si>
    <t>Loại tiền:</t>
  </si>
  <si>
    <t>VND</t>
  </si>
  <si>
    <t>Từ: 01/06/2026 Đến: 24/06/2026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</si>
  <si>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</si>
  <si>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</si>
  <si>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</si>
  <si>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</si>
  <si>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</si>
  <si>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</si>
  <si>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</si>
  <si>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5130 - 17982</t>
  </si>
  <si>
    <t>/Ref:PATTMN3IKWV26174{//}/Ref:PATTMN3IKWV26174{//}TT VNMN3IKWV N BATCH:M8-24.06.2026 MM MEGA MARKETTTOAN PAYMENT:8517000020140 VENDOR:M25790 DVC:CONG TY TNHH MM MEGA MARKET VIETNAM/MM MEGA MARKET VIETNAM CO.LTD</t>
  </si>
  <si>
    <t>5426 - 27808</t>
  </si>
  <si>
    <t>6175MCOBQ2QPNZN5.Pham Thi Hang Nga chuyen tien.20260624.125511.03301010881063.PHAM THI HANG NGA.970426</t>
  </si>
  <si>
    <t>0022 - 00073</t>
  </si>
  <si>
    <t>SATRA PHAM HUNG TT-NCC(VD426) HD 31676,34792,36015 T5/2026</t>
  </si>
  <si>
    <t>0032 - 00214</t>
  </si>
  <si>
    <t>CHUYEN KHOAN23/06/2026+USD40,302.00+Fee:USD0.00+NGOC THOM PMT 80PCT CONTRACT NO 8656 DATE 17 APR 2026, INV NO 26/2782 DATE 08 MAY 2026 +F/O:B AND M FOODS S.L ++CL.SANTA MARTA,37 BAJOS 4A 08340 VILASSAR DE MAR (SPAIN), Phi:USD 0.00, NoiDung:NGOC THOM PMT 80P</t>
  </si>
  <si>
    <t>5058 - 80565</t>
  </si>
  <si>
    <t>IBVCB.2306260028679002.TAT TOAN HD SO 27-CTY XD ASIA</t>
  </si>
  <si>
    <t>0032 - 00049</t>
  </si>
  <si>
    <t>CHUYEN KHOANNGOC THOM THU PHI GNN 7 N23.06.26</t>
  </si>
  <si>
    <t>5387 - 45471</t>
  </si>
  <si>
    <t>HO KINH DOANH NGUYEN THIEN DAT chuyen tien cty Ngoc Thom#SP#0200970415062310505020261jaX206164.5387.45471.105050</t>
  </si>
  <si>
    <t>0032 - 00105</t>
  </si>
  <si>
    <t>CHUYEN KHOAN22/06/2026+USD915.00+Fee:USD33.00+NGOC THOM PMT 100PCT CONTRACT NO HB2026061801, INV NO.2026061801 DATE 18.06.2026 +F/O:ZHUCHENG HUABANG MACHINERY CO.,LTD++ UNIT6,12F EMPEROR GROUP CENTRE, 288 HENNESSY ROAD, WAN CHAI, HK, Phi:USD 30.00, NoiDung:N</t>
  </si>
  <si>
    <t>5211 - 93224</t>
  </si>
  <si>
    <t>CTY TNHH GTGL Viet Nam thanh toan tien hang CTY NGOC THOM#ACH#0200970407062218062520261001468485.2026-06-22.180625.19026903816015.CONG TY TNHH GTGL VIET NAM.VTCBVNVN</t>
  </si>
  <si>
    <t>5211 - 84963</t>
  </si>
  <si>
    <t>CTY CPTM va DV EasyMart thanh toan tien hang CTY NGOC THOM#ACH#0200970407062218052620261001468566.2026-06-22.180527.19038062083016.CTCP TM VA DV EASYMART.VTCBVNVN</t>
  </si>
  <si>
    <t>0032 - 00076</t>
  </si>
  <si>
    <t>CHUYEN KHOANNGOC THOM THU PHI GNN SO 05 NGAY 22/06/2026</t>
  </si>
  <si>
    <t>5423 - 73675</t>
  </si>
  <si>
    <t>6173MCOBQ2QNGTNF.KINGFOOD TT TIEN HANG Payment for V000516.20260622.143559.04001010091039.Chi ho Bizzi - Kingfood.970426</t>
  </si>
  <si>
    <t>5058 - 79821</t>
  </si>
  <si>
    <t>IBVCB.1906260793915001.DAT COC HD SO 1706/2026/DHMB-CTY KIM KE</t>
  </si>
  <si>
    <t>9920 - 00044</t>
  </si>
  <si>
    <t>IBVCB.202606195087022220.44.26202691-LIEN HIEP TT TIEN HANG THEO BK NGAY 18/06/2026</t>
  </si>
  <si>
    <t>5009 - 27382</t>
  </si>
  <si>
    <t>SHGD:10007229.DD:260619.BO:CN TCT TM SAI GON - TNHH MTV - SIEU THI.Remark:VD-426, TTHD 23143-24905-34682,XT 3356</t>
  </si>
  <si>
    <t>0032 - 00027</t>
  </si>
  <si>
    <t>CHUYEN KHOANNGOC THOM THU PHI GN 04 BN18.06.26</t>
  </si>
  <si>
    <t>5009 - 59015</t>
  </si>
  <si>
    <t>SHGD:10000168.DD:260618.BO:TOMITA FARM.,JSC.Remark:THANH TOAN HOA DON SO: 00032757,00033098,00035984,00037455</t>
  </si>
  <si>
    <t>0032 - 00140</t>
  </si>
  <si>
    <t>CHUYEN KHOANNGOC THOM THU PHI GN 03 N17.06, BT32.138</t>
  </si>
  <si>
    <t>5424 - 47179</t>
  </si>
  <si>
    <t>6168IBT1bJMJHVJ8.TTTM Satra VVK TT VD426 HD 35195 2675.20260617.171104.8699393939.CN TCT TM SAI GON-TNHH MTV-TRUNG TAM THUONG MAI SATRA VO VAN KIET .970418</t>
  </si>
  <si>
    <t>0032 - 00068</t>
  </si>
  <si>
    <t>CHUYEN KHOANNGOC THOM THU PHI XAC NHAN SO DU TAI NGAY 16.06.2026</t>
  </si>
  <si>
    <t>5425 - 11668</t>
  </si>
  <si>
    <t>6168MCOBQ2QGE9N1.Pham Thi Hang Nga chuyen tien.20260617.135055.03301010881063.PHAM THI HANG NGA.970426</t>
  </si>
  <si>
    <t>5388 - 14096</t>
  </si>
  <si>
    <t>Soi bien thanh toan CN T5.2026 NCC Ngoc Thom#SP#020097042206161221522026T80C629341.5388.14096.122152</t>
  </si>
  <si>
    <t>5009 - 05086</t>
  </si>
  <si>
    <t>SHGD:10004627.DD:260615.BO:CTY CP DICH VU THUONG MAI VITAL GO.Remark:VITAL GO THANH TOAN CONG NO Cong ty TNHH MTV TM va DV Ngoc Thom</t>
  </si>
  <si>
    <t>5056 - 39641</t>
  </si>
  <si>
    <t>IBVCB.1506261044941001.CHUYEN KHOAN NOI BO</t>
  </si>
  <si>
    <t>5130 - 35364</t>
  </si>
  <si>
    <t>/Ref:PATTM6040Q826165{//}/Ref:PATTM6040Q826165{//}TT VNM6040Q8 N 2000117946 WINCOMMERCE TTTHST CHO NCC 2003606 DVC:WINCOMMERCE GENERAL COMMERCIAL SERVICES JOINT STOCK COMPANY</t>
  </si>
  <si>
    <t>5009 - 67944</t>
  </si>
  <si>
    <t>SHGD:10006984.DD:260615.BO:CTY TNHH CUA HANG TIEN LOI GIA DINH VN.Remark:FAMILYMART THANH TOaN TIeN HaNG CHOKHO DC _ CTY TNHH MTV TM DV NGOC THOM_ 05/2026</t>
  </si>
  <si>
    <t>5388 - 61125</t>
  </si>
  <si>
    <t>DANG THI XUYEN chuyen tien hd40565#SP#020097041506151126532026Dev7687768.5388.61125.112653</t>
  </si>
  <si>
    <t>5387 - 57073</t>
  </si>
  <si>
    <t>DANG THI XUYEN chuyen tien hd 40541#SP#020097041506151126142026gaU9685630.5387.57073.112613</t>
  </si>
  <si>
    <t>5426 - 46318</t>
  </si>
  <si>
    <t>6166IBT1kCUTVSME.NGUYEN THI HONG NGA chuyen FT26166082472044.20260615.104843.19032895391018.VND-TGTT-NGUYEN THI HONG NGA .970407</t>
  </si>
  <si>
    <t>5387 - 78746</t>
  </si>
  <si>
    <t>DO MINH QUANG chuyen tien#SP#020097042206150828492026EBB2101836.5387.78746.082849</t>
  </si>
  <si>
    <t>5136 - 37708</t>
  </si>
  <si>
    <t>MBBIZ6069537708.CONG TY TNHH THUONG MAI TONG HOP VA DICH chuyen tien</t>
  </si>
  <si>
    <t>5389 - 31520</t>
  </si>
  <si>
    <t>DO MINH QUANG chuyen tien 40531#SP#020097042206130836332026ONN5794328.5389.31520.083633</t>
  </si>
  <si>
    <t>5056 - 02512</t>
  </si>
  <si>
    <t>IBVCB.1006260330855002.DAT COC THEO YEU CAU DAT HANG SO 12021-CTY APK TRADING</t>
  </si>
  <si>
    <t>5058 - 98961</t>
  </si>
  <si>
    <t>IBVCB.1006260220747001.TRA LAI DO THANH TOAN DU LAN 2 MUA HANG-CTY SPRING</t>
  </si>
  <si>
    <t>5130 - 30447</t>
  </si>
  <si>
    <t>/Ref:PATTMN3GWJX26160{//}/Ref:PATTMN3GWJX26160{//}TT VNMN3GWJX N BATCH:M8.9-10.06.2026 MMMEGA MARKET TTOAN PAYMENT:8317000066349 VENDOR:M25790 DVC:CONG TY TNHH MM MEGA MARKET VIETNAM/MM MEGA MARKET VIETNAM CO.LTD</t>
  </si>
  <si>
    <t>5414 - 02841</t>
  </si>
  <si>
    <t>6160MCOBQ2QCNFAU.Pham Thi Hang Nga chuyen tien.20260609.114123.03301010881063.PHAM THI HANG NGA.970426</t>
  </si>
  <si>
    <t>0032 - 00153</t>
  </si>
  <si>
    <t>CHUYEN KHOANNGOC THOM THU PHI GN 02, BT32.142</t>
  </si>
  <si>
    <t>0022 - 00258</t>
  </si>
  <si>
    <t>SATRA PHAM HUNG TT-NCC(VD426)HD19259,26516,28352,(17/03,14,21/4),XT, HTQ1/26</t>
  </si>
  <si>
    <t>5425 - 94097</t>
  </si>
  <si>
    <t>6159IBT1kCIKSGKN.HUYNH VAN HUNG thanh toan HD 30072 ngay 24 04 2026 FT26159871983836.20260608.082237.19033091375024.VND-TGTT-HUYNH VAN HUNG.970407</t>
  </si>
  <si>
    <t>5424 - 92021</t>
  </si>
  <si>
    <t>6159IBT1kCIKSUCU.HUYNH VAN HUNG thanh toan HD 34068 ngay 13 05 2026 FT26159067853090.20260608.082154.19033091375024.VND-TGTT-HUYNH VAN HUNG.970407</t>
  </si>
  <si>
    <t>9915 - 64367</t>
  </si>
  <si>
    <t>THU PHI DICH VU SMS CHU DONG THANG 05/2026. SDT: 0917823679. So tien 55000 VND</t>
  </si>
  <si>
    <t>5087 - 05766</t>
  </si>
  <si>
    <t>IBVCB.202606055087008430.</t>
  </si>
  <si>
    <t>5390 - 25096</t>
  </si>
  <si>
    <t>STAR MART#SP#020097042206051429162026Q1UN141088.5390.25096.142916</t>
  </si>
  <si>
    <t>5243 - 86570</t>
  </si>
  <si>
    <t>MBVCB.14531074638.thanh toan bu cho HD 00039514.CT tu 0721000637743 NGUYEN THIEN TRANG toi 1027349624 CT TNHH MTV TM VA DV NGOC THOM</t>
  </si>
  <si>
    <t>5058 - 17612</t>
  </si>
  <si>
    <t>IBVCB.0506260636329002.CTY RUT TIEN NHAP QUY TIEN MAT</t>
  </si>
  <si>
    <t>5425 - 97559</t>
  </si>
  <si>
    <t>6155IBT1bJVXVURY.Cty Spring thanh toan truoc don hang cho cty Ngoc Thom.20260604.170651.8618248999.CTY TNHH TM DV CUNG UNG SPRING .970418</t>
  </si>
  <si>
    <t>5056 - 98836</t>
  </si>
  <si>
    <t>IBVCB.0406260374677002.Thanh toan 100 pt HD so 060526/HDMB/NT-HN</t>
  </si>
  <si>
    <t>0004 - 00062</t>
  </si>
  <si>
    <t>CHUYEN KHOANTHU PHI CHUYEN TIEN THEO GNN 01</t>
  </si>
  <si>
    <t>5424 - 30218</t>
  </si>
  <si>
    <t>6154IBT1kCMUSHYK.Minhmart Chuyen Khoan 3.6 Ngoc Thom Don 25.5 FT26155982054000.20260603.232443.19025386119019.VND-TGTT-NGUYEN TUAN HAI.970407</t>
  </si>
  <si>
    <t>5136 - 40737</t>
  </si>
  <si>
    <t>MBBIZ6067940737.CONG TY TNHH THUONG MAI TONG HOP VA DICH chuyen tien</t>
  </si>
  <si>
    <t>0004 - 00060</t>
  </si>
  <si>
    <t>CHUYEN KHOAN02/06/2026+USD7,700.00+Fee:USD0.00+PAID 20PCT OF CTR NO 8699 DATE 26.05.2026 AND PI NO 8699 DATE 26.05.2026 +F/O:B AND M FOODS S.L ++CL SANTA MARTA,37BAJOS 4A 08340 VILASSAR DE MAR (SPAIN)</t>
  </si>
  <si>
    <t>5389 - 94643</t>
  </si>
  <si>
    <t>HO KINH DOANH NGUYEN THIEN DAT chuyen tien cty Ngoc thom#SP#020097041506020808422026cWDH515839.5389.94643.080843</t>
  </si>
  <si>
    <t>5423 - 61065</t>
  </si>
  <si>
    <t>6152MCOBQ2Q2AEA1.KINGFOOD TT TIEN HANG Payment for V000516.20260601.140657.04001010091039.Chi ho Bizzi - Kingfood.970426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</si>
  <si>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</si>
  <si>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</si>
  <si>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</si>
  <si>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</si>
  <si>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</si>
  <si>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</si>
  <si>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</si>
  <si>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</si>
  <si>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</si>
  <si>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</si>
  <si>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</si>
  <si>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</si>
  <si>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BH35912</t>
  </si>
  <si>
    <t>BH23514</t>
  </si>
  <si>
    <t>HĐ 40532</t>
  </si>
  <si>
    <t>BH34558</t>
  </si>
  <si>
    <t>BH16594</t>
  </si>
  <si>
    <r>
      <t>Ghi chú:</t>
    </r>
    <r>
      <rPr>
        <b/>
        <sz val="11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</si>
</sst>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i/>
      <sz val="13"/>
      <name val="Arial Unicode MS"/>
      <family val="2"/>
    </font>
    <font>
      <b/>
      <sz val="13"/>
      <name val="Arial Unicode MS"/>
      <family val="2"/>
    </font>
    <font>
      <b/>
      <u/>
      <sz val="11"/>
      <name val="Arial Unicode MS"/>
      <family val="2"/>
    </font>
    <font>
      <sz val="10"/>
      <name val="Arial Unicode M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2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" fontId="20" fillId="33" borderId="10" xfId="0" applyNumberFormat="1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42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42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/>
    <xf numFmtId="41" fontId="18" fillId="33" borderId="0" xfId="0" applyNumberFormat="1" applyFont="1" applyFill="1"/>
    <xf numFmtId="0" fontId="18" fillId="35" borderId="0" xfId="0" applyFont="1" applyFill="1"/>
    <xf numFmtId="41" fontId="18" fillId="34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42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42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B88D507D-390A-DCE2-4219-A6824809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showGridLines="0" tabSelected="1" workbookViewId="0">
      <selection activeCell="H4" sqref="H4"/>
    </sheetView>
  </sheetViews>
  <sheetFormatPr defaultRowHeight="14.25"/>
  <cols>
    <col min="1" max="1" width="15.7109375" style="3" customWidth="1"/>
    <col min="2" max="2" width="18.5703125" style="3" customWidth="1"/>
    <col min="3" max="4" width="16.5703125" style="41" bestFit="1" customWidth="1"/>
    <col min="5" max="5" width="45.42578125" style="3" customWidth="1"/>
    <col min="6" max="7" width="0" style="3" hidden="1" customWidth="1"/>
    <col min="8" max="8" width="9.140625" style="3"/>
    <col min="9" max="9" width="15.7109375" style="3" bestFit="1" customWidth="1"/>
    <col min="10" max="16384" width="9.140625" style="3"/>
  </cols>
  <sheetData>
    <row r="1" spans="1:9" ht="45" customHeight="1">
      <c r="A1" s="1"/>
      <c r="B1" s="1"/>
      <c r="C1" s="2" t="s">
        <v>0</v>
      </c>
      <c r="D1" s="2"/>
      <c r="E1" s="2"/>
    </row>
    <row r="2" spans="1:9" ht="16.5" customHeight="1">
      <c r="A2" s="4"/>
      <c r="B2" s="4"/>
      <c r="C2" s="1" t="s">
        <v>1</v>
      </c>
      <c r="D2" s="1"/>
      <c r="E2" s="1"/>
    </row>
    <row r="3" spans="1:9" ht="16.5" customHeight="1">
      <c r="A3" s="5" t="s">
        <v>2</v>
      </c>
      <c r="B3" s="4" t="s">
        <v>3</v>
      </c>
      <c r="C3" s="4"/>
      <c r="D3" s="4"/>
      <c r="E3" s="4"/>
    </row>
    <row r="4" spans="1:9" ht="16.5" customHeight="1">
      <c r="A4" s="5" t="s">
        <v>4</v>
      </c>
      <c r="B4" s="6" t="s">
        <v>5</v>
      </c>
      <c r="C4" s="6"/>
      <c r="D4" s="6"/>
      <c r="E4" s="6"/>
    </row>
    <row r="5" spans="1:9" ht="16.5" customHeight="1">
      <c r="A5" s="5" t="s">
        <v>6</v>
      </c>
      <c r="B5" s="4" t="s">
        <v>7</v>
      </c>
      <c r="C5" s="4"/>
      <c r="D5" s="4"/>
      <c r="E5" s="4"/>
    </row>
    <row r="6" spans="1:9" ht="16.5" customHeight="1">
      <c r="A6" s="5" t="s">
        <v>8</v>
      </c>
      <c r="B6" s="4">
        <v>4202353</v>
      </c>
      <c r="C6" s="4"/>
      <c r="D6" s="4"/>
      <c r="E6" s="4"/>
    </row>
    <row r="7" spans="1:9" ht="16.5" customHeight="1">
      <c r="A7" s="5" t="s">
        <v>9</v>
      </c>
      <c r="B7" s="4" t="s">
        <v>10</v>
      </c>
      <c r="C7" s="4"/>
      <c r="D7" s="4"/>
      <c r="E7" s="4"/>
    </row>
    <row r="8" spans="1:9" ht="16.5" customHeight="1">
      <c r="A8" s="4" t="s">
        <v>11</v>
      </c>
      <c r="B8" s="4"/>
      <c r="C8" s="4"/>
      <c r="D8" s="4"/>
      <c r="E8" s="4"/>
    </row>
    <row r="9" spans="1:9">
      <c r="A9" s="7"/>
      <c r="B9" s="7"/>
      <c r="C9" s="7"/>
      <c r="D9" s="7"/>
      <c r="E9" s="7"/>
    </row>
    <row r="10" spans="1:9" s="11" customFormat="1" ht="15.75" thickBot="1">
      <c r="A10" s="8" t="s">
        <v>12</v>
      </c>
      <c r="B10" s="9">
        <v>668473755</v>
      </c>
      <c r="C10" s="10" t="s">
        <v>13</v>
      </c>
      <c r="D10" s="10">
        <v>6585772077</v>
      </c>
      <c r="E10" s="8"/>
    </row>
    <row r="11" spans="1:9" s="15" customFormat="1" ht="30">
      <c r="A11" s="12" t="s">
        <v>14</v>
      </c>
      <c r="B11" s="12" t="s">
        <v>15</v>
      </c>
      <c r="C11" s="13" t="s">
        <v>16</v>
      </c>
      <c r="D11" s="13" t="s">
        <v>17</v>
      </c>
      <c r="E11" s="14" t="s">
        <v>18</v>
      </c>
    </row>
    <row r="12" spans="1:9" s="20" customFormat="1" ht="99.75">
      <c r="A12" s="16">
        <v>46197</v>
      </c>
      <c r="B12" s="17" t="s">
        <v>19</v>
      </c>
      <c r="C12" s="18">
        <v>0</v>
      </c>
      <c r="D12" s="18">
        <v>88559076</v>
      </c>
      <c r="E12" s="19" t="s">
        <v>20</v>
      </c>
      <c r="F12" s="20">
        <f>IFERROR(VALUE(SUBSTITUTE(SUBSTITUTE(C12,".00",""),",",".")),0)</f>
        <v>0</v>
      </c>
      <c r="G12" s="20">
        <f>IFERROR(VALUE(SUBSTITUTE(SUBSTITUTE(D12,".00",""),",",".")),0)</f>
        <v>88559076</v>
      </c>
    </row>
    <row r="13" spans="1:9" s="25" customFormat="1" ht="57">
      <c r="A13" s="21">
        <v>46197</v>
      </c>
      <c r="B13" s="22" t="s">
        <v>21</v>
      </c>
      <c r="C13" s="23">
        <v>0</v>
      </c>
      <c r="D13" s="23">
        <v>1346917</v>
      </c>
      <c r="E13" s="24" t="s">
        <v>22</v>
      </c>
      <c r="F13" s="20">
        <f t="shared" ref="F13:F65" si="0">IFERROR(VALUE(SUBSTITUTE(SUBSTITUTE(C13,".00",""),",",".")),0)</f>
        <v>0</v>
      </c>
      <c r="G13" s="20">
        <f t="shared" ref="G13:G65" si="1">IFERROR(VALUE(SUBSTITUTE(SUBSTITUTE(D13,".00",""),",",".")),0)</f>
        <v>1346917</v>
      </c>
      <c r="H13" s="25" t="s">
        <v>137</v>
      </c>
    </row>
    <row r="14" spans="1:9" s="20" customFormat="1" ht="28.5">
      <c r="A14" s="16">
        <v>46197</v>
      </c>
      <c r="B14" s="17" t="s">
        <v>23</v>
      </c>
      <c r="C14" s="18">
        <v>0</v>
      </c>
      <c r="D14" s="18">
        <v>3186497</v>
      </c>
      <c r="E14" s="19" t="s">
        <v>24</v>
      </c>
      <c r="F14" s="20">
        <f t="shared" si="0"/>
        <v>0</v>
      </c>
      <c r="G14" s="20">
        <f t="shared" si="1"/>
        <v>3186497</v>
      </c>
    </row>
    <row r="15" spans="1:9" s="25" customFormat="1" ht="114">
      <c r="A15" s="21">
        <v>46196</v>
      </c>
      <c r="B15" s="22" t="s">
        <v>25</v>
      </c>
      <c r="C15" s="23">
        <v>3072200</v>
      </c>
      <c r="D15" s="23">
        <v>0</v>
      </c>
      <c r="E15" s="24" t="s">
        <v>26</v>
      </c>
      <c r="F15" s="20">
        <f t="shared" si="0"/>
        <v>3072200</v>
      </c>
      <c r="G15" s="20">
        <f t="shared" si="1"/>
        <v>0</v>
      </c>
    </row>
    <row r="16" spans="1:9" s="20" customFormat="1" ht="28.5">
      <c r="A16" s="16">
        <v>46196</v>
      </c>
      <c r="B16" s="17" t="s">
        <v>27</v>
      </c>
      <c r="C16" s="18">
        <v>58817560</v>
      </c>
      <c r="D16" s="18">
        <v>0</v>
      </c>
      <c r="E16" s="19" t="s">
        <v>28</v>
      </c>
      <c r="F16" s="20">
        <f t="shared" si="0"/>
        <v>58817560</v>
      </c>
      <c r="G16" s="20">
        <f t="shared" si="1"/>
        <v>0</v>
      </c>
      <c r="H16" s="20">
        <v>22000</v>
      </c>
      <c r="I16" s="26">
        <f>C16-H16</f>
        <v>58795560</v>
      </c>
    </row>
    <row r="17" spans="1:8" s="25" customFormat="1" ht="28.5">
      <c r="A17" s="21">
        <v>46196</v>
      </c>
      <c r="B17" s="22" t="s">
        <v>29</v>
      </c>
      <c r="C17" s="23">
        <v>371524</v>
      </c>
      <c r="D17" s="23">
        <v>0</v>
      </c>
      <c r="E17" s="24" t="s">
        <v>30</v>
      </c>
      <c r="F17" s="20">
        <f t="shared" si="0"/>
        <v>371524</v>
      </c>
      <c r="G17" s="20">
        <f t="shared" si="1"/>
        <v>0</v>
      </c>
    </row>
    <row r="18" spans="1:8" s="20" customFormat="1" ht="57">
      <c r="A18" s="16">
        <v>46196</v>
      </c>
      <c r="B18" s="17" t="s">
        <v>31</v>
      </c>
      <c r="C18" s="18">
        <v>0</v>
      </c>
      <c r="D18" s="18">
        <v>1279116</v>
      </c>
      <c r="E18" s="19" t="s">
        <v>32</v>
      </c>
      <c r="F18" s="20">
        <f t="shared" si="0"/>
        <v>0</v>
      </c>
      <c r="G18" s="20">
        <f t="shared" si="1"/>
        <v>1279116</v>
      </c>
    </row>
    <row r="19" spans="1:8" s="25" customFormat="1" ht="138.75" customHeight="1">
      <c r="A19" s="21">
        <v>46195</v>
      </c>
      <c r="B19" s="22" t="s">
        <v>33</v>
      </c>
      <c r="C19" s="23">
        <v>871926</v>
      </c>
      <c r="D19" s="23">
        <v>0</v>
      </c>
      <c r="E19" s="24" t="s">
        <v>34</v>
      </c>
      <c r="F19" s="20">
        <f t="shared" si="0"/>
        <v>871926</v>
      </c>
      <c r="G19" s="20">
        <f t="shared" si="1"/>
        <v>0</v>
      </c>
    </row>
    <row r="20" spans="1:8" s="20" customFormat="1" ht="85.5">
      <c r="A20" s="16">
        <v>46195</v>
      </c>
      <c r="B20" s="17" t="s">
        <v>35</v>
      </c>
      <c r="C20" s="18">
        <v>0</v>
      </c>
      <c r="D20" s="18">
        <v>1603161</v>
      </c>
      <c r="E20" s="19" t="s">
        <v>36</v>
      </c>
      <c r="F20" s="20">
        <f t="shared" si="0"/>
        <v>0</v>
      </c>
      <c r="G20" s="20">
        <f t="shared" si="1"/>
        <v>1603161</v>
      </c>
    </row>
    <row r="21" spans="1:8" s="25" customFormat="1" ht="85.5">
      <c r="A21" s="21">
        <v>46195</v>
      </c>
      <c r="B21" s="22" t="s">
        <v>37</v>
      </c>
      <c r="C21" s="23">
        <v>0</v>
      </c>
      <c r="D21" s="23">
        <v>13168579</v>
      </c>
      <c r="E21" s="24" t="s">
        <v>38</v>
      </c>
      <c r="F21" s="20">
        <f t="shared" si="0"/>
        <v>0</v>
      </c>
      <c r="G21" s="20">
        <f t="shared" si="1"/>
        <v>13168579</v>
      </c>
    </row>
    <row r="22" spans="1:8" s="20" customFormat="1" ht="28.5">
      <c r="A22" s="16">
        <v>46195</v>
      </c>
      <c r="B22" s="17" t="s">
        <v>39</v>
      </c>
      <c r="C22" s="18">
        <v>396000</v>
      </c>
      <c r="D22" s="18">
        <v>0</v>
      </c>
      <c r="E22" s="19" t="s">
        <v>40</v>
      </c>
      <c r="F22" s="20">
        <f t="shared" si="0"/>
        <v>396000</v>
      </c>
      <c r="G22" s="20">
        <f t="shared" si="1"/>
        <v>0</v>
      </c>
    </row>
    <row r="23" spans="1:8" s="25" customFormat="1" ht="57">
      <c r="A23" s="21">
        <v>46195</v>
      </c>
      <c r="B23" s="22" t="s">
        <v>41</v>
      </c>
      <c r="C23" s="23">
        <v>0</v>
      </c>
      <c r="D23" s="23">
        <v>160483024</v>
      </c>
      <c r="E23" s="24" t="s">
        <v>42</v>
      </c>
      <c r="F23" s="20">
        <f t="shared" si="0"/>
        <v>0</v>
      </c>
      <c r="G23" s="20">
        <f t="shared" si="1"/>
        <v>160483024</v>
      </c>
    </row>
    <row r="24" spans="1:8" s="20" customFormat="1" ht="28.5">
      <c r="A24" s="16">
        <v>46192</v>
      </c>
      <c r="B24" s="17" t="s">
        <v>43</v>
      </c>
      <c r="C24" s="18">
        <v>200044000</v>
      </c>
      <c r="D24" s="18">
        <v>0</v>
      </c>
      <c r="E24" s="19" t="s">
        <v>44</v>
      </c>
      <c r="F24" s="20">
        <f t="shared" si="0"/>
        <v>200044000</v>
      </c>
      <c r="G24" s="20">
        <f t="shared" si="1"/>
        <v>0</v>
      </c>
    </row>
    <row r="25" spans="1:8" s="25" customFormat="1" ht="42.75">
      <c r="A25" s="21">
        <v>46192</v>
      </c>
      <c r="B25" s="22" t="s">
        <v>45</v>
      </c>
      <c r="C25" s="23">
        <v>0</v>
      </c>
      <c r="D25" s="23">
        <v>774039521</v>
      </c>
      <c r="E25" s="24" t="s">
        <v>46</v>
      </c>
      <c r="F25" s="20">
        <f t="shared" si="0"/>
        <v>0</v>
      </c>
      <c r="G25" s="20">
        <f t="shared" si="1"/>
        <v>774039521</v>
      </c>
    </row>
    <row r="26" spans="1:8" s="20" customFormat="1" ht="42.75">
      <c r="A26" s="16">
        <v>46192</v>
      </c>
      <c r="B26" s="17" t="s">
        <v>47</v>
      </c>
      <c r="C26" s="18">
        <v>0</v>
      </c>
      <c r="D26" s="18">
        <v>4240648</v>
      </c>
      <c r="E26" s="19" t="s">
        <v>48</v>
      </c>
      <c r="F26" s="20">
        <f t="shared" si="0"/>
        <v>0</v>
      </c>
      <c r="G26" s="20">
        <f t="shared" si="1"/>
        <v>4240648</v>
      </c>
    </row>
    <row r="27" spans="1:8" s="25" customFormat="1" ht="28.5">
      <c r="A27" s="21">
        <v>46191</v>
      </c>
      <c r="B27" s="22" t="s">
        <v>49</v>
      </c>
      <c r="C27" s="23">
        <v>11000</v>
      </c>
      <c r="D27" s="23">
        <v>0</v>
      </c>
      <c r="E27" s="24" t="s">
        <v>50</v>
      </c>
      <c r="F27" s="20">
        <f t="shared" si="0"/>
        <v>11000</v>
      </c>
      <c r="G27" s="20">
        <f t="shared" si="1"/>
        <v>0</v>
      </c>
    </row>
    <row r="28" spans="1:8" s="20" customFormat="1" ht="42.75">
      <c r="A28" s="16">
        <v>46191</v>
      </c>
      <c r="B28" s="17" t="s">
        <v>51</v>
      </c>
      <c r="C28" s="18">
        <v>0</v>
      </c>
      <c r="D28" s="18">
        <v>9139594</v>
      </c>
      <c r="E28" s="19" t="s">
        <v>52</v>
      </c>
      <c r="F28" s="20">
        <f t="shared" si="0"/>
        <v>0</v>
      </c>
      <c r="G28" s="20">
        <f t="shared" si="1"/>
        <v>9139594</v>
      </c>
    </row>
    <row r="29" spans="1:8" s="25" customFormat="1" ht="28.5">
      <c r="A29" s="21">
        <v>46190</v>
      </c>
      <c r="B29" s="22" t="s">
        <v>53</v>
      </c>
      <c r="C29" s="23">
        <v>538687</v>
      </c>
      <c r="D29" s="23">
        <v>0</v>
      </c>
      <c r="E29" s="24" t="s">
        <v>54</v>
      </c>
      <c r="F29" s="20">
        <f t="shared" si="0"/>
        <v>538687</v>
      </c>
      <c r="G29" s="20">
        <f t="shared" si="1"/>
        <v>0</v>
      </c>
    </row>
    <row r="30" spans="1:8" s="20" customFormat="1" ht="71.25">
      <c r="A30" s="16">
        <v>46190</v>
      </c>
      <c r="B30" s="17" t="s">
        <v>55</v>
      </c>
      <c r="C30" s="18">
        <v>0</v>
      </c>
      <c r="D30" s="18">
        <v>430129</v>
      </c>
      <c r="E30" s="19" t="s">
        <v>56</v>
      </c>
      <c r="F30" s="20">
        <f t="shared" si="0"/>
        <v>0</v>
      </c>
      <c r="G30" s="20">
        <f t="shared" si="1"/>
        <v>430129</v>
      </c>
    </row>
    <row r="31" spans="1:8" s="25" customFormat="1" ht="28.5">
      <c r="A31" s="21">
        <v>46190</v>
      </c>
      <c r="B31" s="22" t="s">
        <v>57</v>
      </c>
      <c r="C31" s="23">
        <v>110000</v>
      </c>
      <c r="D31" s="23">
        <v>0</v>
      </c>
      <c r="E31" s="24" t="s">
        <v>58</v>
      </c>
      <c r="F31" s="20">
        <f t="shared" si="0"/>
        <v>110000</v>
      </c>
      <c r="G31" s="20">
        <f t="shared" si="1"/>
        <v>0</v>
      </c>
    </row>
    <row r="32" spans="1:8" s="20" customFormat="1" ht="57">
      <c r="A32" s="16">
        <v>46190</v>
      </c>
      <c r="B32" s="17" t="s">
        <v>59</v>
      </c>
      <c r="C32" s="18">
        <v>0</v>
      </c>
      <c r="D32" s="18">
        <v>1262605</v>
      </c>
      <c r="E32" s="19" t="s">
        <v>60</v>
      </c>
      <c r="F32" s="20">
        <f t="shared" si="0"/>
        <v>0</v>
      </c>
      <c r="G32" s="20">
        <f t="shared" si="1"/>
        <v>1262605</v>
      </c>
      <c r="H32" s="27" t="s">
        <v>139</v>
      </c>
    </row>
    <row r="33" spans="1:9" s="25" customFormat="1" ht="42.75">
      <c r="A33" s="21">
        <v>46189</v>
      </c>
      <c r="B33" s="22" t="s">
        <v>61</v>
      </c>
      <c r="C33" s="23">
        <v>0</v>
      </c>
      <c r="D33" s="23">
        <v>12787526</v>
      </c>
      <c r="E33" s="24" t="s">
        <v>62</v>
      </c>
      <c r="F33" s="20">
        <f t="shared" si="0"/>
        <v>0</v>
      </c>
      <c r="G33" s="20">
        <f t="shared" si="1"/>
        <v>12787526</v>
      </c>
    </row>
    <row r="34" spans="1:9" s="20" customFormat="1" ht="57">
      <c r="A34" s="16">
        <v>46188</v>
      </c>
      <c r="B34" s="17" t="s">
        <v>63</v>
      </c>
      <c r="C34" s="18">
        <v>0</v>
      </c>
      <c r="D34" s="18">
        <v>12194936</v>
      </c>
      <c r="E34" s="19" t="s">
        <v>64</v>
      </c>
      <c r="F34" s="20">
        <f t="shared" si="0"/>
        <v>0</v>
      </c>
      <c r="G34" s="20">
        <f t="shared" si="1"/>
        <v>12194936</v>
      </c>
    </row>
    <row r="35" spans="1:9" s="25" customFormat="1" ht="28.5">
      <c r="A35" s="21">
        <v>46188</v>
      </c>
      <c r="B35" s="22" t="s">
        <v>65</v>
      </c>
      <c r="C35" s="23">
        <v>0</v>
      </c>
      <c r="D35" s="23">
        <v>400000000</v>
      </c>
      <c r="E35" s="24" t="s">
        <v>66</v>
      </c>
      <c r="F35" s="20">
        <f t="shared" si="0"/>
        <v>0</v>
      </c>
      <c r="G35" s="20">
        <f t="shared" si="1"/>
        <v>400000000</v>
      </c>
    </row>
    <row r="36" spans="1:9" s="20" customFormat="1" ht="85.5">
      <c r="A36" s="16">
        <v>46188</v>
      </c>
      <c r="B36" s="17" t="s">
        <v>67</v>
      </c>
      <c r="C36" s="18">
        <v>0</v>
      </c>
      <c r="D36" s="18">
        <v>5271342373</v>
      </c>
      <c r="E36" s="19" t="s">
        <v>68</v>
      </c>
      <c r="F36" s="20">
        <f t="shared" si="0"/>
        <v>0</v>
      </c>
      <c r="G36" s="20">
        <f t="shared" si="1"/>
        <v>5271342373</v>
      </c>
    </row>
    <row r="37" spans="1:9" s="25" customFormat="1" ht="71.25">
      <c r="A37" s="21">
        <v>46188</v>
      </c>
      <c r="B37" s="22" t="s">
        <v>69</v>
      </c>
      <c r="C37" s="23">
        <v>0</v>
      </c>
      <c r="D37" s="23">
        <v>5131458</v>
      </c>
      <c r="E37" s="24" t="s">
        <v>70</v>
      </c>
      <c r="F37" s="20">
        <f t="shared" si="0"/>
        <v>0</v>
      </c>
      <c r="G37" s="20">
        <f t="shared" si="1"/>
        <v>5131458</v>
      </c>
    </row>
    <row r="38" spans="1:9" s="20" customFormat="1" ht="42.75">
      <c r="A38" s="16">
        <v>46188</v>
      </c>
      <c r="B38" s="17" t="s">
        <v>71</v>
      </c>
      <c r="C38" s="18">
        <v>0</v>
      </c>
      <c r="D38" s="18">
        <v>1095727</v>
      </c>
      <c r="E38" s="19" t="s">
        <v>72</v>
      </c>
      <c r="F38" s="20">
        <f t="shared" si="0"/>
        <v>0</v>
      </c>
      <c r="G38" s="20">
        <f t="shared" si="1"/>
        <v>1095727</v>
      </c>
    </row>
    <row r="39" spans="1:9" s="25" customFormat="1" ht="42.75">
      <c r="A39" s="21">
        <v>46188</v>
      </c>
      <c r="B39" s="22" t="s">
        <v>73</v>
      </c>
      <c r="C39" s="23">
        <v>0</v>
      </c>
      <c r="D39" s="23">
        <v>1196428</v>
      </c>
      <c r="E39" s="24" t="s">
        <v>74</v>
      </c>
      <c r="F39" s="20">
        <f t="shared" si="0"/>
        <v>0</v>
      </c>
      <c r="G39" s="20">
        <f t="shared" si="1"/>
        <v>1196428</v>
      </c>
    </row>
    <row r="40" spans="1:9" s="20" customFormat="1" ht="71.25">
      <c r="A40" s="16">
        <v>46188</v>
      </c>
      <c r="B40" s="17" t="s">
        <v>75</v>
      </c>
      <c r="C40" s="18">
        <v>0</v>
      </c>
      <c r="D40" s="18">
        <v>1259399</v>
      </c>
      <c r="E40" s="19" t="s">
        <v>76</v>
      </c>
      <c r="F40" s="20">
        <f t="shared" si="0"/>
        <v>0</v>
      </c>
      <c r="G40" s="20">
        <f t="shared" si="1"/>
        <v>1259399</v>
      </c>
      <c r="H40" s="20" t="s">
        <v>141</v>
      </c>
    </row>
    <row r="41" spans="1:9" s="25" customFormat="1" ht="42.75">
      <c r="A41" s="21">
        <v>46188</v>
      </c>
      <c r="B41" s="22" t="s">
        <v>77</v>
      </c>
      <c r="C41" s="23">
        <v>0</v>
      </c>
      <c r="D41" s="23">
        <v>774347</v>
      </c>
      <c r="E41" s="24" t="s">
        <v>78</v>
      </c>
      <c r="F41" s="20">
        <f t="shared" si="0"/>
        <v>0</v>
      </c>
      <c r="G41" s="20">
        <f t="shared" si="1"/>
        <v>774347</v>
      </c>
      <c r="H41" s="25" t="s">
        <v>138</v>
      </c>
    </row>
    <row r="42" spans="1:9" s="20" customFormat="1" ht="28.5">
      <c r="A42" s="16">
        <v>46187</v>
      </c>
      <c r="B42" s="17" t="s">
        <v>79</v>
      </c>
      <c r="C42" s="18">
        <v>0</v>
      </c>
      <c r="D42" s="18">
        <v>5686000</v>
      </c>
      <c r="E42" s="19" t="s">
        <v>80</v>
      </c>
      <c r="F42" s="20">
        <f t="shared" si="0"/>
        <v>0</v>
      </c>
      <c r="G42" s="20">
        <f t="shared" si="1"/>
        <v>5686000</v>
      </c>
      <c r="H42" s="20" t="s">
        <v>140</v>
      </c>
    </row>
    <row r="43" spans="1:9" s="25" customFormat="1" ht="42.75">
      <c r="A43" s="21">
        <v>46186</v>
      </c>
      <c r="B43" s="22" t="s">
        <v>81</v>
      </c>
      <c r="C43" s="23">
        <v>0</v>
      </c>
      <c r="D43" s="23">
        <v>1004454</v>
      </c>
      <c r="E43" s="24" t="s">
        <v>82</v>
      </c>
      <c r="F43" s="20">
        <f t="shared" si="0"/>
        <v>0</v>
      </c>
      <c r="G43" s="20">
        <f t="shared" si="1"/>
        <v>1004454</v>
      </c>
    </row>
    <row r="44" spans="1:9" s="20" customFormat="1" ht="42.75">
      <c r="A44" s="16">
        <v>46183</v>
      </c>
      <c r="B44" s="17" t="s">
        <v>83</v>
      </c>
      <c r="C44" s="18">
        <v>396487700</v>
      </c>
      <c r="D44" s="18">
        <v>0</v>
      </c>
      <c r="E44" s="19" t="s">
        <v>84</v>
      </c>
      <c r="F44" s="20">
        <f t="shared" si="0"/>
        <v>396487700</v>
      </c>
      <c r="G44" s="20">
        <f t="shared" si="1"/>
        <v>0</v>
      </c>
      <c r="H44" s="20">
        <v>7700</v>
      </c>
      <c r="I44" s="26">
        <f>C44-H44</f>
        <v>396480000</v>
      </c>
    </row>
    <row r="45" spans="1:9" s="25" customFormat="1" ht="42.75">
      <c r="A45" s="21">
        <v>46183</v>
      </c>
      <c r="B45" s="22" t="s">
        <v>85</v>
      </c>
      <c r="C45" s="23">
        <v>6912347</v>
      </c>
      <c r="D45" s="23">
        <v>0</v>
      </c>
      <c r="E45" s="24" t="s">
        <v>86</v>
      </c>
      <c r="F45" s="20">
        <f t="shared" si="0"/>
        <v>6912347</v>
      </c>
      <c r="G45" s="20">
        <f t="shared" si="1"/>
        <v>0</v>
      </c>
      <c r="H45" s="25">
        <f>6838996+51351</f>
        <v>6890347</v>
      </c>
      <c r="I45" s="28">
        <f>C45-H45</f>
        <v>22000</v>
      </c>
    </row>
    <row r="46" spans="1:9" s="20" customFormat="1" ht="99.75">
      <c r="A46" s="16">
        <v>46183</v>
      </c>
      <c r="B46" s="17" t="s">
        <v>87</v>
      </c>
      <c r="C46" s="18">
        <v>0</v>
      </c>
      <c r="D46" s="18">
        <v>103718876</v>
      </c>
      <c r="E46" s="19" t="s">
        <v>88</v>
      </c>
      <c r="F46" s="20">
        <f t="shared" si="0"/>
        <v>0</v>
      </c>
      <c r="G46" s="20">
        <f t="shared" si="1"/>
        <v>103718876</v>
      </c>
    </row>
    <row r="47" spans="1:9" s="25" customFormat="1" ht="57">
      <c r="A47" s="21">
        <v>46182</v>
      </c>
      <c r="B47" s="22" t="s">
        <v>89</v>
      </c>
      <c r="C47" s="23">
        <v>0</v>
      </c>
      <c r="D47" s="23">
        <v>1064084</v>
      </c>
      <c r="E47" s="24" t="s">
        <v>90</v>
      </c>
      <c r="F47" s="20">
        <f t="shared" si="0"/>
        <v>0</v>
      </c>
      <c r="G47" s="20">
        <f t="shared" si="1"/>
        <v>1064084</v>
      </c>
    </row>
    <row r="48" spans="1:9" s="20" customFormat="1" ht="28.5">
      <c r="A48" s="16">
        <v>46181</v>
      </c>
      <c r="B48" s="17" t="s">
        <v>91</v>
      </c>
      <c r="C48" s="18">
        <v>514433</v>
      </c>
      <c r="D48" s="18">
        <v>0</v>
      </c>
      <c r="E48" s="19" t="s">
        <v>92</v>
      </c>
      <c r="F48" s="20">
        <f t="shared" si="0"/>
        <v>514433</v>
      </c>
      <c r="G48" s="20">
        <f t="shared" si="1"/>
        <v>0</v>
      </c>
    </row>
    <row r="49" spans="1:7" s="25" customFormat="1" ht="42.75">
      <c r="A49" s="21">
        <v>46181</v>
      </c>
      <c r="B49" s="22" t="s">
        <v>93</v>
      </c>
      <c r="C49" s="23">
        <v>0</v>
      </c>
      <c r="D49" s="23">
        <v>735058</v>
      </c>
      <c r="E49" s="24" t="s">
        <v>94</v>
      </c>
      <c r="F49" s="20">
        <f t="shared" si="0"/>
        <v>0</v>
      </c>
      <c r="G49" s="20">
        <f t="shared" si="1"/>
        <v>735058</v>
      </c>
    </row>
    <row r="50" spans="1:7" s="20" customFormat="1" ht="71.25">
      <c r="A50" s="16">
        <v>46181</v>
      </c>
      <c r="B50" s="17" t="s">
        <v>95</v>
      </c>
      <c r="C50" s="18">
        <v>0</v>
      </c>
      <c r="D50" s="18">
        <v>139577</v>
      </c>
      <c r="E50" s="19" t="s">
        <v>96</v>
      </c>
      <c r="F50" s="20">
        <f t="shared" si="0"/>
        <v>0</v>
      </c>
      <c r="G50" s="20">
        <f t="shared" si="1"/>
        <v>139577</v>
      </c>
    </row>
    <row r="51" spans="1:7" s="25" customFormat="1" ht="71.25">
      <c r="A51" s="21">
        <v>46181</v>
      </c>
      <c r="B51" s="22" t="s">
        <v>97</v>
      </c>
      <c r="C51" s="23">
        <v>0</v>
      </c>
      <c r="D51" s="23">
        <v>1112832</v>
      </c>
      <c r="E51" s="24" t="s">
        <v>98</v>
      </c>
      <c r="F51" s="20">
        <f t="shared" si="0"/>
        <v>0</v>
      </c>
      <c r="G51" s="20">
        <f t="shared" si="1"/>
        <v>1112832</v>
      </c>
    </row>
    <row r="52" spans="1:7" s="20" customFormat="1" ht="42.75">
      <c r="A52" s="16">
        <v>46179</v>
      </c>
      <c r="B52" s="17" t="s">
        <v>99</v>
      </c>
      <c r="C52" s="18">
        <v>55000</v>
      </c>
      <c r="D52" s="18">
        <v>0</v>
      </c>
      <c r="E52" s="19" t="s">
        <v>100</v>
      </c>
      <c r="F52" s="20">
        <f t="shared" si="0"/>
        <v>55000</v>
      </c>
      <c r="G52" s="20">
        <f t="shared" si="1"/>
        <v>0</v>
      </c>
    </row>
    <row r="53" spans="1:7" s="25" customFormat="1">
      <c r="A53" s="21">
        <v>46178</v>
      </c>
      <c r="B53" s="22" t="s">
        <v>101</v>
      </c>
      <c r="C53" s="23">
        <v>578684018</v>
      </c>
      <c r="D53" s="23">
        <v>0</v>
      </c>
      <c r="E53" s="24" t="s">
        <v>102</v>
      </c>
      <c r="F53" s="20">
        <f t="shared" si="0"/>
        <v>578684018</v>
      </c>
      <c r="G53" s="20">
        <f t="shared" si="1"/>
        <v>0</v>
      </c>
    </row>
    <row r="54" spans="1:7" s="20" customFormat="1" ht="42.75">
      <c r="A54" s="16">
        <v>46178</v>
      </c>
      <c r="B54" s="17" t="s">
        <v>103</v>
      </c>
      <c r="C54" s="18">
        <v>0</v>
      </c>
      <c r="D54" s="18">
        <v>2827390</v>
      </c>
      <c r="E54" s="19" t="s">
        <v>104</v>
      </c>
      <c r="F54" s="20">
        <f t="shared" si="0"/>
        <v>0</v>
      </c>
      <c r="G54" s="20">
        <f t="shared" si="1"/>
        <v>2827390</v>
      </c>
    </row>
    <row r="55" spans="1:7" s="25" customFormat="1" ht="57">
      <c r="A55" s="21">
        <v>46178</v>
      </c>
      <c r="B55" s="22" t="s">
        <v>105</v>
      </c>
      <c r="C55" s="23">
        <v>0</v>
      </c>
      <c r="D55" s="23">
        <v>51351</v>
      </c>
      <c r="E55" s="24" t="s">
        <v>106</v>
      </c>
      <c r="F55" s="20">
        <f t="shared" si="0"/>
        <v>0</v>
      </c>
      <c r="G55" s="20">
        <f t="shared" si="1"/>
        <v>51351</v>
      </c>
    </row>
    <row r="56" spans="1:7" s="20" customFormat="1" ht="28.5">
      <c r="A56" s="16">
        <v>46178</v>
      </c>
      <c r="B56" s="17" t="s">
        <v>107</v>
      </c>
      <c r="C56" s="18">
        <v>100022000</v>
      </c>
      <c r="D56" s="18">
        <v>0</v>
      </c>
      <c r="E56" s="19" t="s">
        <v>108</v>
      </c>
      <c r="F56" s="20">
        <f t="shared" si="0"/>
        <v>100022000</v>
      </c>
      <c r="G56" s="20">
        <f t="shared" si="1"/>
        <v>0</v>
      </c>
    </row>
    <row r="57" spans="1:7" s="25" customFormat="1" ht="57">
      <c r="A57" s="21">
        <v>46177</v>
      </c>
      <c r="B57" s="22" t="s">
        <v>109</v>
      </c>
      <c r="C57" s="23">
        <v>0</v>
      </c>
      <c r="D57" s="23">
        <v>6838996</v>
      </c>
      <c r="E57" s="24" t="s">
        <v>110</v>
      </c>
      <c r="F57" s="20">
        <f t="shared" si="0"/>
        <v>0</v>
      </c>
      <c r="G57" s="20">
        <f t="shared" si="1"/>
        <v>6838996</v>
      </c>
    </row>
    <row r="58" spans="1:7" s="20" customFormat="1" ht="28.5">
      <c r="A58" s="16">
        <v>46177</v>
      </c>
      <c r="B58" s="17" t="s">
        <v>111</v>
      </c>
      <c r="C58" s="18">
        <v>0</v>
      </c>
      <c r="D58" s="18">
        <v>291322980</v>
      </c>
      <c r="E58" s="19" t="s">
        <v>112</v>
      </c>
      <c r="F58" s="20">
        <f t="shared" si="0"/>
        <v>0</v>
      </c>
      <c r="G58" s="20">
        <f t="shared" si="1"/>
        <v>291322980</v>
      </c>
    </row>
    <row r="59" spans="1:7" s="25" customFormat="1" ht="28.5">
      <c r="A59" s="21">
        <v>46177</v>
      </c>
      <c r="B59" s="22" t="s">
        <v>113</v>
      </c>
      <c r="C59" s="23">
        <v>129591</v>
      </c>
      <c r="D59" s="23">
        <v>0</v>
      </c>
      <c r="E59" s="24" t="s">
        <v>114</v>
      </c>
      <c r="F59" s="20">
        <f t="shared" si="0"/>
        <v>129591</v>
      </c>
      <c r="G59" s="20">
        <f t="shared" si="1"/>
        <v>0</v>
      </c>
    </row>
    <row r="60" spans="1:7" s="20" customFormat="1" ht="71.25">
      <c r="A60" s="16">
        <v>46177</v>
      </c>
      <c r="B60" s="17" t="s">
        <v>115</v>
      </c>
      <c r="C60" s="18">
        <v>0</v>
      </c>
      <c r="D60" s="18">
        <v>1030649</v>
      </c>
      <c r="E60" s="19" t="s">
        <v>116</v>
      </c>
      <c r="F60" s="20">
        <f t="shared" si="0"/>
        <v>0</v>
      </c>
      <c r="G60" s="20">
        <f t="shared" si="1"/>
        <v>1030649</v>
      </c>
    </row>
    <row r="61" spans="1:7" s="25" customFormat="1" ht="28.5">
      <c r="A61" s="21">
        <v>46175</v>
      </c>
      <c r="B61" s="22" t="s">
        <v>117</v>
      </c>
      <c r="C61" s="23">
        <v>0</v>
      </c>
      <c r="D61" s="23">
        <v>5409327</v>
      </c>
      <c r="E61" s="24" t="s">
        <v>118</v>
      </c>
      <c r="F61" s="20">
        <f t="shared" si="0"/>
        <v>0</v>
      </c>
      <c r="G61" s="20">
        <f t="shared" si="1"/>
        <v>5409327</v>
      </c>
    </row>
    <row r="62" spans="1:7" s="20" customFormat="1" ht="99.75">
      <c r="A62" s="16">
        <v>46175</v>
      </c>
      <c r="B62" s="17" t="s">
        <v>119</v>
      </c>
      <c r="C62" s="18">
        <v>1160684</v>
      </c>
      <c r="D62" s="18">
        <v>0</v>
      </c>
      <c r="E62" s="19" t="s">
        <v>120</v>
      </c>
      <c r="F62" s="20">
        <f t="shared" si="0"/>
        <v>1160684</v>
      </c>
      <c r="G62" s="20">
        <f t="shared" si="1"/>
        <v>0</v>
      </c>
    </row>
    <row r="63" spans="1:7" s="25" customFormat="1" ht="57">
      <c r="A63" s="21">
        <v>46175</v>
      </c>
      <c r="B63" s="22" t="s">
        <v>121</v>
      </c>
      <c r="C63" s="23">
        <v>0</v>
      </c>
      <c r="D63" s="23">
        <v>1829525</v>
      </c>
      <c r="E63" s="24" t="s">
        <v>122</v>
      </c>
      <c r="F63" s="20">
        <f t="shared" si="0"/>
        <v>0</v>
      </c>
      <c r="G63" s="20">
        <f t="shared" si="1"/>
        <v>1829525</v>
      </c>
    </row>
    <row r="64" spans="1:7" s="20" customFormat="1" ht="57">
      <c r="A64" s="16">
        <v>46174</v>
      </c>
      <c r="B64" s="17" t="s">
        <v>123</v>
      </c>
      <c r="C64" s="18">
        <v>0</v>
      </c>
      <c r="D64" s="18">
        <v>78204832</v>
      </c>
      <c r="E64" s="19" t="s">
        <v>124</v>
      </c>
      <c r="F64" s="20">
        <f t="shared" si="0"/>
        <v>0</v>
      </c>
      <c r="G64" s="20">
        <f t="shared" si="1"/>
        <v>78204832</v>
      </c>
    </row>
    <row r="65" spans="1:7" s="15" customFormat="1" ht="15">
      <c r="A65" s="29" t="s">
        <v>125</v>
      </c>
      <c r="B65" s="30"/>
      <c r="C65" s="31">
        <v>1348198670</v>
      </c>
      <c r="D65" s="31">
        <v>7265496992</v>
      </c>
      <c r="E65" s="32"/>
      <c r="F65" s="20">
        <f t="shared" si="0"/>
        <v>1348198670</v>
      </c>
      <c r="G65" s="20">
        <f t="shared" si="1"/>
        <v>7265496992</v>
      </c>
    </row>
    <row r="66" spans="1:7">
      <c r="A66" s="7"/>
      <c r="B66" s="7"/>
      <c r="C66" s="7"/>
      <c r="D66" s="7"/>
      <c r="E66" s="7"/>
    </row>
    <row r="67" spans="1:7">
      <c r="A67" s="7"/>
      <c r="B67" s="7"/>
      <c r="C67" s="7"/>
      <c r="D67" s="7"/>
      <c r="E67" s="7"/>
    </row>
    <row r="68" spans="1:7">
      <c r="A68" s="7"/>
      <c r="B68" s="7"/>
      <c r="C68" s="7"/>
      <c r="D68" s="7"/>
      <c r="E68" s="7"/>
    </row>
    <row r="69" spans="1:7">
      <c r="A69" s="7"/>
      <c r="B69" s="7"/>
      <c r="C69" s="7"/>
      <c r="D69" s="7"/>
      <c r="E69" s="7"/>
    </row>
    <row r="70" spans="1:7">
      <c r="A70" s="7"/>
      <c r="B70" s="7"/>
      <c r="C70" s="7"/>
      <c r="D70" s="7"/>
      <c r="E70" s="7"/>
    </row>
    <row r="71" spans="1:7">
      <c r="A71" s="7"/>
      <c r="B71" s="7"/>
      <c r="C71" s="7"/>
      <c r="D71" s="7"/>
      <c r="E71" s="7"/>
    </row>
    <row r="72" spans="1:7">
      <c r="A72" s="7"/>
      <c r="B72" s="7"/>
      <c r="C72" s="7"/>
      <c r="D72" s="7"/>
      <c r="E72" s="7"/>
    </row>
    <row r="73" spans="1:7" ht="18.75" customHeight="1">
      <c r="A73" s="33" t="s">
        <v>126</v>
      </c>
      <c r="B73" s="33"/>
      <c r="C73" s="33"/>
      <c r="D73" s="33"/>
      <c r="E73" s="33"/>
    </row>
    <row r="74" spans="1:7" ht="16.5" customHeight="1">
      <c r="A74" s="1" t="s">
        <v>127</v>
      </c>
      <c r="B74" s="1"/>
      <c r="C74" s="1"/>
      <c r="D74" s="1"/>
      <c r="E74" s="1"/>
    </row>
    <row r="75" spans="1:7" ht="18.75" customHeight="1">
      <c r="A75" s="34" t="s">
        <v>128</v>
      </c>
      <c r="B75" s="34"/>
      <c r="C75" s="34"/>
      <c r="D75" s="34"/>
      <c r="E75" s="34"/>
    </row>
    <row r="76" spans="1:7" ht="16.5" customHeight="1">
      <c r="A76" s="1" t="s">
        <v>129</v>
      </c>
      <c r="B76" s="1"/>
      <c r="C76" s="1"/>
      <c r="D76" s="1"/>
      <c r="E76" s="1"/>
    </row>
    <row r="77" spans="1:7" ht="33" customHeight="1">
      <c r="A77" s="35" t="s">
        <v>142</v>
      </c>
      <c r="B77" s="35"/>
      <c r="C77" s="35"/>
      <c r="D77" s="35"/>
      <c r="E77" s="35"/>
    </row>
    <row r="78" spans="1:7">
      <c r="A78" s="7"/>
      <c r="B78" s="7"/>
      <c r="C78" s="7"/>
      <c r="D78" s="7"/>
      <c r="E78" s="7"/>
    </row>
    <row r="79" spans="1:7" s="39" customFormat="1" ht="15" customHeight="1">
      <c r="A79" s="36" t="s">
        <v>130</v>
      </c>
      <c r="B79" s="36"/>
      <c r="C79" s="37"/>
      <c r="D79" s="37"/>
      <c r="E79" s="38" t="s">
        <v>131</v>
      </c>
    </row>
    <row r="80" spans="1:7" s="39" customFormat="1" ht="15" customHeight="1">
      <c r="A80" s="36" t="s">
        <v>132</v>
      </c>
      <c r="B80" s="36"/>
      <c r="C80" s="37"/>
      <c r="D80" s="37"/>
      <c r="E80" s="38" t="s">
        <v>133</v>
      </c>
    </row>
    <row r="81" spans="1:5" s="39" customFormat="1" ht="15" customHeight="1">
      <c r="A81" s="36" t="s">
        <v>134</v>
      </c>
      <c r="B81" s="36"/>
      <c r="C81" s="37"/>
      <c r="D81" s="37"/>
      <c r="E81" s="38" t="s">
        <v>135</v>
      </c>
    </row>
    <row r="82" spans="1:5" s="39" customFormat="1" ht="12.75">
      <c r="A82" s="40"/>
      <c r="B82" s="40"/>
      <c r="C82" s="37"/>
      <c r="D82" s="37"/>
      <c r="E82" s="38" t="s">
        <v>136</v>
      </c>
    </row>
  </sheetData>
  <mergeCells count="32">
    <mergeCell ref="A66:E66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  <mergeCell ref="A78:E78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82:B82"/>
    <mergeCell ref="C82:D82"/>
    <mergeCell ref="A79:B79"/>
    <mergeCell ref="C79:D79"/>
    <mergeCell ref="A80:B80"/>
    <mergeCell ref="C80:D80"/>
    <mergeCell ref="A81:B81"/>
    <mergeCell ref="C81:D81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2026-06-24T10:09:27Z</dcterms:created>
  <dcterms:modified xsi:type="dcterms:W3CDTF">2026-06-25T07:52:24Z</dcterms:modified>
</cp:coreProperties>
</file>