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NGAN HANG\SAO KÊ\NĂM 2026\THÁNG 5\"/>
    </mc:Choice>
  </mc:AlternateContent>
  <bookViews>
    <workbookView xWindow="0" yWindow="0" windowWidth="24000" windowHeight="8610"/>
  </bookViews>
  <sheets>
    <sheet name="Vietcombank_Account_Statement(1" sheetId="1" r:id="rId1"/>
  </sheets>
  <calcPr calcId="162913"/>
</workbook>
</file>

<file path=xl/calcChain.xml><?xml version="1.0" encoding="utf-8"?>
<calcChain xmlns="http://schemas.openxmlformats.org/spreadsheetml/2006/main">
  <c r="J12" i="1" l="1"/>
  <c r="J20" i="1"/>
  <c r="J30" i="1"/>
  <c r="J31" i="1"/>
  <c r="J32" i="1"/>
  <c r="J33" i="1"/>
  <c r="J29" i="1"/>
  <c r="G51" i="1"/>
  <c r="G5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55" i="1"/>
  <c r="I55" i="1"/>
  <c r="H56" i="1"/>
  <c r="I56" i="1"/>
  <c r="H57" i="1"/>
  <c r="I57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H67" i="1"/>
  <c r="I67" i="1"/>
  <c r="H68" i="1"/>
  <c r="I68" i="1"/>
  <c r="H69" i="1"/>
  <c r="I69" i="1"/>
  <c r="H70" i="1"/>
  <c r="I70" i="1"/>
  <c r="H71" i="1"/>
  <c r="I71" i="1"/>
  <c r="H72" i="1"/>
  <c r="I72" i="1"/>
  <c r="H73" i="1"/>
  <c r="I73" i="1"/>
  <c r="H74" i="1"/>
  <c r="I74" i="1"/>
  <c r="H75" i="1"/>
  <c r="I75" i="1"/>
  <c r="H76" i="1"/>
  <c r="I76" i="1"/>
  <c r="H77" i="1"/>
  <c r="I77" i="1"/>
  <c r="I12" i="1"/>
  <c r="H12" i="1"/>
</calcChain>
</file>

<file path=xl/sharedStrings.xml><?xml version="1.0" encoding="utf-8"?>
<sst xmlns="http://schemas.openxmlformats.org/spreadsheetml/2006/main" count="179" uniqueCount="177">
  <si>
    <t>SAO KÊ TÀI KHOẢN</t>
  </si>
  <si>
    <t>Ngày thực hiện: 21/05/2026</t>
  </si>
  <si>
    <t>Chủ tài khoản:</t>
  </si>
  <si>
    <t>CT TNHH MTV TM VA DV NGOC THOM</t>
  </si>
  <si>
    <t>Số tài khoản:</t>
  </si>
  <si>
    <t>1027349624</t>
  </si>
  <si>
    <t>Địa chỉ:</t>
  </si>
  <si>
    <t>12/14/18 DUONG 49,KP7,P.H B CHANH,TP.THU DUC,TPHCM</t>
  </si>
  <si>
    <t>CIF:</t>
  </si>
  <si>
    <t>Loại tiền:</t>
  </si>
  <si>
    <t>VND</t>
  </si>
  <si>
    <t>Từ: 01/05/2026 Đến: 21/05/2026</t>
  </si>
  <si>
    <t>Số dư đầu kỳ</t>
  </si>
  <si>
    <t>Số dư cuối kỳ</t>
  </si>
  <si>
    <t>Ngày giao dịch</t>
  </si>
  <si>
    <t>Số tham chiếu</t>
  </si>
  <si>
    <t>Số tiền ghi nợ</t>
  </si>
  <si>
    <t>Số tiền ghi có</t>
  </si>
  <si>
    <t>Mô tả</t>
  </si>
  <si>
    <t>5058 - 33782</t>
  </si>
  <si>
    <t>IBVCB.2105260479931001.TT HD SO 9720-CTY NAM PHUONG</t>
  </si>
  <si>
    <t>5211 - 99408</t>
  </si>
  <si>
    <t>CTY TNHH GTGL Viet Nam thanh toan tien hang CTY NGOC THOM#ACH#0200970407052110323020261001019128.2026-05-21.103230.19026903816015.CONG TY TNHH GTGL VIET NAM.VTCBVNVN</t>
  </si>
  <si>
    <t>Thanh toán công nợ t3+t4</t>
  </si>
  <si>
    <t>5388 - 82627</t>
  </si>
  <si>
    <t>DO MINH QUANG chuyen tien HD 00034878#SP#020097042205210822292026BJ4J217660.5388.82627.082229</t>
  </si>
  <si>
    <t>5211 - 54219</t>
  </si>
  <si>
    <t>CTY CPTM va DV EasyMart thanh toan tien hang CTY NGOC THOM#ACH#0200970407052018533420261001991199.2026-05-20.185334.19038062083016.CTCP TM VA DV EASYMART.VTCBVNVN</t>
  </si>
  <si>
    <t>9920 - 00039</t>
  </si>
  <si>
    <t>IBVCB.202605205087095499.39.26202111-LIEN HIEP TT TIEN HANG THEO BK NGAY 18/05/2026</t>
  </si>
  <si>
    <t>5425 - 89229</t>
  </si>
  <si>
    <t>6140MCOBQ2YKKW9J.KINGFOOD TT TIEN HANG Payment for V000516.20260520.152600.04001010091039.Chi ho Bizzi - Kingfood.970426</t>
  </si>
  <si>
    <t>5009 - 07262</t>
  </si>
  <si>
    <t>SHGD:10002542.DD:260520.BO:CN TCT TM SAI GON - TNHH MTV - SIEU THI.Remark:VD-426, TTHD 1991-8513-2004,HTQ1-2026 2284</t>
  </si>
  <si>
    <t>5387 - 07989</t>
  </si>
  <si>
    <t>834 tran phu ,cam pha tt don u muoi giao ngay 18.5.2026#SP#020097048805200951322026q6gx648904.5387.7989.095126</t>
  </si>
  <si>
    <t>BH31716</t>
  </si>
  <si>
    <t>5058 - 62921</t>
  </si>
  <si>
    <t>IBVCB.1905260323727001.TAT TOAN 70%- phieu yeu cau dat hang so 19-CTY APK VIET</t>
  </si>
  <si>
    <t>5425 - 02312</t>
  </si>
  <si>
    <t>6139IBT1eJVEEEDJ.TTTM Satra VVK TT VD426 HD 14503 1092 24190 1551 28389 thu HTQ1.26 415.543VND.20260519.153937.8699393939.CN TCT TM SAI GON-TNHH MTV-TRUNG TAM THUONG MAI SATRA VO VAN KIET .970418</t>
  </si>
  <si>
    <t>5388 - 51818</t>
  </si>
  <si>
    <t>DANG THI XUYEN chuyen tien hd29980#SP#020097041505191512112026yorn984978.5388.51818.151211</t>
  </si>
  <si>
    <t>BH28364</t>
  </si>
  <si>
    <t>0022 - 00060</t>
  </si>
  <si>
    <t>SATRA PHAM HUNG TT-NCC(VD426) HD6647,8859,122,7341,10754,HTT12/25</t>
  </si>
  <si>
    <t>5136 - 86477</t>
  </si>
  <si>
    <t>MBBIZ6066086477.CONG TY TNHH THUONG MAI TONG HOP VA DICH chuyen tien</t>
  </si>
  <si>
    <t>BH30844</t>
  </si>
  <si>
    <t>5189 - 96161</t>
  </si>
  <si>
    <t>HO KINH DOANH CUA HANG TIEN LOI HOME MART 24H Chuyen tien#SP#020097041505190859382026O2Kp657049.5189.96161.085932</t>
  </si>
  <si>
    <t>BH28335</t>
  </si>
  <si>
    <t>5189 - 00171</t>
  </si>
  <si>
    <t>Nguyen Ngoc Son chuyen khoan nhanh qua Zalo#SP#020097048805181950132026ilfl029085.5189.171.195013</t>
  </si>
  <si>
    <t>BH30757</t>
  </si>
  <si>
    <t>0004 - 00316</t>
  </si>
  <si>
    <t>THU LAI TKV 1064547841</t>
  </si>
  <si>
    <t>0004 - 00309</t>
  </si>
  <si>
    <t>THU GOC TKV 1064547841</t>
  </si>
  <si>
    <t>0004 - 00302</t>
  </si>
  <si>
    <t>TRANSFERTHU TAT TOAN TKV 1064475420</t>
  </si>
  <si>
    <t>0004 - 00298</t>
  </si>
  <si>
    <t>TRANSFERTHU TAT TOAN TKV 1064434548</t>
  </si>
  <si>
    <t>0004 - 00294</t>
  </si>
  <si>
    <t>TRANSFERTHU TAT TOAN TKV 1064274567</t>
  </si>
  <si>
    <t>5058 - 24890</t>
  </si>
  <si>
    <t>IBVCB.1805260357215003.TT HD SO 154 DEN SO 166 (NGAY 18.4.2026 DEN 23.4.2026)</t>
  </si>
  <si>
    <t>5058 - 21059</t>
  </si>
  <si>
    <t>IBVCB.1805261045605002.TT HD SO 146-CTY VIET COLDCHAIN</t>
  </si>
  <si>
    <t>5009 - 29664</t>
  </si>
  <si>
    <t>SHGD:10004801.DD:260518.BO:TOMITA FARM.,JSC.Remark:THANH TOAN HOA DON SO: 00024806,00026434,00028181,00028287,00030199</t>
  </si>
  <si>
    <t>Thanh toán công nợ tháng 4</t>
  </si>
  <si>
    <t>5058 - 15890</t>
  </si>
  <si>
    <t>IBVCB.1805260657753001.CHUYEN KHOAN NOI BO</t>
  </si>
  <si>
    <t>5009 - 03243</t>
  </si>
  <si>
    <t>SHGD:10000126.DD:260518.BO:CTY CP DICH VU THUONG MAI VITAL GO.Remark:VITAL GO THANH TOAN CONG NO Cong ty TNHH MTV TM va DV Ngoc Thom</t>
  </si>
  <si>
    <t>5136 - 63392</t>
  </si>
  <si>
    <t>MBBIZ6065963392.CTY TNHH NHA HANG SONAMU HAN QUOC chuyen tien 34746</t>
  </si>
  <si>
    <t>BH13958</t>
  </si>
  <si>
    <t>5426 - 18268</t>
  </si>
  <si>
    <t>6136IBT1cJ1RK7K9.DANG THI XUYEN chuyen tien hd19128.20260516.085755.103604888897.DANG THI XUYEN.970415</t>
  </si>
  <si>
    <t>BH22188</t>
  </si>
  <si>
    <t>5423 - 15602</t>
  </si>
  <si>
    <t>6136IBT1cJ1RK4N3.DANG THI XUYEN chuyen tien hd34766.20260516.085732.103604888897.DANG THI XUYEN.970415</t>
  </si>
  <si>
    <t>BH31471</t>
  </si>
  <si>
    <t>5423 - 75562</t>
  </si>
  <si>
    <t>6135IBT1kCCKHS7N.Ha Vy chuyen khoan nhanh qua Zalo FT26135919969959.20260515.181552.9779999.NHAM THI THANH HA.970407</t>
  </si>
  <si>
    <t>Green Mart thanh toán công nợ T2+3+4</t>
  </si>
  <si>
    <t>5189 - 88564</t>
  </si>
  <si>
    <t>HO KINH DOANH CMART VIET NAM chuyen tien#SP#020097042205151712062026RE3Z540349.5189.88564.171206</t>
  </si>
  <si>
    <t>BH31106</t>
  </si>
  <si>
    <t>5009 - 68632</t>
  </si>
  <si>
    <t>SHGD:10010130.DD:260515.BO:CTY CP TM VA DICH VU MINH CAU.Remark:@SL@ MINH CAU THANH TOAN TIEN HANG</t>
  </si>
  <si>
    <t>5387 - 75224</t>
  </si>
  <si>
    <t>Soi bien thanh toan CN T4.2026 NCC Ngoc Thom#SP#020097042205151532252026IF2U892016.5387.75224.153226</t>
  </si>
  <si>
    <t>5009 - 56085</t>
  </si>
  <si>
    <t>SHGD:10008464.DD:260515.BO:CTY TNHH CUA HANG TIEN LOI GIA DINH VN.Remark:FAMILYMART THANH TOaN TIeN HaNG CHOKHO DC _ CTY TNHH MTV TM DV NGOC THOM_ 04/2026</t>
  </si>
  <si>
    <t>5414 - 28959</t>
  </si>
  <si>
    <t>6135IBT1fJWC5P1X.THANH TOAN TIEN HANG DOT 8 THANG 04/2026 CHO CH BACH HOA BUU DIEN TAI TP HCM, HA NOI, HAI PHONG..20260515.152819.999999989999.TRANSFER.970449</t>
  </si>
  <si>
    <t>5009 - 54952</t>
  </si>
  <si>
    <t>SHGD:10005267.DD:260515.BO:CT CP DVTM TH WINCOMMERCE.Remark:2000111542 WINCOMMERCE TTTHST CHO NCC 2003606</t>
  </si>
  <si>
    <t>5009 - 54426</t>
  </si>
  <si>
    <t>SHGD:10005277.DD:260515.BO:CT CP DVTM TH WINCOMMERCE.Remark:2000111406 WINCOMMERCE TTTHST CHO NCC 2003606</t>
  </si>
  <si>
    <t>5009 - 18170</t>
  </si>
  <si>
    <t>SHGD:10008687.DD:260515.BO:WINCOMMERCE GENERAL COMMERCIAL SERVICES JOINT STOCK COMPANY.Remark:2000105413 WINCOMMERCE TTTHST CHO NCC 2003606 ChargeDetails OUR</t>
  </si>
  <si>
    <t>5058 - 51947</t>
  </si>
  <si>
    <t>IBVCB.1305260557787001.CTY RUT TIEN NHAP QUY TIEN MAT</t>
  </si>
  <si>
    <t>5009 - 43970</t>
  </si>
  <si>
    <t>SHGD:10003185.DD:260513.BO:CONG TY TNHH OKONO VIET NAM.Remark:OKONO THANH TOAN CONG NO CHO CT NGOC THOM</t>
  </si>
  <si>
    <t>5058 - 10464</t>
  </si>
  <si>
    <t>IBVCB.1205260521323003.TT HD SO 150- CTY VAN PHONG</t>
  </si>
  <si>
    <t>5058 - 09256</t>
  </si>
  <si>
    <t>IBVCB.1205260674955002.TT HD SO 151-152-153 NGAY 16.4.2026 VA 17.4.2026</t>
  </si>
  <si>
    <t>5189 - 03473</t>
  </si>
  <si>
    <t>tthd so 32995 cho cty tnhh mtv tm va dv ngoc thom#SP#020097040505121621072026C5PI041299.5189.3473.162107</t>
  </si>
  <si>
    <t>BH13421</t>
  </si>
  <si>
    <t>5189 - 39602</t>
  </si>
  <si>
    <t>HO KINH DOANH NGUYEN THIEN DAT chuyen tien cty ngoc thom#SP#0200970415051215411820260Mpi436359.5189.39602.154118</t>
  </si>
  <si>
    <t>BH30646</t>
  </si>
  <si>
    <t>5058 - 86870</t>
  </si>
  <si>
    <t>IBVCB.1205260476677001.CTY RUT TIEN NHAP QUY TIEN MAT</t>
  </si>
  <si>
    <t>5390 - 36387</t>
  </si>
  <si>
    <t>DO MINH QUANG chuyen tien HD 00030222#SP#020097042205120831072026XPE9623107.5390.36387.083107</t>
  </si>
  <si>
    <t>BH29030</t>
  </si>
  <si>
    <t>5056 - 70721</t>
  </si>
  <si>
    <t>IBVCB.1105260467641001.CHUYEN KHOAN NOI BO</t>
  </si>
  <si>
    <t>5130 - 35345</t>
  </si>
  <si>
    <t>/Ref:PATTMN3D61826130{//}/Ref:PATTMN3D61826130{//}TT VNMN3D618 N BATCH:M8.9-10.05.2026 MMMEGA MARKET TTOAN PAYMENT:8217000108669 VENDOR:M25790 DVC:CONG TY TNHH MM MEGA MARKET VIETNAM/MM MEGA MARKET VIETNAM CO.LTD</t>
  </si>
  <si>
    <t>5387 - 82900</t>
  </si>
  <si>
    <t>DANG THI XUYEN chuyen tien hd31555#SP#020097041505091048302026e16o698094.5387.82900.104828</t>
  </si>
  <si>
    <t>9915 - 90875</t>
  </si>
  <si>
    <t>THU PHI DICH VU SMS CHU DONG THANG 04/2026. SDT: 0917823679. So tien 55000 VND</t>
  </si>
  <si>
    <t>5056 - 88562</t>
  </si>
  <si>
    <t>IBVCB.0805260539295004.THANH TOAN LUONG THEM T4.2026-HOANG DUC THANH</t>
  </si>
  <si>
    <t>5058 - 92527</t>
  </si>
  <si>
    <t>IBVCB.0805260374847002.THANH TOAN TIEN HANG - CHO CTY DAU TU AN VIET</t>
  </si>
  <si>
    <t>5058 - 88171</t>
  </si>
  <si>
    <t>IBVCB.0805260588359003.THANH TOAN THEM LUONG T4.2026-LY KIM HO</t>
  </si>
  <si>
    <t>5189 - 60326</t>
  </si>
  <si>
    <t>DANG THI XUYEN chuyen tien hd31554#SP#020097041505081508352026UJeC346311.5189.60326.150835</t>
  </si>
  <si>
    <t>5189 - 39510</t>
  </si>
  <si>
    <t>DANG THI XUYEN chuyen tien hd1763#SP#020097041505081042312026vVLo330622.5189.39510.104231</t>
  </si>
  <si>
    <t>5189 - 35511</t>
  </si>
  <si>
    <t>DANG THI XUYEN chuyen tien hd5296#SP#020097041505081041522026f6FP329285.5189.35511.104152</t>
  </si>
  <si>
    <t>5390 - 33102</t>
  </si>
  <si>
    <t>DANG THI XUYEN chuyen tien hd25013#SP#020097041505081041252026xEqP325896.5390.33102.104125</t>
  </si>
  <si>
    <t>5390 - 27373</t>
  </si>
  <si>
    <t>DANG THI XUYEN chuyen tien hd18401#SP#020097041505081040342026iJnG323659.5390.27373.104034</t>
  </si>
  <si>
    <t>5058 - 98999</t>
  </si>
  <si>
    <t>IBVCB.0605260133533002.THANH TOAN LUONG THANG 4.2026 -LE NHUT PHUONG OANH</t>
  </si>
  <si>
    <t>5009 - 63898</t>
  </si>
  <si>
    <t>SHGD:10001725+DD:260506++DVH goc:12929886868/LE NHAT PHUONG OANH+Remark:HOAN TRA LCC 10002046NGAY 06052026 LY DOSAI TEN DVH .+ORG_REF:/26050599200003608700163908</t>
  </si>
  <si>
    <t>5387 - 13819</t>
  </si>
  <si>
    <t>DANG THI XUYEN chuyen tien hd10492#SP#020097041505060901312026TJnj780813.5387.13819.090131</t>
  </si>
  <si>
    <t>5087 - 46543</t>
  </si>
  <si>
    <t>IBVCB.202605055087080131.</t>
  </si>
  <si>
    <t>5058 - 99382</t>
  </si>
  <si>
    <t>IBVCB.0405260997909005.TT HD SO 143-145-147-148-149-150-NGAY 13.4.26 VA 14.4.26 VA 15.4.2026</t>
  </si>
  <si>
    <t>5426 - 37082</t>
  </si>
  <si>
    <t>6124MCOBQ2L7MYY5.KINGFOOD TT TIEN HANG Payment for V000516.20260504.141024.04001010091039.Chi ho Bizzi - Kingfood.970426</t>
  </si>
  <si>
    <t>5058 - 97472</t>
  </si>
  <si>
    <t>IBVCB.0405260052055002.TT HD SO 8112-CTY NAM PHUONG</t>
  </si>
  <si>
    <t>5058 - 90249</t>
  </si>
  <si>
    <t>IBVCB.0405260657207001.THANH TOAN TIEN HANG-CTY KIM KE</t>
  </si>
  <si>
    <t>Tổng số</t>
  </si>
  <si>
    <t>Trân trọng cảm ơn quý khách đã sử dụng dịch vụ của Vietcombank!</t>
  </si>
  <si>
    <t>==========</t>
  </si>
  <si>
    <t>VIETCOMBANK - Chung niềm tin vững tương lai</t>
  </si>
  <si>
    <t>**********</t>
  </si>
  <si>
    <t>Postal address:</t>
  </si>
  <si>
    <t>Telex: (0805) 411504 VCB - VT</t>
  </si>
  <si>
    <t>198 TRAN QUANG KHAI AVENUE</t>
  </si>
  <si>
    <t>Swift: BFTV VNVX</t>
  </si>
  <si>
    <t>HANOI - VIETNAM</t>
  </si>
  <si>
    <t>Website: www.vietcombank.com.vn</t>
  </si>
  <si>
    <t>Contact center: 1900.54.54.13</t>
  </si>
  <si>
    <r>
      <t>Ghi chú:</t>
    </r>
    <r>
      <rPr>
        <b/>
        <sz val="11"/>
        <rFont val="Arial Unicode MS"/>
        <family val="2"/>
      </rPr>
      <t xml:space="preserve"> Sao kê này không thay cho các cam kết của Ngân hàng TMCP Ngoại thương về các nghĩa vụ của khách hàng được xác nhận với bên thứ ba./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</si>
</sst>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\ _₫_-;\-* #,##0\ _₫_-;_-* &quot;-&quot;\ _₫_-;_-@_-"/>
  </numFmts>
  <fonts count="30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8"/>
      <color theme="3"/>
      <name val="Calibri Light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11"/>
      <color rgb="FF000000"/>
      <name val="Calibri"/>
      <family val="2"/>
      <scheme val="minor"/>
    </font>
    <font>
      <sz val="11"/>
      <name val="Arial Unicode MS"/>
      <family val="2"/>
    </font>
    <font>
      <sz val="11"/>
      <name val="Arial"/>
      <family val="2"/>
    </font>
    <font>
      <b/>
      <sz val="14"/>
      <name val="Arial Unicode MS"/>
      <family val="2"/>
    </font>
    <font>
      <b/>
      <sz val="11"/>
      <name val="Arial Unicode MS"/>
      <family val="2"/>
    </font>
    <font>
      <sz val="8"/>
      <name val="Microsoft Sans Serif"/>
      <family val="2"/>
    </font>
    <font>
      <sz val="7"/>
      <name val="Kuro-Regular"/>
    </font>
    <font>
      <b/>
      <sz val="11"/>
      <name val="Arial"/>
      <family val="2"/>
    </font>
    <font>
      <b/>
      <i/>
      <sz val="13"/>
      <name val="Arial Unicode MS"/>
      <family val="2"/>
    </font>
    <font>
      <b/>
      <sz val="13"/>
      <name val="Arial Unicode MS"/>
      <family val="2"/>
    </font>
    <font>
      <b/>
      <u/>
      <sz val="11"/>
      <name val="Arial Unicode MS"/>
      <family val="2"/>
    </font>
    <font>
      <sz val="10"/>
      <name val="Arial Unicode MS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rgb="FFE9F3FB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E9F3FB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1" fontId="18" fillId="0" borderId="0" applyFont="0" applyFill="0" applyBorder="0" applyAlignment="0" applyProtection="0"/>
  </cellStyleXfs>
  <cellXfs count="53">
    <xf numFmtId="0" fontId="0" fillId="0" borderId="0" xfId="0" applyFont="1"/>
    <xf numFmtId="14" fontId="19" fillId="34" borderId="11" xfId="0" applyNumberFormat="1" applyFont="1" applyFill="1" applyBorder="1" applyAlignment="1">
      <alignment horizontal="center" wrapText="1"/>
    </xf>
    <xf numFmtId="0" fontId="19" fillId="34" borderId="11" xfId="0" applyFont="1" applyFill="1" applyBorder="1" applyAlignment="1">
      <alignment horizontal="center" wrapText="1"/>
    </xf>
    <xf numFmtId="41" fontId="20" fillId="36" borderId="11" xfId="42" applyFont="1" applyFill="1" applyBorder="1" applyAlignment="1">
      <alignment horizontal="right" wrapText="1"/>
    </xf>
    <xf numFmtId="41" fontId="19" fillId="34" borderId="11" xfId="42" applyFont="1" applyFill="1" applyBorder="1" applyAlignment="1">
      <alignment horizontal="right" wrapText="1"/>
    </xf>
    <xf numFmtId="0" fontId="19" fillId="34" borderId="0" xfId="0" applyFont="1" applyFill="1" applyAlignment="1">
      <alignment horizontal="left" wrapText="1"/>
    </xf>
    <xf numFmtId="14" fontId="19" fillId="33" borderId="11" xfId="0" applyNumberFormat="1" applyFont="1" applyFill="1" applyBorder="1" applyAlignment="1">
      <alignment horizontal="center" wrapText="1"/>
    </xf>
    <xf numFmtId="0" fontId="19" fillId="33" borderId="11" xfId="0" applyFont="1" applyFill="1" applyBorder="1" applyAlignment="1">
      <alignment horizontal="center" wrapText="1"/>
    </xf>
    <xf numFmtId="41" fontId="20" fillId="35" borderId="11" xfId="42" applyFont="1" applyFill="1" applyBorder="1" applyAlignment="1">
      <alignment horizontal="right" wrapText="1"/>
    </xf>
    <xf numFmtId="41" fontId="19" fillId="33" borderId="11" xfId="42" applyFont="1" applyFill="1" applyBorder="1" applyAlignment="1">
      <alignment horizontal="right" wrapText="1"/>
    </xf>
    <xf numFmtId="0" fontId="19" fillId="33" borderId="0" xfId="0" applyFont="1" applyFill="1" applyAlignment="1">
      <alignment horizontal="left" wrapText="1"/>
    </xf>
    <xf numFmtId="0" fontId="19" fillId="0" borderId="0" xfId="0" applyFont="1" applyAlignment="1">
      <alignment horizontal="center" wrapText="1"/>
    </xf>
    <xf numFmtId="0" fontId="21" fillId="0" borderId="0" xfId="0" applyFont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49" fontId="19" fillId="0" borderId="0" xfId="0" applyNumberFormat="1" applyFont="1" applyAlignment="1">
      <alignment horizontal="left" wrapText="1"/>
    </xf>
    <xf numFmtId="0" fontId="19" fillId="0" borderId="0" xfId="0" applyFont="1" applyAlignment="1">
      <alignment wrapText="1"/>
    </xf>
    <xf numFmtId="0" fontId="22" fillId="33" borderId="10" xfId="0" applyFont="1" applyFill="1" applyBorder="1" applyAlignment="1">
      <alignment horizontal="center" vertical="center" wrapText="1"/>
    </xf>
    <xf numFmtId="4" fontId="22" fillId="33" borderId="10" xfId="0" applyNumberFormat="1" applyFont="1" applyFill="1" applyBorder="1" applyAlignment="1">
      <alignment horizontal="center" vertical="center" wrapText="1"/>
    </xf>
    <xf numFmtId="41" fontId="22" fillId="33" borderId="10" xfId="42" applyFont="1" applyFill="1" applyBorder="1" applyAlignment="1">
      <alignment horizontal="center" vertical="center" wrapText="1"/>
    </xf>
    <xf numFmtId="0" fontId="22" fillId="33" borderId="10" xfId="0" applyFont="1" applyFill="1" applyBorder="1"/>
    <xf numFmtId="0" fontId="22" fillId="33" borderId="11" xfId="0" applyFont="1" applyFill="1" applyBorder="1" applyAlignment="1">
      <alignment horizontal="center" vertical="center" wrapText="1"/>
    </xf>
    <xf numFmtId="41" fontId="22" fillId="33" borderId="11" xfId="42" applyFont="1" applyFill="1" applyBorder="1" applyAlignment="1">
      <alignment horizontal="center" vertical="center" wrapText="1"/>
    </xf>
    <xf numFmtId="0" fontId="22" fillId="33" borderId="0" xfId="0" applyFont="1" applyFill="1" applyAlignment="1">
      <alignment horizontal="center" vertical="center" wrapText="1"/>
    </xf>
    <xf numFmtId="0" fontId="22" fillId="33" borderId="0" xfId="0" applyFont="1" applyFill="1"/>
    <xf numFmtId="0" fontId="19" fillId="33" borderId="0" xfId="0" applyFont="1" applyFill="1"/>
    <xf numFmtId="41" fontId="19" fillId="33" borderId="0" xfId="0" applyNumberFormat="1" applyFont="1" applyFill="1"/>
    <xf numFmtId="0" fontId="19" fillId="34" borderId="0" xfId="0" applyFont="1" applyFill="1"/>
    <xf numFmtId="0" fontId="23" fillId="0" borderId="12" xfId="0" applyFont="1" applyFill="1" applyBorder="1" applyAlignment="1">
      <alignment horizontal="left" vertical="center"/>
    </xf>
    <xf numFmtId="3" fontId="24" fillId="0" borderId="13" xfId="0" applyNumberFormat="1" applyFont="1" applyBorder="1" applyAlignment="1">
      <alignment vertical="center" wrapText="1"/>
    </xf>
    <xf numFmtId="3" fontId="19" fillId="34" borderId="0" xfId="0" applyNumberFormat="1" applyFont="1" applyFill="1"/>
    <xf numFmtId="41" fontId="19" fillId="34" borderId="0" xfId="0" applyNumberFormat="1" applyFont="1" applyFill="1"/>
    <xf numFmtId="3" fontId="19" fillId="33" borderId="0" xfId="0" applyNumberFormat="1" applyFont="1" applyFill="1"/>
    <xf numFmtId="14" fontId="19" fillId="0" borderId="11" xfId="0" applyNumberFormat="1" applyFont="1" applyFill="1" applyBorder="1" applyAlignment="1">
      <alignment horizontal="center" wrapText="1"/>
    </xf>
    <xf numFmtId="0" fontId="19" fillId="0" borderId="11" xfId="0" applyFont="1" applyFill="1" applyBorder="1" applyAlignment="1">
      <alignment horizontal="center" wrapText="1"/>
    </xf>
    <xf numFmtId="41" fontId="20" fillId="0" borderId="11" xfId="42" applyFont="1" applyFill="1" applyBorder="1" applyAlignment="1">
      <alignment horizontal="right" wrapText="1"/>
    </xf>
    <xf numFmtId="41" fontId="19" fillId="0" borderId="11" xfId="42" applyFont="1" applyFill="1" applyBorder="1" applyAlignment="1">
      <alignment horizontal="right" wrapText="1"/>
    </xf>
    <xf numFmtId="0" fontId="19" fillId="0" borderId="0" xfId="0" applyFont="1" applyFill="1" applyAlignment="1">
      <alignment horizontal="left" wrapText="1"/>
    </xf>
    <xf numFmtId="0" fontId="22" fillId="33" borderId="0" xfId="0" applyFont="1" applyFill="1" applyAlignment="1">
      <alignment horizontal="center" wrapText="1"/>
    </xf>
    <xf numFmtId="0" fontId="22" fillId="33" borderId="11" xfId="0" applyFont="1" applyFill="1" applyBorder="1" applyAlignment="1">
      <alignment horizontal="center" wrapText="1"/>
    </xf>
    <xf numFmtId="41" fontId="25" fillId="35" borderId="11" xfId="42" applyFont="1" applyFill="1" applyBorder="1" applyAlignment="1">
      <alignment horizontal="right" wrapText="1"/>
    </xf>
    <xf numFmtId="41" fontId="22" fillId="33" borderId="11" xfId="42" applyFont="1" applyFill="1" applyBorder="1" applyAlignment="1">
      <alignment horizontal="right" wrapText="1"/>
    </xf>
    <xf numFmtId="0" fontId="22" fillId="33" borderId="0" xfId="0" applyFont="1" applyFill="1" applyAlignment="1">
      <alignment wrapText="1"/>
    </xf>
    <xf numFmtId="0" fontId="26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28" fillId="0" borderId="0" xfId="0" applyFont="1" applyAlignment="1">
      <alignment horizontal="left" wrapText="1"/>
    </xf>
    <xf numFmtId="0" fontId="29" fillId="0" borderId="0" xfId="0" applyFont="1" applyAlignment="1">
      <alignment horizontal="left" wrapText="1"/>
    </xf>
    <xf numFmtId="41" fontId="29" fillId="0" borderId="0" xfId="42" applyFont="1" applyAlignment="1">
      <alignment wrapText="1"/>
    </xf>
    <xf numFmtId="0" fontId="29" fillId="0" borderId="0" xfId="0" applyFont="1" applyAlignment="1">
      <alignment horizontal="left" wrapText="1"/>
    </xf>
    <xf numFmtId="0" fontId="29" fillId="0" borderId="0" xfId="0" applyFont="1"/>
    <xf numFmtId="0" fontId="29" fillId="0" borderId="0" xfId="0" applyFont="1" applyAlignment="1">
      <alignment wrapText="1"/>
    </xf>
    <xf numFmtId="41" fontId="19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omma [0]" xfId="42" builtinId="6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www.vietcombank.com.vn/images/Logo_Slogan2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0</xdr:row>
      <xdr:rowOff>561975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0"/>
          <a:ext cx="2381250" cy="5619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showGridLines="0" tabSelected="1" workbookViewId="0">
      <selection activeCell="B5" sqref="B5:E5"/>
    </sheetView>
  </sheetViews>
  <sheetFormatPr defaultRowHeight="14.25"/>
  <cols>
    <col min="1" max="1" width="15.7109375" style="13" customWidth="1"/>
    <col min="2" max="2" width="18.5703125" style="13" customWidth="1"/>
    <col min="3" max="3" width="17.85546875" style="52" bestFit="1" customWidth="1"/>
    <col min="4" max="4" width="16.5703125" style="52" bestFit="1" customWidth="1"/>
    <col min="5" max="5" width="43.7109375" style="13" customWidth="1"/>
    <col min="6" max="6" width="9.140625" style="13"/>
    <col min="7" max="7" width="15.7109375" style="13" bestFit="1" customWidth="1"/>
    <col min="8" max="9" width="0" style="13" hidden="1" customWidth="1"/>
    <col min="10" max="10" width="17.5703125" style="13" bestFit="1" customWidth="1"/>
    <col min="11" max="16384" width="9.140625" style="13"/>
  </cols>
  <sheetData>
    <row r="1" spans="1:10" ht="45" customHeight="1">
      <c r="A1" s="11"/>
      <c r="B1" s="11"/>
      <c r="C1" s="12" t="s">
        <v>0</v>
      </c>
      <c r="D1" s="12"/>
      <c r="E1" s="12"/>
    </row>
    <row r="2" spans="1:10" ht="16.5" customHeight="1">
      <c r="A2" s="14"/>
      <c r="B2" s="14"/>
      <c r="C2" s="11" t="s">
        <v>1</v>
      </c>
      <c r="D2" s="11"/>
      <c r="E2" s="11"/>
    </row>
    <row r="3" spans="1:10" ht="16.5" customHeight="1">
      <c r="A3" s="15" t="s">
        <v>2</v>
      </c>
      <c r="B3" s="14" t="s">
        <v>3</v>
      </c>
      <c r="C3" s="14"/>
      <c r="D3" s="14"/>
      <c r="E3" s="14"/>
    </row>
    <row r="4" spans="1:10" ht="16.5" customHeight="1">
      <c r="A4" s="15" t="s">
        <v>4</v>
      </c>
      <c r="B4" s="16" t="s">
        <v>5</v>
      </c>
      <c r="C4" s="16"/>
      <c r="D4" s="16"/>
      <c r="E4" s="16"/>
    </row>
    <row r="5" spans="1:10" ht="16.5" customHeight="1">
      <c r="A5" s="15" t="s">
        <v>6</v>
      </c>
      <c r="B5" s="14" t="s">
        <v>7</v>
      </c>
      <c r="C5" s="14"/>
      <c r="D5" s="14"/>
      <c r="E5" s="14"/>
    </row>
    <row r="6" spans="1:10" ht="16.5" customHeight="1">
      <c r="A6" s="15" t="s">
        <v>8</v>
      </c>
      <c r="B6" s="14">
        <v>4202353</v>
      </c>
      <c r="C6" s="14"/>
      <c r="D6" s="14"/>
      <c r="E6" s="14"/>
    </row>
    <row r="7" spans="1:10" ht="16.5" customHeight="1">
      <c r="A7" s="15" t="s">
        <v>9</v>
      </c>
      <c r="B7" s="14" t="s">
        <v>10</v>
      </c>
      <c r="C7" s="14"/>
      <c r="D7" s="14"/>
      <c r="E7" s="14"/>
    </row>
    <row r="8" spans="1:10" ht="16.5" customHeight="1">
      <c r="A8" s="14" t="s">
        <v>11</v>
      </c>
      <c r="B8" s="14"/>
      <c r="C8" s="14"/>
      <c r="D8" s="14"/>
      <c r="E8" s="14"/>
    </row>
    <row r="9" spans="1:10">
      <c r="A9" s="17"/>
      <c r="B9" s="17"/>
      <c r="C9" s="17"/>
      <c r="D9" s="17"/>
      <c r="E9" s="17"/>
    </row>
    <row r="10" spans="1:10" s="21" customFormat="1" ht="15.75" thickBot="1">
      <c r="A10" s="18" t="s">
        <v>12</v>
      </c>
      <c r="B10" s="19">
        <v>3550715121</v>
      </c>
      <c r="C10" s="20" t="s">
        <v>13</v>
      </c>
      <c r="D10" s="20">
        <v>1360537805</v>
      </c>
      <c r="E10" s="18"/>
    </row>
    <row r="11" spans="1:10" s="25" customFormat="1" ht="30">
      <c r="A11" s="22" t="s">
        <v>14</v>
      </c>
      <c r="B11" s="22" t="s">
        <v>15</v>
      </c>
      <c r="C11" s="23" t="s">
        <v>16</v>
      </c>
      <c r="D11" s="23" t="s">
        <v>17</v>
      </c>
      <c r="E11" s="24" t="s">
        <v>18</v>
      </c>
    </row>
    <row r="12" spans="1:10" s="26" customFormat="1" ht="28.5">
      <c r="A12" s="6">
        <v>46163</v>
      </c>
      <c r="B12" s="7" t="s">
        <v>19</v>
      </c>
      <c r="C12" s="8">
        <v>7690000</v>
      </c>
      <c r="D12" s="9">
        <v>0</v>
      </c>
      <c r="E12" s="10" t="s">
        <v>20</v>
      </c>
      <c r="G12" s="26">
        <v>22000</v>
      </c>
      <c r="H12" s="26">
        <f>IFERROR(VALUE(SUBSTITUTE(SUBSTITUTE(C12,".00",""),",",".")),0)</f>
        <v>7690000</v>
      </c>
      <c r="I12" s="26">
        <f>IFERROR(VALUE(SUBSTITUTE(SUBSTITUTE(D12,".00",""),",",".")),0)</f>
        <v>0</v>
      </c>
      <c r="J12" s="27">
        <f>C12-G12</f>
        <v>7668000</v>
      </c>
    </row>
    <row r="13" spans="1:10" s="28" customFormat="1" ht="85.5">
      <c r="A13" s="1">
        <v>46163</v>
      </c>
      <c r="B13" s="2" t="s">
        <v>21</v>
      </c>
      <c r="C13" s="3">
        <v>0</v>
      </c>
      <c r="D13" s="4">
        <v>6428980</v>
      </c>
      <c r="E13" s="5" t="s">
        <v>22</v>
      </c>
      <c r="G13" s="28" t="s">
        <v>23</v>
      </c>
      <c r="H13" s="26">
        <f t="shared" ref="H13:H76" si="0">IFERROR(VALUE(SUBSTITUTE(SUBSTITUTE(C13,".00",""),",",".")),0)</f>
        <v>0</v>
      </c>
      <c r="I13" s="26">
        <f t="shared" ref="I13:I76" si="1">IFERROR(VALUE(SUBSTITUTE(SUBSTITUTE(D13,".00",""),",",".")),0)</f>
        <v>6428980</v>
      </c>
    </row>
    <row r="14" spans="1:10" s="26" customFormat="1" ht="42.75">
      <c r="A14" s="6">
        <v>46163</v>
      </c>
      <c r="B14" s="7" t="s">
        <v>24</v>
      </c>
      <c r="C14" s="8">
        <v>0</v>
      </c>
      <c r="D14" s="9">
        <v>598214</v>
      </c>
      <c r="E14" s="10" t="s">
        <v>25</v>
      </c>
      <c r="H14" s="26">
        <f t="shared" si="0"/>
        <v>0</v>
      </c>
      <c r="I14" s="26">
        <f t="shared" si="1"/>
        <v>598214</v>
      </c>
    </row>
    <row r="15" spans="1:10" s="28" customFormat="1" ht="85.5">
      <c r="A15" s="1">
        <v>46162</v>
      </c>
      <c r="B15" s="2" t="s">
        <v>26</v>
      </c>
      <c r="C15" s="3">
        <v>0</v>
      </c>
      <c r="D15" s="4">
        <v>26826258</v>
      </c>
      <c r="E15" s="5" t="s">
        <v>27</v>
      </c>
      <c r="G15" s="28" t="s">
        <v>23</v>
      </c>
      <c r="H15" s="26">
        <f t="shared" si="0"/>
        <v>0</v>
      </c>
      <c r="I15" s="26">
        <f t="shared" si="1"/>
        <v>26826258</v>
      </c>
    </row>
    <row r="16" spans="1:10" s="26" customFormat="1" ht="42.75">
      <c r="A16" s="6">
        <v>46162</v>
      </c>
      <c r="B16" s="7" t="s">
        <v>28</v>
      </c>
      <c r="C16" s="8">
        <v>0</v>
      </c>
      <c r="D16" s="9">
        <v>850134014</v>
      </c>
      <c r="E16" s="10" t="s">
        <v>29</v>
      </c>
      <c r="H16" s="26">
        <f t="shared" si="0"/>
        <v>0</v>
      </c>
      <c r="I16" s="26">
        <f t="shared" si="1"/>
        <v>850134014</v>
      </c>
    </row>
    <row r="17" spans="1:10" s="28" customFormat="1" ht="57">
      <c r="A17" s="1">
        <v>46162</v>
      </c>
      <c r="B17" s="2" t="s">
        <v>30</v>
      </c>
      <c r="C17" s="3">
        <v>0</v>
      </c>
      <c r="D17" s="4">
        <v>148803754</v>
      </c>
      <c r="E17" s="5" t="s">
        <v>31</v>
      </c>
      <c r="H17" s="26">
        <f t="shared" si="0"/>
        <v>0</v>
      </c>
      <c r="I17" s="26">
        <f t="shared" si="1"/>
        <v>148803754</v>
      </c>
    </row>
    <row r="18" spans="1:10" s="26" customFormat="1" ht="57">
      <c r="A18" s="6">
        <v>46162</v>
      </c>
      <c r="B18" s="7" t="s">
        <v>32</v>
      </c>
      <c r="C18" s="8">
        <v>0</v>
      </c>
      <c r="D18" s="9">
        <v>2958479</v>
      </c>
      <c r="E18" s="10" t="s">
        <v>33</v>
      </c>
      <c r="H18" s="26">
        <f t="shared" si="0"/>
        <v>0</v>
      </c>
      <c r="I18" s="26">
        <f t="shared" si="1"/>
        <v>2958479</v>
      </c>
    </row>
    <row r="19" spans="1:10" s="28" customFormat="1" ht="57.75" thickBot="1">
      <c r="A19" s="1">
        <v>46162</v>
      </c>
      <c r="B19" s="2" t="s">
        <v>34</v>
      </c>
      <c r="C19" s="3">
        <v>0</v>
      </c>
      <c r="D19" s="4">
        <v>5271978</v>
      </c>
      <c r="E19" s="5" t="s">
        <v>35</v>
      </c>
      <c r="G19" s="29" t="s">
        <v>36</v>
      </c>
      <c r="H19" s="26">
        <f t="shared" si="0"/>
        <v>0</v>
      </c>
      <c r="I19" s="26">
        <f t="shared" si="1"/>
        <v>5271978</v>
      </c>
    </row>
    <row r="20" spans="1:10" s="26" customFormat="1" ht="43.5" thickBot="1">
      <c r="A20" s="6">
        <v>46161</v>
      </c>
      <c r="B20" s="7" t="s">
        <v>37</v>
      </c>
      <c r="C20" s="8">
        <v>941110464</v>
      </c>
      <c r="D20" s="9">
        <v>0</v>
      </c>
      <c r="E20" s="10" t="s">
        <v>38</v>
      </c>
      <c r="G20" s="30">
        <v>310464</v>
      </c>
      <c r="H20" s="26">
        <f t="shared" si="0"/>
        <v>941110464</v>
      </c>
      <c r="I20" s="26">
        <f t="shared" si="1"/>
        <v>0</v>
      </c>
      <c r="J20" s="27">
        <f>C20-G20</f>
        <v>940800000</v>
      </c>
    </row>
    <row r="21" spans="1:10" s="28" customFormat="1" ht="99.75">
      <c r="A21" s="1">
        <v>46161</v>
      </c>
      <c r="B21" s="2" t="s">
        <v>39</v>
      </c>
      <c r="C21" s="3">
        <v>0</v>
      </c>
      <c r="D21" s="4">
        <v>1113003</v>
      </c>
      <c r="E21" s="5" t="s">
        <v>40</v>
      </c>
      <c r="H21" s="26">
        <f t="shared" si="0"/>
        <v>0</v>
      </c>
      <c r="I21" s="26">
        <f t="shared" si="1"/>
        <v>1113003</v>
      </c>
    </row>
    <row r="22" spans="1:10" s="26" customFormat="1" ht="42.75">
      <c r="A22" s="6">
        <v>46161</v>
      </c>
      <c r="B22" s="7" t="s">
        <v>41</v>
      </c>
      <c r="C22" s="8">
        <v>0</v>
      </c>
      <c r="D22" s="9">
        <v>3690000</v>
      </c>
      <c r="E22" s="10" t="s">
        <v>42</v>
      </c>
      <c r="G22" s="26" t="s">
        <v>43</v>
      </c>
      <c r="H22" s="26">
        <f t="shared" si="0"/>
        <v>0</v>
      </c>
      <c r="I22" s="26">
        <f t="shared" si="1"/>
        <v>3690000</v>
      </c>
    </row>
    <row r="23" spans="1:10" s="28" customFormat="1" ht="28.5">
      <c r="A23" s="1">
        <v>46161</v>
      </c>
      <c r="B23" s="2" t="s">
        <v>44</v>
      </c>
      <c r="C23" s="3">
        <v>0</v>
      </c>
      <c r="D23" s="4">
        <v>14976305</v>
      </c>
      <c r="E23" s="5" t="s">
        <v>45</v>
      </c>
      <c r="H23" s="26">
        <f t="shared" si="0"/>
        <v>0</v>
      </c>
      <c r="I23" s="26">
        <f t="shared" si="1"/>
        <v>14976305</v>
      </c>
    </row>
    <row r="24" spans="1:10" s="26" customFormat="1" ht="42.75">
      <c r="A24" s="6">
        <v>46161</v>
      </c>
      <c r="B24" s="7" t="s">
        <v>46</v>
      </c>
      <c r="C24" s="8">
        <v>0</v>
      </c>
      <c r="D24" s="9">
        <v>6234477</v>
      </c>
      <c r="E24" s="10" t="s">
        <v>47</v>
      </c>
      <c r="G24" s="26" t="s">
        <v>48</v>
      </c>
      <c r="H24" s="26">
        <f t="shared" si="0"/>
        <v>0</v>
      </c>
      <c r="I24" s="26">
        <f t="shared" si="1"/>
        <v>6234477</v>
      </c>
    </row>
    <row r="25" spans="1:10" s="28" customFormat="1" ht="57">
      <c r="A25" s="1">
        <v>46161</v>
      </c>
      <c r="B25" s="2" t="s">
        <v>49</v>
      </c>
      <c r="C25" s="3">
        <v>0</v>
      </c>
      <c r="D25" s="4">
        <v>2075201</v>
      </c>
      <c r="E25" s="5" t="s">
        <v>50</v>
      </c>
      <c r="G25" s="28" t="s">
        <v>51</v>
      </c>
      <c r="H25" s="26">
        <f t="shared" si="0"/>
        <v>0</v>
      </c>
      <c r="I25" s="26">
        <f t="shared" si="1"/>
        <v>2075201</v>
      </c>
    </row>
    <row r="26" spans="1:10" s="26" customFormat="1" ht="42.75">
      <c r="A26" s="6">
        <v>46160</v>
      </c>
      <c r="B26" s="7" t="s">
        <v>52</v>
      </c>
      <c r="C26" s="8">
        <v>0</v>
      </c>
      <c r="D26" s="9">
        <v>1661907</v>
      </c>
      <c r="E26" s="10" t="s">
        <v>53</v>
      </c>
      <c r="G26" s="26" t="s">
        <v>54</v>
      </c>
      <c r="H26" s="26">
        <f t="shared" si="0"/>
        <v>0</v>
      </c>
      <c r="I26" s="26">
        <f t="shared" si="1"/>
        <v>1661907</v>
      </c>
    </row>
    <row r="27" spans="1:10" s="28" customFormat="1" ht="21" customHeight="1">
      <c r="A27" s="1">
        <v>46160</v>
      </c>
      <c r="B27" s="2" t="s">
        <v>55</v>
      </c>
      <c r="C27" s="3">
        <v>15760164</v>
      </c>
      <c r="D27" s="4">
        <v>0</v>
      </c>
      <c r="E27" s="5" t="s">
        <v>56</v>
      </c>
      <c r="H27" s="26">
        <f t="shared" si="0"/>
        <v>15760164</v>
      </c>
      <c r="I27" s="26">
        <f t="shared" si="1"/>
        <v>0</v>
      </c>
    </row>
    <row r="28" spans="1:10" s="26" customFormat="1">
      <c r="A28" s="6">
        <v>46160</v>
      </c>
      <c r="B28" s="7" t="s">
        <v>57</v>
      </c>
      <c r="C28" s="8">
        <v>1500000000</v>
      </c>
      <c r="D28" s="9">
        <v>0</v>
      </c>
      <c r="E28" s="10" t="s">
        <v>58</v>
      </c>
      <c r="H28" s="26">
        <f t="shared" si="0"/>
        <v>1500000000</v>
      </c>
      <c r="I28" s="26">
        <f t="shared" si="1"/>
        <v>0</v>
      </c>
    </row>
    <row r="29" spans="1:10" s="28" customFormat="1" ht="28.5">
      <c r="A29" s="1">
        <v>46160</v>
      </c>
      <c r="B29" s="2" t="s">
        <v>59</v>
      </c>
      <c r="C29" s="3">
        <v>924632416</v>
      </c>
      <c r="D29" s="4">
        <v>0</v>
      </c>
      <c r="E29" s="5" t="s">
        <v>60</v>
      </c>
      <c r="G29" s="31">
        <v>3432416</v>
      </c>
      <c r="H29" s="26">
        <f t="shared" si="0"/>
        <v>924632416</v>
      </c>
      <c r="I29" s="26">
        <f t="shared" si="1"/>
        <v>0</v>
      </c>
      <c r="J29" s="32">
        <f>C29-G29</f>
        <v>921200000</v>
      </c>
    </row>
    <row r="30" spans="1:10" s="26" customFormat="1" ht="28.5">
      <c r="A30" s="6">
        <v>46160</v>
      </c>
      <c r="B30" s="7" t="s">
        <v>61</v>
      </c>
      <c r="C30" s="8">
        <v>440700062</v>
      </c>
      <c r="D30" s="9">
        <v>0</v>
      </c>
      <c r="E30" s="10" t="s">
        <v>62</v>
      </c>
      <c r="G30" s="33">
        <v>1635965</v>
      </c>
      <c r="H30" s="26">
        <f t="shared" si="0"/>
        <v>440700062</v>
      </c>
      <c r="I30" s="26">
        <f t="shared" si="1"/>
        <v>0</v>
      </c>
      <c r="J30" s="32">
        <f t="shared" ref="J30:J33" si="2">C30-G30</f>
        <v>439064097</v>
      </c>
    </row>
    <row r="31" spans="1:10" s="28" customFormat="1" ht="28.5">
      <c r="A31" s="1">
        <v>46160</v>
      </c>
      <c r="B31" s="2" t="s">
        <v>63</v>
      </c>
      <c r="C31" s="3">
        <v>619009113</v>
      </c>
      <c r="D31" s="4">
        <v>0</v>
      </c>
      <c r="E31" s="5" t="s">
        <v>64</v>
      </c>
      <c r="G31" s="31">
        <v>2297883</v>
      </c>
      <c r="H31" s="26">
        <f t="shared" si="0"/>
        <v>619009113</v>
      </c>
      <c r="I31" s="26">
        <f t="shared" si="1"/>
        <v>0</v>
      </c>
      <c r="J31" s="32">
        <f t="shared" si="2"/>
        <v>616711230</v>
      </c>
    </row>
    <row r="32" spans="1:10" s="26" customFormat="1" ht="42.75">
      <c r="A32" s="6">
        <v>46160</v>
      </c>
      <c r="B32" s="7" t="s">
        <v>65</v>
      </c>
      <c r="C32" s="8">
        <v>1978150943</v>
      </c>
      <c r="D32" s="9">
        <v>0</v>
      </c>
      <c r="E32" s="10" t="s">
        <v>66</v>
      </c>
      <c r="G32" s="33">
        <v>652575</v>
      </c>
      <c r="H32" s="26">
        <f t="shared" si="0"/>
        <v>1978150943</v>
      </c>
      <c r="I32" s="26">
        <f t="shared" si="1"/>
        <v>0</v>
      </c>
      <c r="J32" s="32">
        <f t="shared" si="2"/>
        <v>1977498368</v>
      </c>
    </row>
    <row r="33" spans="1:10" s="28" customFormat="1" ht="28.5">
      <c r="A33" s="1">
        <v>46160</v>
      </c>
      <c r="B33" s="2" t="s">
        <v>67</v>
      </c>
      <c r="C33" s="3">
        <v>116815485</v>
      </c>
      <c r="D33" s="4">
        <v>0</v>
      </c>
      <c r="E33" s="5" t="s">
        <v>68</v>
      </c>
      <c r="G33" s="31">
        <v>25694</v>
      </c>
      <c r="H33" s="26">
        <f t="shared" si="0"/>
        <v>116815485</v>
      </c>
      <c r="I33" s="26">
        <f t="shared" si="1"/>
        <v>0</v>
      </c>
      <c r="J33" s="32">
        <f t="shared" si="2"/>
        <v>116789791</v>
      </c>
    </row>
    <row r="34" spans="1:10" s="26" customFormat="1" ht="71.25">
      <c r="A34" s="6">
        <v>46160</v>
      </c>
      <c r="B34" s="7" t="s">
        <v>69</v>
      </c>
      <c r="C34" s="8">
        <v>0</v>
      </c>
      <c r="D34" s="9">
        <v>8923495</v>
      </c>
      <c r="E34" s="10" t="s">
        <v>70</v>
      </c>
      <c r="G34" s="26" t="s">
        <v>71</v>
      </c>
      <c r="H34" s="26">
        <f t="shared" si="0"/>
        <v>0</v>
      </c>
      <c r="I34" s="26">
        <f t="shared" si="1"/>
        <v>8923495</v>
      </c>
    </row>
    <row r="35" spans="1:10" s="28" customFormat="1" ht="28.5">
      <c r="A35" s="1">
        <v>46160</v>
      </c>
      <c r="B35" s="2" t="s">
        <v>72</v>
      </c>
      <c r="C35" s="3">
        <v>365080300</v>
      </c>
      <c r="D35" s="4">
        <v>0</v>
      </c>
      <c r="E35" s="5" t="s">
        <v>73</v>
      </c>
      <c r="H35" s="26">
        <f t="shared" si="0"/>
        <v>365080300</v>
      </c>
      <c r="I35" s="26">
        <f t="shared" si="1"/>
        <v>0</v>
      </c>
    </row>
    <row r="36" spans="1:10" s="26" customFormat="1" ht="71.25">
      <c r="A36" s="6">
        <v>46160</v>
      </c>
      <c r="B36" s="7" t="s">
        <v>74</v>
      </c>
      <c r="C36" s="8">
        <v>0</v>
      </c>
      <c r="D36" s="9">
        <v>13088939</v>
      </c>
      <c r="E36" s="10" t="s">
        <v>75</v>
      </c>
      <c r="H36" s="26">
        <f t="shared" si="0"/>
        <v>0</v>
      </c>
      <c r="I36" s="26">
        <f t="shared" si="1"/>
        <v>13088939</v>
      </c>
    </row>
    <row r="37" spans="1:10" s="28" customFormat="1" ht="28.5">
      <c r="A37" s="1">
        <v>46158</v>
      </c>
      <c r="B37" s="2" t="s">
        <v>76</v>
      </c>
      <c r="C37" s="3">
        <v>0</v>
      </c>
      <c r="D37" s="4">
        <v>1273601</v>
      </c>
      <c r="E37" s="5" t="s">
        <v>77</v>
      </c>
      <c r="G37" s="28" t="s">
        <v>78</v>
      </c>
      <c r="H37" s="26">
        <f t="shared" si="0"/>
        <v>0</v>
      </c>
      <c r="I37" s="26">
        <f t="shared" si="1"/>
        <v>1273601</v>
      </c>
    </row>
    <row r="38" spans="1:10" s="26" customFormat="1" ht="57">
      <c r="A38" s="6">
        <v>46158</v>
      </c>
      <c r="B38" s="7" t="s">
        <v>79</v>
      </c>
      <c r="C38" s="8">
        <v>0</v>
      </c>
      <c r="D38" s="9">
        <v>737541</v>
      </c>
      <c r="E38" s="10" t="s">
        <v>80</v>
      </c>
      <c r="G38" s="26" t="s">
        <v>81</v>
      </c>
      <c r="H38" s="26">
        <f t="shared" si="0"/>
        <v>0</v>
      </c>
      <c r="I38" s="26">
        <f t="shared" si="1"/>
        <v>737541</v>
      </c>
    </row>
    <row r="39" spans="1:10" s="28" customFormat="1" ht="57">
      <c r="A39" s="1">
        <v>46158</v>
      </c>
      <c r="B39" s="2" t="s">
        <v>82</v>
      </c>
      <c r="C39" s="3">
        <v>0</v>
      </c>
      <c r="D39" s="4">
        <v>240771</v>
      </c>
      <c r="E39" s="5" t="s">
        <v>83</v>
      </c>
      <c r="G39" s="28" t="s">
        <v>84</v>
      </c>
      <c r="H39" s="26">
        <f t="shared" si="0"/>
        <v>0</v>
      </c>
      <c r="I39" s="26">
        <f t="shared" si="1"/>
        <v>240771</v>
      </c>
    </row>
    <row r="40" spans="1:10" s="26" customFormat="1" ht="57">
      <c r="A40" s="34">
        <v>46157</v>
      </c>
      <c r="B40" s="35" t="s">
        <v>85</v>
      </c>
      <c r="C40" s="36">
        <v>0</v>
      </c>
      <c r="D40" s="37">
        <v>15706000</v>
      </c>
      <c r="E40" s="38" t="s">
        <v>86</v>
      </c>
      <c r="G40" s="26" t="s">
        <v>87</v>
      </c>
      <c r="H40" s="26">
        <f t="shared" si="0"/>
        <v>0</v>
      </c>
      <c r="I40" s="26">
        <f t="shared" si="1"/>
        <v>15706000</v>
      </c>
    </row>
    <row r="41" spans="1:10" s="28" customFormat="1" ht="42.75">
      <c r="A41" s="1">
        <v>46157</v>
      </c>
      <c r="B41" s="2" t="s">
        <v>88</v>
      </c>
      <c r="C41" s="3">
        <v>0</v>
      </c>
      <c r="D41" s="4">
        <v>1279434</v>
      </c>
      <c r="E41" s="5" t="s">
        <v>89</v>
      </c>
      <c r="G41" s="28" t="s">
        <v>90</v>
      </c>
      <c r="H41" s="26">
        <f t="shared" si="0"/>
        <v>0</v>
      </c>
      <c r="I41" s="26">
        <f t="shared" si="1"/>
        <v>1279434</v>
      </c>
    </row>
    <row r="42" spans="1:10" s="26" customFormat="1" ht="42.75">
      <c r="A42" s="6">
        <v>46157</v>
      </c>
      <c r="B42" s="7" t="s">
        <v>91</v>
      </c>
      <c r="C42" s="8">
        <v>0</v>
      </c>
      <c r="D42" s="9">
        <v>87357286</v>
      </c>
      <c r="E42" s="10" t="s">
        <v>92</v>
      </c>
      <c r="H42" s="26">
        <f t="shared" si="0"/>
        <v>0</v>
      </c>
      <c r="I42" s="26">
        <f t="shared" si="1"/>
        <v>87357286</v>
      </c>
    </row>
    <row r="43" spans="1:10" s="28" customFormat="1" ht="42.75">
      <c r="A43" s="1">
        <v>46157</v>
      </c>
      <c r="B43" s="2" t="s">
        <v>93</v>
      </c>
      <c r="C43" s="3">
        <v>0</v>
      </c>
      <c r="D43" s="4">
        <v>19048081</v>
      </c>
      <c r="E43" s="5" t="s">
        <v>94</v>
      </c>
      <c r="G43" s="28" t="s">
        <v>71</v>
      </c>
      <c r="H43" s="26">
        <f t="shared" si="0"/>
        <v>0</v>
      </c>
      <c r="I43" s="26">
        <f t="shared" si="1"/>
        <v>19048081</v>
      </c>
    </row>
    <row r="44" spans="1:10" s="26" customFormat="1" ht="71.25">
      <c r="A44" s="6">
        <v>46157</v>
      </c>
      <c r="B44" s="7" t="s">
        <v>95</v>
      </c>
      <c r="C44" s="8">
        <v>0</v>
      </c>
      <c r="D44" s="9">
        <v>6520700</v>
      </c>
      <c r="E44" s="10" t="s">
        <v>96</v>
      </c>
      <c r="H44" s="26">
        <f t="shared" si="0"/>
        <v>0</v>
      </c>
      <c r="I44" s="26">
        <f t="shared" si="1"/>
        <v>6520700</v>
      </c>
    </row>
    <row r="45" spans="1:10" s="28" customFormat="1" ht="85.5">
      <c r="A45" s="1">
        <v>46157</v>
      </c>
      <c r="B45" s="2" t="s">
        <v>97</v>
      </c>
      <c r="C45" s="3">
        <v>0</v>
      </c>
      <c r="D45" s="4">
        <v>2946084</v>
      </c>
      <c r="E45" s="5" t="s">
        <v>98</v>
      </c>
      <c r="H45" s="26">
        <f t="shared" si="0"/>
        <v>0</v>
      </c>
      <c r="I45" s="26">
        <f t="shared" si="1"/>
        <v>2946084</v>
      </c>
    </row>
    <row r="46" spans="1:10" s="26" customFormat="1" ht="71.25">
      <c r="A46" s="6">
        <v>46157</v>
      </c>
      <c r="B46" s="7" t="s">
        <v>99</v>
      </c>
      <c r="C46" s="8">
        <v>0</v>
      </c>
      <c r="D46" s="9">
        <v>1534705</v>
      </c>
      <c r="E46" s="10" t="s">
        <v>100</v>
      </c>
      <c r="H46" s="26">
        <f t="shared" si="0"/>
        <v>0</v>
      </c>
      <c r="I46" s="26">
        <f t="shared" si="1"/>
        <v>1534705</v>
      </c>
    </row>
    <row r="47" spans="1:10" s="28" customFormat="1" ht="71.25">
      <c r="A47" s="1">
        <v>46157</v>
      </c>
      <c r="B47" s="2" t="s">
        <v>101</v>
      </c>
      <c r="C47" s="3">
        <v>0</v>
      </c>
      <c r="D47" s="4">
        <v>1814003</v>
      </c>
      <c r="E47" s="5" t="s">
        <v>102</v>
      </c>
      <c r="H47" s="26">
        <f t="shared" si="0"/>
        <v>0</v>
      </c>
      <c r="I47" s="26">
        <f t="shared" si="1"/>
        <v>1814003</v>
      </c>
    </row>
    <row r="48" spans="1:10" s="26" customFormat="1" ht="85.5">
      <c r="A48" s="6">
        <v>46157</v>
      </c>
      <c r="B48" s="7" t="s">
        <v>103</v>
      </c>
      <c r="C48" s="8">
        <v>0</v>
      </c>
      <c r="D48" s="9">
        <v>7015499911</v>
      </c>
      <c r="E48" s="10" t="s">
        <v>104</v>
      </c>
      <c r="H48" s="26">
        <f t="shared" si="0"/>
        <v>0</v>
      </c>
      <c r="I48" s="26">
        <f t="shared" si="1"/>
        <v>7015499911</v>
      </c>
    </row>
    <row r="49" spans="1:9" s="28" customFormat="1" ht="28.5">
      <c r="A49" s="1">
        <v>46155</v>
      </c>
      <c r="B49" s="2" t="s">
        <v>105</v>
      </c>
      <c r="C49" s="3">
        <v>50022000</v>
      </c>
      <c r="D49" s="4">
        <v>0</v>
      </c>
      <c r="E49" s="5" t="s">
        <v>106</v>
      </c>
      <c r="H49" s="26">
        <f t="shared" si="0"/>
        <v>50022000</v>
      </c>
      <c r="I49" s="26">
        <f t="shared" si="1"/>
        <v>0</v>
      </c>
    </row>
    <row r="50" spans="1:9" s="26" customFormat="1" ht="57">
      <c r="A50" s="6">
        <v>46155</v>
      </c>
      <c r="B50" s="7" t="s">
        <v>107</v>
      </c>
      <c r="C50" s="8">
        <v>0</v>
      </c>
      <c r="D50" s="9">
        <v>18421228</v>
      </c>
      <c r="E50" s="10" t="s">
        <v>108</v>
      </c>
      <c r="H50" s="26">
        <f t="shared" si="0"/>
        <v>0</v>
      </c>
      <c r="I50" s="26">
        <f t="shared" si="1"/>
        <v>18421228</v>
      </c>
    </row>
    <row r="51" spans="1:9" s="28" customFormat="1" ht="28.5">
      <c r="A51" s="1">
        <v>46154</v>
      </c>
      <c r="B51" s="2" t="s">
        <v>109</v>
      </c>
      <c r="C51" s="3">
        <v>6048400</v>
      </c>
      <c r="D51" s="4">
        <v>0</v>
      </c>
      <c r="E51" s="5" t="s">
        <v>110</v>
      </c>
      <c r="F51" s="31">
        <v>22000</v>
      </c>
      <c r="G51" s="27">
        <f>C51-F51</f>
        <v>6026400</v>
      </c>
      <c r="H51" s="26">
        <f t="shared" si="0"/>
        <v>6048400</v>
      </c>
      <c r="I51" s="26">
        <f t="shared" si="1"/>
        <v>0</v>
      </c>
    </row>
    <row r="52" spans="1:9" s="26" customFormat="1" ht="28.5">
      <c r="A52" s="6">
        <v>46154</v>
      </c>
      <c r="B52" s="7" t="s">
        <v>111</v>
      </c>
      <c r="C52" s="8">
        <v>455202066</v>
      </c>
      <c r="D52" s="9">
        <v>0</v>
      </c>
      <c r="E52" s="10" t="s">
        <v>112</v>
      </c>
      <c r="F52" s="33">
        <v>100122</v>
      </c>
      <c r="G52" s="27">
        <f>C52-F52</f>
        <v>455101944</v>
      </c>
      <c r="H52" s="26">
        <f t="shared" si="0"/>
        <v>455202066</v>
      </c>
      <c r="I52" s="26">
        <f t="shared" si="1"/>
        <v>0</v>
      </c>
    </row>
    <row r="53" spans="1:9" s="28" customFormat="1" ht="57">
      <c r="A53" s="1">
        <v>46154</v>
      </c>
      <c r="B53" s="2" t="s">
        <v>113</v>
      </c>
      <c r="C53" s="3">
        <v>0</v>
      </c>
      <c r="D53" s="4">
        <v>7360567</v>
      </c>
      <c r="E53" s="5" t="s">
        <v>114</v>
      </c>
      <c r="G53" s="28" t="s">
        <v>115</v>
      </c>
      <c r="H53" s="26">
        <f t="shared" si="0"/>
        <v>0</v>
      </c>
      <c r="I53" s="26">
        <f t="shared" si="1"/>
        <v>7360567</v>
      </c>
    </row>
    <row r="54" spans="1:9" s="26" customFormat="1" ht="57">
      <c r="A54" s="6">
        <v>46154</v>
      </c>
      <c r="B54" s="7" t="s">
        <v>116</v>
      </c>
      <c r="C54" s="8">
        <v>0</v>
      </c>
      <c r="D54" s="9">
        <v>1144750</v>
      </c>
      <c r="E54" s="10" t="s">
        <v>117</v>
      </c>
      <c r="G54" s="26" t="s">
        <v>118</v>
      </c>
      <c r="H54" s="26">
        <f t="shared" si="0"/>
        <v>0</v>
      </c>
      <c r="I54" s="26">
        <f t="shared" si="1"/>
        <v>1144750</v>
      </c>
    </row>
    <row r="55" spans="1:9" s="28" customFormat="1" ht="28.5">
      <c r="A55" s="1">
        <v>46154</v>
      </c>
      <c r="B55" s="2" t="s">
        <v>119</v>
      </c>
      <c r="C55" s="3">
        <v>100022000</v>
      </c>
      <c r="D55" s="4">
        <v>0</v>
      </c>
      <c r="E55" s="5" t="s">
        <v>120</v>
      </c>
      <c r="H55" s="26">
        <f t="shared" si="0"/>
        <v>100022000</v>
      </c>
      <c r="I55" s="26">
        <f t="shared" si="1"/>
        <v>0</v>
      </c>
    </row>
    <row r="56" spans="1:9" s="26" customFormat="1" ht="42.75">
      <c r="A56" s="6">
        <v>46154</v>
      </c>
      <c r="B56" s="7" t="s">
        <v>121</v>
      </c>
      <c r="C56" s="8">
        <v>0</v>
      </c>
      <c r="D56" s="9">
        <v>1109616</v>
      </c>
      <c r="E56" s="10" t="s">
        <v>122</v>
      </c>
      <c r="G56" s="26" t="s">
        <v>123</v>
      </c>
      <c r="H56" s="26">
        <f t="shared" si="0"/>
        <v>0</v>
      </c>
      <c r="I56" s="26">
        <f t="shared" si="1"/>
        <v>1109616</v>
      </c>
    </row>
    <row r="57" spans="1:9" s="28" customFormat="1" ht="28.5">
      <c r="A57" s="1">
        <v>46153</v>
      </c>
      <c r="B57" s="2" t="s">
        <v>124</v>
      </c>
      <c r="C57" s="3">
        <v>0</v>
      </c>
      <c r="D57" s="4">
        <v>290000000</v>
      </c>
      <c r="E57" s="5" t="s">
        <v>125</v>
      </c>
      <c r="H57" s="26">
        <f t="shared" si="0"/>
        <v>0</v>
      </c>
      <c r="I57" s="26">
        <f t="shared" si="1"/>
        <v>290000000</v>
      </c>
    </row>
    <row r="58" spans="1:9" s="26" customFormat="1" ht="114">
      <c r="A58" s="6">
        <v>46153</v>
      </c>
      <c r="B58" s="7" t="s">
        <v>126</v>
      </c>
      <c r="C58" s="8">
        <v>0</v>
      </c>
      <c r="D58" s="9">
        <v>157374490</v>
      </c>
      <c r="E58" s="10" t="s">
        <v>127</v>
      </c>
      <c r="H58" s="26">
        <f t="shared" si="0"/>
        <v>0</v>
      </c>
      <c r="I58" s="26">
        <f t="shared" si="1"/>
        <v>157374490</v>
      </c>
    </row>
    <row r="59" spans="1:9" s="28" customFormat="1" ht="42.75">
      <c r="A59" s="1">
        <v>46151</v>
      </c>
      <c r="B59" s="2" t="s">
        <v>128</v>
      </c>
      <c r="C59" s="3">
        <v>0</v>
      </c>
      <c r="D59" s="4">
        <v>802571</v>
      </c>
      <c r="E59" s="5" t="s">
        <v>129</v>
      </c>
      <c r="H59" s="26">
        <f t="shared" si="0"/>
        <v>0</v>
      </c>
      <c r="I59" s="26">
        <f t="shared" si="1"/>
        <v>802571</v>
      </c>
    </row>
    <row r="60" spans="1:9" s="26" customFormat="1" ht="42.75">
      <c r="A60" s="6">
        <v>46151</v>
      </c>
      <c r="B60" s="7" t="s">
        <v>130</v>
      </c>
      <c r="C60" s="8">
        <v>55000</v>
      </c>
      <c r="D60" s="9">
        <v>0</v>
      </c>
      <c r="E60" s="10" t="s">
        <v>131</v>
      </c>
      <c r="H60" s="26">
        <f t="shared" si="0"/>
        <v>55000</v>
      </c>
      <c r="I60" s="26">
        <f t="shared" si="1"/>
        <v>0</v>
      </c>
    </row>
    <row r="61" spans="1:9" s="28" customFormat="1" ht="42.75">
      <c r="A61" s="1">
        <v>46150</v>
      </c>
      <c r="B61" s="2" t="s">
        <v>132</v>
      </c>
      <c r="C61" s="3">
        <v>1126700</v>
      </c>
      <c r="D61" s="4">
        <v>0</v>
      </c>
      <c r="E61" s="5" t="s">
        <v>133</v>
      </c>
      <c r="H61" s="26">
        <f t="shared" si="0"/>
        <v>1126700</v>
      </c>
      <c r="I61" s="26">
        <f t="shared" si="1"/>
        <v>0</v>
      </c>
    </row>
    <row r="62" spans="1:9" s="26" customFormat="1" ht="28.5">
      <c r="A62" s="6">
        <v>46150</v>
      </c>
      <c r="B62" s="7" t="s">
        <v>134</v>
      </c>
      <c r="C62" s="8">
        <v>955968016</v>
      </c>
      <c r="D62" s="9">
        <v>0</v>
      </c>
      <c r="E62" s="10" t="s">
        <v>135</v>
      </c>
      <c r="H62" s="26">
        <f t="shared" si="0"/>
        <v>955968016</v>
      </c>
      <c r="I62" s="26">
        <f t="shared" si="1"/>
        <v>0</v>
      </c>
    </row>
    <row r="63" spans="1:9" s="28" customFormat="1" ht="28.5">
      <c r="A63" s="1">
        <v>46150</v>
      </c>
      <c r="B63" s="2" t="s">
        <v>136</v>
      </c>
      <c r="C63" s="3">
        <v>1422000</v>
      </c>
      <c r="D63" s="4">
        <v>0</v>
      </c>
      <c r="E63" s="5" t="s">
        <v>137</v>
      </c>
      <c r="H63" s="26">
        <f t="shared" si="0"/>
        <v>1422000</v>
      </c>
      <c r="I63" s="26">
        <f t="shared" si="1"/>
        <v>0</v>
      </c>
    </row>
    <row r="64" spans="1:9" s="26" customFormat="1" ht="42.75">
      <c r="A64" s="6">
        <v>46150</v>
      </c>
      <c r="B64" s="7" t="s">
        <v>138</v>
      </c>
      <c r="C64" s="8">
        <v>0</v>
      </c>
      <c r="D64" s="9">
        <v>675600</v>
      </c>
      <c r="E64" s="10" t="s">
        <v>139</v>
      </c>
      <c r="H64" s="26">
        <f t="shared" si="0"/>
        <v>0</v>
      </c>
      <c r="I64" s="26">
        <f t="shared" si="1"/>
        <v>675600</v>
      </c>
    </row>
    <row r="65" spans="1:9" s="28" customFormat="1" ht="42.75">
      <c r="A65" s="1">
        <v>46150</v>
      </c>
      <c r="B65" s="2" t="s">
        <v>140</v>
      </c>
      <c r="C65" s="3">
        <v>0</v>
      </c>
      <c r="D65" s="4">
        <v>943000</v>
      </c>
      <c r="E65" s="5" t="s">
        <v>141</v>
      </c>
      <c r="H65" s="26">
        <f t="shared" si="0"/>
        <v>0</v>
      </c>
      <c r="I65" s="26">
        <f t="shared" si="1"/>
        <v>943000</v>
      </c>
    </row>
    <row r="66" spans="1:9" s="26" customFormat="1" ht="42.75">
      <c r="A66" s="6">
        <v>46150</v>
      </c>
      <c r="B66" s="7" t="s">
        <v>142</v>
      </c>
      <c r="C66" s="8">
        <v>0</v>
      </c>
      <c r="D66" s="9">
        <v>1871000</v>
      </c>
      <c r="E66" s="10" t="s">
        <v>143</v>
      </c>
      <c r="H66" s="26">
        <f t="shared" si="0"/>
        <v>0</v>
      </c>
      <c r="I66" s="26">
        <f t="shared" si="1"/>
        <v>1871000</v>
      </c>
    </row>
    <row r="67" spans="1:9" s="28" customFormat="1" ht="42.75">
      <c r="A67" s="1">
        <v>46150</v>
      </c>
      <c r="B67" s="2" t="s">
        <v>144</v>
      </c>
      <c r="C67" s="3">
        <v>0</v>
      </c>
      <c r="D67" s="4">
        <v>1416210</v>
      </c>
      <c r="E67" s="5" t="s">
        <v>145</v>
      </c>
      <c r="H67" s="26">
        <f t="shared" si="0"/>
        <v>0</v>
      </c>
      <c r="I67" s="26">
        <f t="shared" si="1"/>
        <v>1416210</v>
      </c>
    </row>
    <row r="68" spans="1:9" s="26" customFormat="1" ht="42.75">
      <c r="A68" s="6">
        <v>46150</v>
      </c>
      <c r="B68" s="7" t="s">
        <v>146</v>
      </c>
      <c r="C68" s="8">
        <v>0</v>
      </c>
      <c r="D68" s="9">
        <v>1196000</v>
      </c>
      <c r="E68" s="10" t="s">
        <v>147</v>
      </c>
      <c r="H68" s="26">
        <f t="shared" si="0"/>
        <v>0</v>
      </c>
      <c r="I68" s="26">
        <f t="shared" si="1"/>
        <v>1196000</v>
      </c>
    </row>
    <row r="69" spans="1:9" s="28" customFormat="1" ht="42.75">
      <c r="A69" s="1">
        <v>46148</v>
      </c>
      <c r="B69" s="2" t="s">
        <v>148</v>
      </c>
      <c r="C69" s="3">
        <v>5518154</v>
      </c>
      <c r="D69" s="4">
        <v>0</v>
      </c>
      <c r="E69" s="5" t="s">
        <v>149</v>
      </c>
      <c r="H69" s="26">
        <f t="shared" si="0"/>
        <v>5518154</v>
      </c>
      <c r="I69" s="26">
        <f t="shared" si="1"/>
        <v>0</v>
      </c>
    </row>
    <row r="70" spans="1:9" s="26" customFormat="1" ht="99.75">
      <c r="A70" s="6">
        <v>46148</v>
      </c>
      <c r="B70" s="7" t="s">
        <v>150</v>
      </c>
      <c r="C70" s="8">
        <v>0</v>
      </c>
      <c r="D70" s="9">
        <v>5496154</v>
      </c>
      <c r="E70" s="10" t="s">
        <v>151</v>
      </c>
      <c r="H70" s="26">
        <f t="shared" si="0"/>
        <v>0</v>
      </c>
      <c r="I70" s="26">
        <f t="shared" si="1"/>
        <v>5496154</v>
      </c>
    </row>
    <row r="71" spans="1:9" s="28" customFormat="1" ht="42.75">
      <c r="A71" s="1">
        <v>46148</v>
      </c>
      <c r="B71" s="2" t="s">
        <v>152</v>
      </c>
      <c r="C71" s="3">
        <v>0</v>
      </c>
      <c r="D71" s="4">
        <v>5247299</v>
      </c>
      <c r="E71" s="5" t="s">
        <v>153</v>
      </c>
      <c r="H71" s="26">
        <f t="shared" si="0"/>
        <v>0</v>
      </c>
      <c r="I71" s="26">
        <f t="shared" si="1"/>
        <v>5247299</v>
      </c>
    </row>
    <row r="72" spans="1:9" s="26" customFormat="1">
      <c r="A72" s="6">
        <v>46147</v>
      </c>
      <c r="B72" s="7" t="s">
        <v>154</v>
      </c>
      <c r="C72" s="8">
        <v>665128050</v>
      </c>
      <c r="D72" s="9">
        <v>0</v>
      </c>
      <c r="E72" s="10" t="s">
        <v>155</v>
      </c>
      <c r="H72" s="26">
        <f t="shared" si="0"/>
        <v>665128050</v>
      </c>
      <c r="I72" s="26">
        <f t="shared" si="1"/>
        <v>0</v>
      </c>
    </row>
    <row r="73" spans="1:9" s="28" customFormat="1" ht="42.75">
      <c r="A73" s="1">
        <v>46146</v>
      </c>
      <c r="B73" s="2" t="s">
        <v>156</v>
      </c>
      <c r="C73" s="3">
        <v>1037134404</v>
      </c>
      <c r="D73" s="4">
        <v>0</v>
      </c>
      <c r="E73" s="5" t="s">
        <v>157</v>
      </c>
      <c r="H73" s="26">
        <f t="shared" si="0"/>
        <v>1037134404</v>
      </c>
      <c r="I73" s="26">
        <f t="shared" si="1"/>
        <v>0</v>
      </c>
    </row>
    <row r="74" spans="1:9" s="26" customFormat="1" ht="57">
      <c r="A74" s="6">
        <v>46146</v>
      </c>
      <c r="B74" s="7" t="s">
        <v>158</v>
      </c>
      <c r="C74" s="8">
        <v>0</v>
      </c>
      <c r="D74" s="9">
        <v>86812251</v>
      </c>
      <c r="E74" s="10" t="s">
        <v>159</v>
      </c>
      <c r="H74" s="26">
        <f t="shared" si="0"/>
        <v>0</v>
      </c>
      <c r="I74" s="26">
        <f t="shared" si="1"/>
        <v>86812251</v>
      </c>
    </row>
    <row r="75" spans="1:9" s="28" customFormat="1" ht="28.5">
      <c r="A75" s="1">
        <v>46146</v>
      </c>
      <c r="B75" s="2" t="s">
        <v>160</v>
      </c>
      <c r="C75" s="3">
        <v>6178000</v>
      </c>
      <c r="D75" s="4">
        <v>0</v>
      </c>
      <c r="E75" s="5" t="s">
        <v>161</v>
      </c>
      <c r="H75" s="26">
        <f t="shared" si="0"/>
        <v>6178000</v>
      </c>
      <c r="I75" s="26">
        <f t="shared" si="1"/>
        <v>0</v>
      </c>
    </row>
    <row r="76" spans="1:9" s="26" customFormat="1" ht="28.5">
      <c r="A76" s="6">
        <v>46146</v>
      </c>
      <c r="B76" s="7" t="s">
        <v>162</v>
      </c>
      <c r="C76" s="8">
        <v>824017436</v>
      </c>
      <c r="D76" s="9">
        <v>0</v>
      </c>
      <c r="E76" s="10" t="s">
        <v>163</v>
      </c>
      <c r="H76" s="26">
        <f t="shared" si="0"/>
        <v>824017436</v>
      </c>
      <c r="I76" s="26">
        <f t="shared" si="1"/>
        <v>0</v>
      </c>
    </row>
    <row r="77" spans="1:9" s="25" customFormat="1" ht="15">
      <c r="A77" s="39" t="s">
        <v>164</v>
      </c>
      <c r="B77" s="40"/>
      <c r="C77" s="41">
        <v>11016791173</v>
      </c>
      <c r="D77" s="42">
        <v>8826613857</v>
      </c>
      <c r="E77" s="43"/>
      <c r="H77" s="26">
        <f t="shared" ref="H77:I77" si="3">IFERROR(VALUE(SUBSTITUTE(SUBSTITUTE(C77,".00",""),",",".")),0)</f>
        <v>11016791173</v>
      </c>
      <c r="I77" s="26">
        <f t="shared" si="3"/>
        <v>8826613857</v>
      </c>
    </row>
    <row r="78" spans="1:9">
      <c r="A78" s="17"/>
      <c r="B78" s="17"/>
      <c r="C78" s="17"/>
      <c r="D78" s="17"/>
      <c r="E78" s="17"/>
    </row>
    <row r="79" spans="1:9">
      <c r="A79" s="17"/>
      <c r="B79" s="17"/>
      <c r="C79" s="17"/>
      <c r="D79" s="17"/>
      <c r="E79" s="17"/>
    </row>
    <row r="80" spans="1:9">
      <c r="A80" s="17"/>
      <c r="B80" s="17"/>
      <c r="C80" s="17"/>
      <c r="D80" s="17"/>
      <c r="E80" s="17"/>
    </row>
    <row r="81" spans="1:5">
      <c r="A81" s="17"/>
      <c r="B81" s="17"/>
      <c r="C81" s="17"/>
      <c r="D81" s="17"/>
      <c r="E81" s="17"/>
    </row>
    <row r="82" spans="1:5">
      <c r="A82" s="17"/>
      <c r="B82" s="17"/>
      <c r="C82" s="17"/>
      <c r="D82" s="17"/>
      <c r="E82" s="17"/>
    </row>
    <row r="83" spans="1:5">
      <c r="A83" s="17"/>
      <c r="B83" s="17"/>
      <c r="C83" s="17"/>
      <c r="D83" s="17"/>
      <c r="E83" s="17"/>
    </row>
    <row r="84" spans="1:5">
      <c r="A84" s="17"/>
      <c r="B84" s="17"/>
      <c r="C84" s="17"/>
      <c r="D84" s="17"/>
      <c r="E84" s="17"/>
    </row>
    <row r="85" spans="1:5" ht="18.75" customHeight="1">
      <c r="A85" s="44" t="s">
        <v>165</v>
      </c>
      <c r="B85" s="44"/>
      <c r="C85" s="44"/>
      <c r="D85" s="44"/>
      <c r="E85" s="44"/>
    </row>
    <row r="86" spans="1:5" ht="16.5" customHeight="1">
      <c r="A86" s="11" t="s">
        <v>166</v>
      </c>
      <c r="B86" s="11"/>
      <c r="C86" s="11"/>
      <c r="D86" s="11"/>
      <c r="E86" s="11"/>
    </row>
    <row r="87" spans="1:5" ht="18.75" customHeight="1">
      <c r="A87" s="45" t="s">
        <v>167</v>
      </c>
      <c r="B87" s="45"/>
      <c r="C87" s="45"/>
      <c r="D87" s="45"/>
      <c r="E87" s="45"/>
    </row>
    <row r="88" spans="1:5" ht="16.5" customHeight="1">
      <c r="A88" s="11" t="s">
        <v>168</v>
      </c>
      <c r="B88" s="11"/>
      <c r="C88" s="11"/>
      <c r="D88" s="11"/>
      <c r="E88" s="11"/>
    </row>
    <row r="89" spans="1:5" ht="33" customHeight="1">
      <c r="A89" s="46" t="s">
        <v>176</v>
      </c>
      <c r="B89" s="46"/>
      <c r="C89" s="46"/>
      <c r="D89" s="46"/>
      <c r="E89" s="46"/>
    </row>
    <row r="90" spans="1:5">
      <c r="A90" s="17"/>
      <c r="B90" s="17"/>
      <c r="C90" s="17"/>
      <c r="D90" s="17"/>
      <c r="E90" s="17"/>
    </row>
    <row r="91" spans="1:5" s="50" customFormat="1" ht="15" customHeight="1">
      <c r="A91" s="47" t="s">
        <v>169</v>
      </c>
      <c r="B91" s="47"/>
      <c r="C91" s="48"/>
      <c r="D91" s="48"/>
      <c r="E91" s="49" t="s">
        <v>170</v>
      </c>
    </row>
    <row r="92" spans="1:5" s="50" customFormat="1" ht="15" customHeight="1">
      <c r="A92" s="47" t="s">
        <v>171</v>
      </c>
      <c r="B92" s="47"/>
      <c r="C92" s="48"/>
      <c r="D92" s="48"/>
      <c r="E92" s="49" t="s">
        <v>172</v>
      </c>
    </row>
    <row r="93" spans="1:5" s="50" customFormat="1" ht="15" customHeight="1">
      <c r="A93" s="47" t="s">
        <v>173</v>
      </c>
      <c r="B93" s="47"/>
      <c r="C93" s="48"/>
      <c r="D93" s="48"/>
      <c r="E93" s="49" t="s">
        <v>174</v>
      </c>
    </row>
    <row r="94" spans="1:5" s="50" customFormat="1" ht="12.75">
      <c r="A94" s="51"/>
      <c r="B94" s="51"/>
      <c r="C94" s="48"/>
      <c r="D94" s="48"/>
      <c r="E94" s="49" t="s">
        <v>175</v>
      </c>
    </row>
  </sheetData>
  <mergeCells count="32">
    <mergeCell ref="A78:E78"/>
    <mergeCell ref="A1:B1"/>
    <mergeCell ref="C1:E1"/>
    <mergeCell ref="A2:B2"/>
    <mergeCell ref="C2:E2"/>
    <mergeCell ref="B3:E3"/>
    <mergeCell ref="B4:E4"/>
    <mergeCell ref="B5:E5"/>
    <mergeCell ref="B6:E6"/>
    <mergeCell ref="B7:E7"/>
    <mergeCell ref="A8:E8"/>
    <mergeCell ref="A9:E9"/>
    <mergeCell ref="A90:E90"/>
    <mergeCell ref="A79:E79"/>
    <mergeCell ref="A80:E80"/>
    <mergeCell ref="A81:E81"/>
    <mergeCell ref="A82:E82"/>
    <mergeCell ref="A83:E83"/>
    <mergeCell ref="A84:E84"/>
    <mergeCell ref="A85:E85"/>
    <mergeCell ref="A86:E86"/>
    <mergeCell ref="A87:E87"/>
    <mergeCell ref="A88:E88"/>
    <mergeCell ref="A89:E89"/>
    <mergeCell ref="A94:B94"/>
    <mergeCell ref="C94:D94"/>
    <mergeCell ref="A91:B91"/>
    <mergeCell ref="C91:D91"/>
    <mergeCell ref="A92:B92"/>
    <mergeCell ref="C92:D92"/>
    <mergeCell ref="A93:B93"/>
    <mergeCell ref="C93:D93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Vietcombank_Account_Statement(1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2026-05-22T04:56:21Z</dcterms:created>
  <dcterms:modified xsi:type="dcterms:W3CDTF">2026-05-23T07:20:14Z</dcterms:modified>
</cp:coreProperties>
</file>