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4\"/>
    </mc:Choice>
  </mc:AlternateContent>
  <bookViews>
    <workbookView xWindow="0" yWindow="0" windowWidth="12510" windowHeight="8385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F12" i="1" l="1"/>
  <c r="I12" i="1"/>
  <c r="I13" i="1"/>
  <c r="I25" i="1"/>
  <c r="I26" i="1"/>
  <c r="I27" i="1"/>
  <c r="I40" i="1"/>
  <c r="I18" i="1"/>
  <c r="I19" i="1"/>
  <c r="I20" i="1"/>
  <c r="I21" i="1"/>
  <c r="I22" i="1"/>
  <c r="I23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G12" i="1"/>
</calcChain>
</file>

<file path=xl/sharedStrings.xml><?xml version="1.0" encoding="utf-8"?>
<sst xmlns="http://schemas.openxmlformats.org/spreadsheetml/2006/main" count="120" uniqueCount="120">
  <si>
    <t>SAO KÊ TÀI KHOẢN</t>
  </si>
  <si>
    <t>Ngày thực hiện: 20/04/2026</t>
  </si>
  <si>
    <t>Chủ tài khoản:</t>
  </si>
  <si>
    <t>CT TNHH MTV TM VA DV NGOC THOM</t>
  </si>
  <si>
    <t>Số tài khoản:</t>
  </si>
  <si>
    <t>1027349624</t>
  </si>
  <si>
    <t>Địa chỉ:</t>
  </si>
  <si>
    <t>12/14/18 DUONG 49,KP7,P.H B CHANH,TP.THU DUC,TPHCM</t>
  </si>
  <si>
    <t>CIF:</t>
  </si>
  <si>
    <t>Loại tiền:</t>
  </si>
  <si>
    <t>VND</t>
  </si>
  <si>
    <t>Từ: 01/04/2026 Đến: 20/04/2026</t>
  </si>
  <si>
    <t>Số dư đầu kỳ</t>
  </si>
  <si>
    <t>327,769,096.00</t>
  </si>
  <si>
    <t>Số dư cuối kỳ</t>
  </si>
  <si>
    <t>370,903,474.00</t>
  </si>
  <si>
    <t>Ngày giao dịch</t>
  </si>
  <si>
    <t>Số tham chiếu</t>
  </si>
  <si>
    <t>Số tiền ghi nợ</t>
  </si>
  <si>
    <t>Số tiền ghi có</t>
  </si>
  <si>
    <t>Mô tả</t>
  </si>
  <si>
    <t>5058 - 48003</t>
  </si>
  <si>
    <t>IBVCB.2004260953349002.TT HD SO 0088 VA 0097 CTY GREEN LOGISTICS VIET NAM</t>
  </si>
  <si>
    <t>5058 - 46732</t>
  </si>
  <si>
    <t>IBVCB.2004260139489001.TT HD SO 6458 VA 6457-CTY ANH PHAT LOGISTICS</t>
  </si>
  <si>
    <t>5423 - 80450</t>
  </si>
  <si>
    <t>6110MCOBQ2LJMG4T.KINGFOOD TT TIEN HANG Payment for V000516.20260420.142851.04001010091039.Chi ho Bizzi - Kingfood.970426</t>
  </si>
  <si>
    <t>0004 - 00079</t>
  </si>
  <si>
    <t>CHUYEN KHOAN20/04/2026+USD8,250.00+Fee:USD45.65+PAID 20PCT OF CONTRACT NO 8654 AT 15.04.2026 PROFORMA INV NO 8654 AT 15.04.2026 +F/O:B AND M FOODS S.L ++CL,SANTA MARTA,37 BAJOS 4A 08340 VILASSAR DE MAR (SPAIN)</t>
  </si>
  <si>
    <t>5058 - 02267</t>
  </si>
  <si>
    <t>IBVCB.1804260205599001.CTY RUT TIEN NHAP QUY TIEN MAT</t>
  </si>
  <si>
    <t>5189 - 76397</t>
  </si>
  <si>
    <t>thanh toan hoa don so 28105 cho ctytnhh mtv tm va dv ngoc thom#SP#0200970405041618491920260X3H084636.5189.76397.184920</t>
  </si>
  <si>
    <t>0017 - 00098</t>
  </si>
  <si>
    <t>TRANSFERTAT TOAN TKV 1064197083</t>
  </si>
  <si>
    <t>0017 - 00093</t>
  </si>
  <si>
    <t>TRANSFERTAT TOAN TKV 1064175684</t>
  </si>
  <si>
    <t>0017 - 00089</t>
  </si>
  <si>
    <t>TRANSFERTAT TOAN TKV 1063800808</t>
  </si>
  <si>
    <t>0017 - 00085</t>
  </si>
  <si>
    <t>TRANSFERTAT TOAN TKV 1063653925</t>
  </si>
  <si>
    <t>0017 - 00081</t>
  </si>
  <si>
    <t>TRANSFERTAT TOAN TKV 1063384139</t>
  </si>
  <si>
    <t>0017 - 00076</t>
  </si>
  <si>
    <t>TRANSFERTAT TOAN TKV 1062834380</t>
  </si>
  <si>
    <t>5387 - 37095</t>
  </si>
  <si>
    <t>CHO HAY TT NGOC THOM#SP#020097042204161507012026ZDYE346318.5387.37095.150702</t>
  </si>
  <si>
    <t>5058 - 37498</t>
  </si>
  <si>
    <t>IBVCB.1604260830335003.TT DAT COC LAN 2 -THEO PHIEU YEU CAU DAT HANG SO 23 -CTY APK VIET</t>
  </si>
  <si>
    <t>5058 - 36637</t>
  </si>
  <si>
    <t>IBVCB.1604260996991002.TT DAT COC LAN 2 -THEO PHIEU YEU CAU DAT HANG SO 19 -CTY APK VIET</t>
  </si>
  <si>
    <t>5058 - 36603</t>
  </si>
  <si>
    <t>IBVCB.1604260568535001.TT HD SO 00127 DEN 00136 NGAY 1.4.2026 DEN 8.4.2026</t>
  </si>
  <si>
    <t>5009 - 19221</t>
  </si>
  <si>
    <t>SHGD:10001188.DD:260416.BO:CTY CP DICH VU THUONG MAI VITAL GO.Remark:VITAL GO THANH TOAN CONG NO Cong ty TNHH MTV TM va DV Ngoc Thom</t>
  </si>
  <si>
    <t>5009 - 54147</t>
  </si>
  <si>
    <t>SHGD:10006574.DD:260415.BO:CTY TNHH CUA HANG TIEN LOI GIA DINH VN.Remark:FAMILYMART THANH TOaN TIeN HaNG CHOKHO DC _ CTY TNHH MTV TM DV NGOC THOM_ 03/2026</t>
  </si>
  <si>
    <t>5389 - 60259</t>
  </si>
  <si>
    <t>Soi bien thanh toan CN T3.2026 NCC Ngoc Thom#SP#0200970422041514450620260PPN249316.5389.60259.144506</t>
  </si>
  <si>
    <t>5009 - 40821</t>
  </si>
  <si>
    <t>SHGD:10004331.DD:260415.BO:CT CP DVTM TH WINCOMMERCE.Remark:2000083976 WINCOMMERCE TTTHST CHO NCC 2003606</t>
  </si>
  <si>
    <t>5009 - 11926</t>
  </si>
  <si>
    <t>SHGD:10005031.DD:260415.BO:CN TCT TM SAI GON - TNHH MTV - SIEU THI.Remark:VD-426, TTHD 18505</t>
  </si>
  <si>
    <t>5424 - 99304</t>
  </si>
  <si>
    <t>6105IBT1eJDFCK3M.Tomita TT CT TNHH MTV TM VA DV NGOC THOM.20260415.121211.2223939696.CTY CP TRANG TRAI TOMITA VIET NAM .970418</t>
  </si>
  <si>
    <t>5136 - 19985</t>
  </si>
  <si>
    <t>MBBIZ6061919985.CONG TY TNHH THUONG MAI TONG HOP VA DICH chuyen tien</t>
  </si>
  <si>
    <t>9920 - 00011</t>
  </si>
  <si>
    <t>//SAL2026103S082005502003//MINH CAU THANH TOAN TIEN HANG</t>
  </si>
  <si>
    <t>5130 - 79286</t>
  </si>
  <si>
    <t>/Ref:PATTMN39T9Q26099{//}/Ref:PATTMN39T9Q26099{//}TT VNMN39T9Q N BATCH:M8.9-10.04.2026 MMMEGA MARKET TTOAN PAYMENT:8217000107226 VENDOR:M25790 DVC:CONG TY TNHH MM MEGA MARKET VIETNAM/MM MEGA MARKET VIETNAM CO.LTD</t>
  </si>
  <si>
    <t>0004 - 00041</t>
  </si>
  <si>
    <t>CHUYEN KHOANTHU PHI CHUYEN TIEN THEO GNN 60</t>
  </si>
  <si>
    <t>5390 - 71058</t>
  </si>
  <si>
    <t>HO KINH DOANH NGUYEN THIEN DAT chuyen tien Ngoc Thom#SP#0200970415041009404620267yqF867066.5390.71058.094046</t>
  </si>
  <si>
    <t>0004 - 00063</t>
  </si>
  <si>
    <t>CHUYEN KHOANTHU PHI CHUYEN TIEN THEO GNN 59</t>
  </si>
  <si>
    <t>5058 - 13835</t>
  </si>
  <si>
    <t>IBVCB.0904260134299002.PHI VAN CHUYEN TRONG HOI CHO-CTY VEGA .</t>
  </si>
  <si>
    <t>5424 - 35826</t>
  </si>
  <si>
    <t>6099IBT1fWRD4G2R.THANH TOAN TIEN HANG DOT 7 THANG 03/2026 CHO CH BACH HOA BUU DIEN TAI TP HCM, HA NOI, HAI PHONG..20260409.091618.999999989999.TRANSFER.970449</t>
  </si>
  <si>
    <t>5009 - 03882</t>
  </si>
  <si>
    <t>SHGD:10000758.DD:260407.BO:CONG TY TNHH OKONO VIET NAM.Remark:OKONO THANH TOAN CONG NO CHO CT NGOC THOM</t>
  </si>
  <si>
    <t>9915 - 01481</t>
  </si>
  <si>
    <t>THU PHI DICH VU SMS CHU DONG THANG 03/2026. SDT: 0917823679. So tien 55000 VND</t>
  </si>
  <si>
    <t>5058 - 49823</t>
  </si>
  <si>
    <t>IBVCB.0304260792717006.TT HD SO 106-CTY VAN PHONG</t>
  </si>
  <si>
    <t>5058 - 48226</t>
  </si>
  <si>
    <t>IBVCB.0304260946541001.BL NBOZURX85200,MST 0309391503 CTY NGOC THOM-TT LOCAL CHARGE-CTY SHIPPING VIET NAM</t>
  </si>
  <si>
    <t>5058 - 14455</t>
  </si>
  <si>
    <t>IBVCB.0204260336873004.CHUYEN KHOAN NOI BO</t>
  </si>
  <si>
    <t>5056 - 10246</t>
  </si>
  <si>
    <t>IBVCB.0204260906039003.PHI VAN BANG -CTY ICHECK</t>
  </si>
  <si>
    <t>5058 - 02096</t>
  </si>
  <si>
    <t>IBVCB.0204260608455002.BL NBOZ92T49100,MST 0309391503 CTY NGOC THOM-TT LOCAL CHARGE-CTY SHIPPING VIET NAM</t>
  </si>
  <si>
    <t>5189 - 40785</t>
  </si>
  <si>
    <t>CHO HAY TT NGOC THOM#SP#02009704220402112926202659J4556697.5189.40785.112927</t>
  </si>
  <si>
    <t>5058 - 96214</t>
  </si>
  <si>
    <t>IBVCB.0204260439265001.CTY RUT TIEN NHAP QUY TIEN MAT</t>
  </si>
  <si>
    <t>5056 - 78807</t>
  </si>
  <si>
    <t>IBVCB.0104260323269002.MS0309391503;Ch754;HQ02CI;LHA11;TK108105703900;NTK31032026;;TM2663(LP);ST20000;Cong Ty TNHH Mot Thanh Vien Thuong Mai Va Dich Vu Ngoc Thom;01042026</t>
  </si>
  <si>
    <t>5056 - 80184</t>
  </si>
  <si>
    <t>IBVCB.0104260885061001.MS0309391503;Ch754;HQ02CI;LHA11;TK108105703900;NTK31032026;Thue;TM1702(VA);ST115002800;Cong Ty TNHH Mot Thanh Vien Thuong Mai Va Dich Vu Ngoc Thom;01042026</t>
  </si>
  <si>
    <t>5009 - 84091</t>
  </si>
  <si>
    <t>SHGD:10011108.DD:260401.BO:CN TCT TM SAI GON - TNHH MTV - SIEU THI.Remark:VD-426, TTHD 13997,XT 1557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</si>
  <si>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</si>
  <si>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</si>
  <si>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</si>
  <si>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</si>
  <si>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</si>
  <si>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</si>
  <si>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</si>
  <si>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</si>
  <si>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</si>
  <si>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</si>
  <si>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</si>
  <si>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</si>
  <si>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nhi</t>
  </si>
  <si>
    <t>minh phước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</si>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</sst>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4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/>
    <xf numFmtId="41" fontId="18" fillId="0" borderId="0" xfId="42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0" fontId="20" fillId="33" borderId="10" xfId="0" applyFont="1" applyFill="1" applyBorder="1" applyAlignment="1">
      <alignment horizontal="center" vertical="center" wrapText="1"/>
    </xf>
    <xf numFmtId="41" fontId="20" fillId="33" borderId="10" xfId="42" applyFont="1" applyFill="1" applyBorder="1" applyAlignment="1">
      <alignment horizontal="center" vertical="center" wrapText="1"/>
    </xf>
    <xf numFmtId="0" fontId="20" fillId="33" borderId="10" xfId="0" applyFont="1" applyFill="1" applyBorder="1"/>
    <xf numFmtId="41" fontId="20" fillId="33" borderId="10" xfId="42" applyFont="1" applyFill="1" applyBorder="1"/>
    <xf numFmtId="0" fontId="20" fillId="33" borderId="11" xfId="0" applyFont="1" applyFill="1" applyBorder="1" applyAlignment="1">
      <alignment horizontal="center" vertical="center" wrapText="1"/>
    </xf>
    <xf numFmtId="41" fontId="20" fillId="33" borderId="11" xfId="42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/>
    <xf numFmtId="41" fontId="20" fillId="33" borderId="0" xfId="42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41" fontId="18" fillId="33" borderId="11" xfId="42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0" fontId="18" fillId="33" borderId="0" xfId="0" applyFont="1" applyFill="1"/>
    <xf numFmtId="41" fontId="18" fillId="33" borderId="0" xfId="42" applyFont="1" applyFill="1"/>
    <xf numFmtId="41" fontId="18" fillId="34" borderId="0" xfId="42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41" fontId="18" fillId="34" borderId="11" xfId="42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34" borderId="0" xfId="0" applyFont="1" applyFill="1"/>
    <xf numFmtId="3" fontId="18" fillId="34" borderId="0" xfId="0" applyNumberFormat="1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41" fontId="20" fillId="33" borderId="11" xfId="42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41" fontId="24" fillId="0" borderId="0" xfId="42" applyFont="1" applyAlignment="1">
      <alignment wrapText="1"/>
    </xf>
    <xf numFmtId="0" fontId="24" fillId="0" borderId="0" xfId="0" applyFont="1" applyAlignment="1">
      <alignment horizontal="left" wrapText="1"/>
    </xf>
    <xf numFmtId="0" fontId="24" fillId="0" borderId="0" xfId="0" applyFont="1"/>
    <xf numFmtId="41" fontId="24" fillId="0" borderId="0" xfId="42" applyFont="1"/>
    <xf numFmtId="0" fontId="24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showGridLines="0" tabSelected="1" workbookViewId="0">
      <selection activeCell="F1" sqref="F1:G1048576"/>
    </sheetView>
  </sheetViews>
  <sheetFormatPr defaultRowHeight="14.25" x14ac:dyDescent="0.2"/>
  <cols>
    <col min="1" max="1" width="15.7109375" style="3" customWidth="1"/>
    <col min="2" max="2" width="18.5703125" style="3" customWidth="1"/>
    <col min="3" max="4" width="16.5703125" style="4" bestFit="1" customWidth="1"/>
    <col min="5" max="5" width="41.42578125" style="3" customWidth="1"/>
    <col min="6" max="7" width="9.140625" style="3" hidden="1" customWidth="1"/>
    <col min="8" max="9" width="17.5703125" style="4" bestFit="1" customWidth="1"/>
    <col min="10" max="16384" width="9.140625" style="3"/>
  </cols>
  <sheetData>
    <row r="1" spans="1:9" ht="45" customHeight="1" x14ac:dyDescent="0.2">
      <c r="A1" s="1"/>
      <c r="B1" s="1"/>
      <c r="C1" s="2" t="s">
        <v>0</v>
      </c>
      <c r="D1" s="2"/>
      <c r="E1" s="2"/>
    </row>
    <row r="2" spans="1:9" ht="14.25" customHeight="1" x14ac:dyDescent="0.2">
      <c r="A2" s="5"/>
      <c r="B2" s="5"/>
      <c r="C2" s="1" t="s">
        <v>1</v>
      </c>
      <c r="D2" s="1"/>
      <c r="E2" s="1"/>
    </row>
    <row r="3" spans="1:9" ht="14.25" customHeight="1" x14ac:dyDescent="0.2">
      <c r="A3" s="6" t="s">
        <v>2</v>
      </c>
      <c r="B3" s="5" t="s">
        <v>3</v>
      </c>
      <c r="C3" s="5"/>
      <c r="D3" s="5"/>
      <c r="E3" s="5"/>
    </row>
    <row r="4" spans="1:9" ht="14.25" customHeight="1" x14ac:dyDescent="0.2">
      <c r="A4" s="6" t="s">
        <v>4</v>
      </c>
      <c r="B4" s="7" t="s">
        <v>5</v>
      </c>
      <c r="C4" s="7"/>
      <c r="D4" s="7"/>
      <c r="E4" s="7"/>
    </row>
    <row r="5" spans="1:9" ht="14.25" customHeight="1" x14ac:dyDescent="0.2">
      <c r="A5" s="6" t="s">
        <v>6</v>
      </c>
      <c r="B5" s="5" t="s">
        <v>7</v>
      </c>
      <c r="C5" s="5"/>
      <c r="D5" s="5"/>
      <c r="E5" s="5"/>
    </row>
    <row r="6" spans="1:9" ht="14.25" customHeight="1" x14ac:dyDescent="0.2">
      <c r="A6" s="6" t="s">
        <v>8</v>
      </c>
      <c r="B6" s="5">
        <v>4202353</v>
      </c>
      <c r="C6" s="5"/>
      <c r="D6" s="5"/>
      <c r="E6" s="5"/>
    </row>
    <row r="7" spans="1:9" ht="14.25" customHeight="1" x14ac:dyDescent="0.2">
      <c r="A7" s="6" t="s">
        <v>9</v>
      </c>
      <c r="B7" s="5" t="s">
        <v>10</v>
      </c>
      <c r="C7" s="5"/>
      <c r="D7" s="5"/>
      <c r="E7" s="5"/>
    </row>
    <row r="8" spans="1:9" ht="14.25" customHeight="1" x14ac:dyDescent="0.2">
      <c r="A8" s="5" t="s">
        <v>11</v>
      </c>
      <c r="B8" s="5"/>
      <c r="C8" s="5"/>
      <c r="D8" s="5"/>
      <c r="E8" s="5"/>
    </row>
    <row r="9" spans="1:9" x14ac:dyDescent="0.2">
      <c r="A9" s="8"/>
      <c r="B9" s="8"/>
      <c r="C9" s="8"/>
      <c r="D9" s="8"/>
      <c r="E9" s="8"/>
    </row>
    <row r="10" spans="1:9" s="11" customFormat="1" ht="15.75" thickBot="1" x14ac:dyDescent="0.3">
      <c r="A10" s="9" t="s">
        <v>12</v>
      </c>
      <c r="B10" s="9" t="s">
        <v>13</v>
      </c>
      <c r="C10" s="10" t="s">
        <v>14</v>
      </c>
      <c r="D10" s="10" t="s">
        <v>15</v>
      </c>
      <c r="E10" s="9"/>
      <c r="H10" s="12"/>
      <c r="I10" s="12"/>
    </row>
    <row r="11" spans="1:9" s="16" customFormat="1" ht="30" x14ac:dyDescent="0.25">
      <c r="A11" s="13" t="s">
        <v>16</v>
      </c>
      <c r="B11" s="13" t="s">
        <v>17</v>
      </c>
      <c r="C11" s="14" t="s">
        <v>18</v>
      </c>
      <c r="D11" s="14" t="s">
        <v>19</v>
      </c>
      <c r="E11" s="15" t="s">
        <v>20</v>
      </c>
      <c r="H11" s="17"/>
      <c r="I11" s="17"/>
    </row>
    <row r="12" spans="1:9" s="22" customFormat="1" ht="42.75" x14ac:dyDescent="0.2">
      <c r="A12" s="18">
        <v>46132</v>
      </c>
      <c r="B12" s="19" t="s">
        <v>21</v>
      </c>
      <c r="C12" s="20">
        <v>10714000</v>
      </c>
      <c r="D12" s="20">
        <v>0</v>
      </c>
      <c r="E12" s="21" t="s">
        <v>22</v>
      </c>
      <c r="F12" s="22">
        <f>IFERROR(VALUE(SUBSTITUTE(SUBSTITUTE(C12,".00",""),",",".")),0)</f>
        <v>10714000</v>
      </c>
      <c r="G12" s="22">
        <f>IFERROR(VALUE(SUBSTITUTE(SUBSTITUTE(D12,".00",""),",",".")),0)</f>
        <v>0</v>
      </c>
      <c r="H12" s="23">
        <v>10692000</v>
      </c>
      <c r="I12" s="24">
        <f>C12-H12</f>
        <v>22000</v>
      </c>
    </row>
    <row r="13" spans="1:9" s="29" customFormat="1" ht="42.75" x14ac:dyDescent="0.2">
      <c r="A13" s="25">
        <v>46132</v>
      </c>
      <c r="B13" s="26" t="s">
        <v>23</v>
      </c>
      <c r="C13" s="27">
        <v>10930000</v>
      </c>
      <c r="D13" s="27">
        <v>0</v>
      </c>
      <c r="E13" s="28" t="s">
        <v>24</v>
      </c>
      <c r="F13" s="22">
        <f t="shared" ref="F13:F54" si="0">IFERROR(VALUE(SUBSTITUTE(SUBSTITUTE(C13,".00",""),",",".")),0)</f>
        <v>10930000</v>
      </c>
      <c r="G13" s="22">
        <f t="shared" ref="G13:G54" si="1">IFERROR(VALUE(SUBSTITUTE(SUBSTITUTE(D13,".00",""),",",".")),0)</f>
        <v>0</v>
      </c>
      <c r="H13" s="24">
        <v>10908000</v>
      </c>
      <c r="I13" s="24">
        <f>C13-H13</f>
        <v>22000</v>
      </c>
    </row>
    <row r="14" spans="1:9" s="22" customFormat="1" ht="57" x14ac:dyDescent="0.2">
      <c r="A14" s="18">
        <v>46132</v>
      </c>
      <c r="B14" s="19" t="s">
        <v>25</v>
      </c>
      <c r="C14" s="20">
        <v>0</v>
      </c>
      <c r="D14" s="20">
        <v>265656661</v>
      </c>
      <c r="E14" s="21" t="s">
        <v>26</v>
      </c>
      <c r="F14" s="22">
        <f t="shared" si="0"/>
        <v>0</v>
      </c>
      <c r="G14" s="22">
        <f t="shared" si="1"/>
        <v>265656661</v>
      </c>
      <c r="H14" s="23"/>
      <c r="I14" s="23"/>
    </row>
    <row r="15" spans="1:9" s="29" customFormat="1" ht="114" x14ac:dyDescent="0.2">
      <c r="A15" s="25">
        <v>46132</v>
      </c>
      <c r="B15" s="26" t="s">
        <v>27</v>
      </c>
      <c r="C15" s="27">
        <v>1192742</v>
      </c>
      <c r="D15" s="27">
        <v>0</v>
      </c>
      <c r="E15" s="28" t="s">
        <v>28</v>
      </c>
      <c r="F15" s="22">
        <f t="shared" si="0"/>
        <v>1192742</v>
      </c>
      <c r="G15" s="22">
        <f t="shared" si="1"/>
        <v>0</v>
      </c>
      <c r="H15" s="24"/>
      <c r="I15" s="24"/>
    </row>
    <row r="16" spans="1:9" s="22" customFormat="1" ht="28.5" x14ac:dyDescent="0.2">
      <c r="A16" s="18">
        <v>46130</v>
      </c>
      <c r="B16" s="19" t="s">
        <v>29</v>
      </c>
      <c r="C16" s="20">
        <v>100022000</v>
      </c>
      <c r="D16" s="20">
        <v>0</v>
      </c>
      <c r="E16" s="21" t="s">
        <v>30</v>
      </c>
      <c r="F16" s="22">
        <f t="shared" si="0"/>
        <v>100022000</v>
      </c>
      <c r="G16" s="22">
        <f t="shared" si="1"/>
        <v>0</v>
      </c>
      <c r="H16" s="23" t="s">
        <v>117</v>
      </c>
      <c r="I16" s="23"/>
    </row>
    <row r="17" spans="1:17" s="29" customFormat="1" ht="64.5" customHeight="1" x14ac:dyDescent="0.2">
      <c r="A17" s="25">
        <v>46128</v>
      </c>
      <c r="B17" s="26" t="s">
        <v>31</v>
      </c>
      <c r="C17" s="27">
        <v>0</v>
      </c>
      <c r="D17" s="27">
        <v>2726136</v>
      </c>
      <c r="E17" s="28" t="s">
        <v>32</v>
      </c>
      <c r="F17" s="22">
        <f t="shared" si="0"/>
        <v>0</v>
      </c>
      <c r="G17" s="22">
        <f t="shared" si="1"/>
        <v>2726136</v>
      </c>
      <c r="H17" s="24" t="s">
        <v>118</v>
      </c>
      <c r="I17" s="24"/>
    </row>
    <row r="18" spans="1:17" s="22" customFormat="1" ht="33.75" customHeight="1" x14ac:dyDescent="0.2">
      <c r="A18" s="18">
        <v>46128</v>
      </c>
      <c r="B18" s="19" t="s">
        <v>33</v>
      </c>
      <c r="C18" s="20">
        <v>705698008</v>
      </c>
      <c r="D18" s="20">
        <v>0</v>
      </c>
      <c r="E18" s="21" t="s">
        <v>34</v>
      </c>
      <c r="F18" s="22">
        <f t="shared" si="0"/>
        <v>705698008</v>
      </c>
      <c r="G18" s="22">
        <f t="shared" si="1"/>
        <v>0</v>
      </c>
      <c r="H18" s="23">
        <v>2750163</v>
      </c>
      <c r="I18" s="24">
        <f t="shared" ref="I18:I22" si="2">C18-H18</f>
        <v>702947845</v>
      </c>
    </row>
    <row r="19" spans="1:17" s="29" customFormat="1" ht="33.75" customHeight="1" x14ac:dyDescent="0.2">
      <c r="A19" s="25">
        <v>46128</v>
      </c>
      <c r="B19" s="26" t="s">
        <v>35</v>
      </c>
      <c r="C19" s="27">
        <v>1102536676</v>
      </c>
      <c r="D19" s="27">
        <v>0</v>
      </c>
      <c r="E19" s="28" t="s">
        <v>36</v>
      </c>
      <c r="F19" s="22">
        <f t="shared" si="0"/>
        <v>1102536676</v>
      </c>
      <c r="G19" s="22">
        <f t="shared" si="1"/>
        <v>0</v>
      </c>
      <c r="H19" s="24">
        <v>4296676</v>
      </c>
      <c r="I19" s="24">
        <f t="shared" si="2"/>
        <v>1098240000</v>
      </c>
    </row>
    <row r="20" spans="1:17" s="22" customFormat="1" ht="33.75" customHeight="1" x14ac:dyDescent="0.2">
      <c r="A20" s="18">
        <v>46128</v>
      </c>
      <c r="B20" s="19" t="s">
        <v>37</v>
      </c>
      <c r="C20" s="20">
        <v>301541974</v>
      </c>
      <c r="D20" s="20">
        <v>0</v>
      </c>
      <c r="E20" s="21" t="s">
        <v>38</v>
      </c>
      <c r="F20" s="22">
        <f t="shared" si="0"/>
        <v>301541974</v>
      </c>
      <c r="G20" s="22">
        <f t="shared" si="1"/>
        <v>0</v>
      </c>
      <c r="H20" s="23">
        <v>1175134</v>
      </c>
      <c r="I20" s="24">
        <f t="shared" si="2"/>
        <v>300366840</v>
      </c>
    </row>
    <row r="21" spans="1:17" s="29" customFormat="1" ht="33.75" customHeight="1" x14ac:dyDescent="0.2">
      <c r="A21" s="25">
        <v>46128</v>
      </c>
      <c r="B21" s="26" t="s">
        <v>39</v>
      </c>
      <c r="C21" s="27">
        <v>1066657064</v>
      </c>
      <c r="D21" s="27">
        <v>0</v>
      </c>
      <c r="E21" s="28" t="s">
        <v>40</v>
      </c>
      <c r="F21" s="22">
        <f t="shared" si="0"/>
        <v>1066657064</v>
      </c>
      <c r="G21" s="22">
        <f t="shared" si="1"/>
        <v>0</v>
      </c>
      <c r="H21" s="24">
        <v>4156850</v>
      </c>
      <c r="I21" s="24">
        <f t="shared" si="2"/>
        <v>1062500214</v>
      </c>
    </row>
    <row r="22" spans="1:17" s="22" customFormat="1" ht="33.75" customHeight="1" x14ac:dyDescent="0.2">
      <c r="A22" s="18">
        <v>46128</v>
      </c>
      <c r="B22" s="19" t="s">
        <v>41</v>
      </c>
      <c r="C22" s="20">
        <v>662080181</v>
      </c>
      <c r="D22" s="20">
        <v>0</v>
      </c>
      <c r="E22" s="21" t="s">
        <v>42</v>
      </c>
      <c r="F22" s="22">
        <f t="shared" si="0"/>
        <v>662080181</v>
      </c>
      <c r="G22" s="22">
        <f t="shared" si="1"/>
        <v>0</v>
      </c>
      <c r="H22" s="23">
        <v>2580181</v>
      </c>
      <c r="I22" s="24">
        <f t="shared" si="2"/>
        <v>659500000</v>
      </c>
    </row>
    <row r="23" spans="1:17" s="29" customFormat="1" ht="33.75" customHeight="1" x14ac:dyDescent="0.2">
      <c r="A23" s="25">
        <v>46128</v>
      </c>
      <c r="B23" s="26" t="s">
        <v>43</v>
      </c>
      <c r="C23" s="27">
        <v>784718900</v>
      </c>
      <c r="D23" s="27">
        <v>0</v>
      </c>
      <c r="E23" s="28" t="s">
        <v>44</v>
      </c>
      <c r="F23" s="22">
        <f t="shared" si="0"/>
        <v>784718900</v>
      </c>
      <c r="G23" s="22">
        <f t="shared" si="1"/>
        <v>0</v>
      </c>
      <c r="H23" s="24">
        <v>2923700</v>
      </c>
      <c r="I23" s="24">
        <f>C23-H23</f>
        <v>781795200</v>
      </c>
    </row>
    <row r="24" spans="1:17" s="22" customFormat="1" ht="42.75" x14ac:dyDescent="0.2">
      <c r="A24" s="18">
        <v>46128</v>
      </c>
      <c r="B24" s="19" t="s">
        <v>45</v>
      </c>
      <c r="C24" s="20">
        <v>0</v>
      </c>
      <c r="D24" s="20">
        <v>4172896</v>
      </c>
      <c r="E24" s="21" t="s">
        <v>46</v>
      </c>
      <c r="F24" s="22">
        <f t="shared" si="0"/>
        <v>0</v>
      </c>
      <c r="G24" s="22">
        <f t="shared" si="1"/>
        <v>4172896</v>
      </c>
      <c r="H24" s="23"/>
      <c r="I24" s="23"/>
    </row>
    <row r="25" spans="1:17" s="29" customFormat="1" ht="42.75" x14ac:dyDescent="0.2">
      <c r="A25" s="25">
        <v>46128</v>
      </c>
      <c r="B25" s="26" t="s">
        <v>47</v>
      </c>
      <c r="C25" s="27">
        <v>307467628</v>
      </c>
      <c r="D25" s="27">
        <v>0</v>
      </c>
      <c r="E25" s="28" t="s">
        <v>48</v>
      </c>
      <c r="F25" s="22">
        <f t="shared" si="0"/>
        <v>307467628</v>
      </c>
      <c r="G25" s="22">
        <f t="shared" si="1"/>
        <v>0</v>
      </c>
      <c r="H25" s="24">
        <v>67628</v>
      </c>
      <c r="I25" s="23">
        <f>C25-H25</f>
        <v>307400000</v>
      </c>
    </row>
    <row r="26" spans="1:17" s="22" customFormat="1" ht="42.75" x14ac:dyDescent="0.2">
      <c r="A26" s="18">
        <v>46128</v>
      </c>
      <c r="B26" s="19" t="s">
        <v>49</v>
      </c>
      <c r="C26" s="20">
        <v>303266704</v>
      </c>
      <c r="D26" s="20">
        <v>0</v>
      </c>
      <c r="E26" s="21" t="s">
        <v>50</v>
      </c>
      <c r="F26" s="22">
        <f t="shared" si="0"/>
        <v>303266704</v>
      </c>
      <c r="G26" s="22">
        <f t="shared" si="1"/>
        <v>0</v>
      </c>
      <c r="H26" s="23">
        <v>66704</v>
      </c>
      <c r="I26" s="23">
        <f>C26-H26</f>
        <v>303200000</v>
      </c>
    </row>
    <row r="27" spans="1:17" s="29" customFormat="1" ht="42.75" x14ac:dyDescent="0.2">
      <c r="A27" s="25">
        <v>46128</v>
      </c>
      <c r="B27" s="26" t="s">
        <v>51</v>
      </c>
      <c r="C27" s="27">
        <v>1492275855</v>
      </c>
      <c r="D27" s="27">
        <v>0</v>
      </c>
      <c r="E27" s="28" t="s">
        <v>52</v>
      </c>
      <c r="F27" s="22">
        <f t="shared" si="0"/>
        <v>1492275855</v>
      </c>
      <c r="G27" s="22">
        <f t="shared" si="1"/>
        <v>0</v>
      </c>
      <c r="H27" s="24">
        <v>1491783566</v>
      </c>
      <c r="I27" s="24">
        <f>C27-H27</f>
        <v>492289</v>
      </c>
      <c r="J27" s="30"/>
      <c r="K27" s="30"/>
      <c r="L27" s="30"/>
      <c r="M27" s="30"/>
      <c r="N27" s="30"/>
      <c r="O27" s="30"/>
      <c r="P27" s="30"/>
      <c r="Q27" s="30"/>
    </row>
    <row r="28" spans="1:17" s="22" customFormat="1" ht="71.25" x14ac:dyDescent="0.2">
      <c r="A28" s="18">
        <v>46128</v>
      </c>
      <c r="B28" s="19" t="s">
        <v>53</v>
      </c>
      <c r="C28" s="20">
        <v>0</v>
      </c>
      <c r="D28" s="20">
        <v>12248306</v>
      </c>
      <c r="E28" s="21" t="s">
        <v>54</v>
      </c>
      <c r="F28" s="22">
        <f t="shared" si="0"/>
        <v>0</v>
      </c>
      <c r="G28" s="22">
        <f t="shared" si="1"/>
        <v>12248306</v>
      </c>
      <c r="H28" s="23"/>
      <c r="I28" s="23"/>
    </row>
    <row r="29" spans="1:17" s="29" customFormat="1" ht="71.25" x14ac:dyDescent="0.2">
      <c r="A29" s="25">
        <v>46127</v>
      </c>
      <c r="B29" s="26" t="s">
        <v>55</v>
      </c>
      <c r="C29" s="27">
        <v>0</v>
      </c>
      <c r="D29" s="27">
        <v>40553781</v>
      </c>
      <c r="E29" s="28" t="s">
        <v>56</v>
      </c>
      <c r="F29" s="22">
        <f t="shared" si="0"/>
        <v>0</v>
      </c>
      <c r="G29" s="22">
        <f t="shared" si="1"/>
        <v>40553781</v>
      </c>
      <c r="H29" s="24"/>
      <c r="I29" s="24"/>
    </row>
    <row r="30" spans="1:17" s="22" customFormat="1" ht="57" x14ac:dyDescent="0.2">
      <c r="A30" s="18">
        <v>46127</v>
      </c>
      <c r="B30" s="19" t="s">
        <v>57</v>
      </c>
      <c r="C30" s="20">
        <v>0</v>
      </c>
      <c r="D30" s="20">
        <v>32898615</v>
      </c>
      <c r="E30" s="21" t="s">
        <v>58</v>
      </c>
      <c r="F30" s="22">
        <f t="shared" si="0"/>
        <v>0</v>
      </c>
      <c r="G30" s="22">
        <f t="shared" si="1"/>
        <v>32898615</v>
      </c>
      <c r="H30" s="23"/>
      <c r="I30" s="23"/>
    </row>
    <row r="31" spans="1:17" s="29" customFormat="1" ht="71.25" x14ac:dyDescent="0.2">
      <c r="A31" s="25">
        <v>46127</v>
      </c>
      <c r="B31" s="26" t="s">
        <v>59</v>
      </c>
      <c r="C31" s="27">
        <v>0</v>
      </c>
      <c r="D31" s="27">
        <v>6500691122</v>
      </c>
      <c r="E31" s="28" t="s">
        <v>60</v>
      </c>
      <c r="F31" s="22">
        <f t="shared" si="0"/>
        <v>0</v>
      </c>
      <c r="G31" s="22">
        <f t="shared" si="1"/>
        <v>6500691122</v>
      </c>
      <c r="H31" s="24"/>
      <c r="I31" s="24"/>
    </row>
    <row r="32" spans="1:17" s="22" customFormat="1" ht="42.75" x14ac:dyDescent="0.2">
      <c r="A32" s="18">
        <v>46127</v>
      </c>
      <c r="B32" s="19" t="s">
        <v>61</v>
      </c>
      <c r="C32" s="20">
        <v>0</v>
      </c>
      <c r="D32" s="20">
        <v>1133234</v>
      </c>
      <c r="E32" s="21" t="s">
        <v>62</v>
      </c>
      <c r="F32" s="22">
        <f t="shared" si="0"/>
        <v>0</v>
      </c>
      <c r="G32" s="22">
        <f t="shared" si="1"/>
        <v>1133234</v>
      </c>
      <c r="H32" s="23"/>
      <c r="I32" s="23"/>
    </row>
    <row r="33" spans="1:9" s="29" customFormat="1" ht="71.25" x14ac:dyDescent="0.2">
      <c r="A33" s="25">
        <v>46127</v>
      </c>
      <c r="B33" s="26" t="s">
        <v>63</v>
      </c>
      <c r="C33" s="27">
        <v>0</v>
      </c>
      <c r="D33" s="27">
        <v>7161745</v>
      </c>
      <c r="E33" s="28" t="s">
        <v>64</v>
      </c>
      <c r="F33" s="22">
        <f t="shared" si="0"/>
        <v>0</v>
      </c>
      <c r="G33" s="22">
        <f t="shared" si="1"/>
        <v>7161745</v>
      </c>
      <c r="H33" s="24"/>
      <c r="I33" s="24"/>
    </row>
    <row r="34" spans="1:9" s="22" customFormat="1" ht="42.75" x14ac:dyDescent="0.2">
      <c r="A34" s="18">
        <v>46125</v>
      </c>
      <c r="B34" s="19" t="s">
        <v>65</v>
      </c>
      <c r="C34" s="20">
        <v>0</v>
      </c>
      <c r="D34" s="20">
        <v>4917253</v>
      </c>
      <c r="E34" s="21" t="s">
        <v>66</v>
      </c>
      <c r="F34" s="22">
        <f t="shared" si="0"/>
        <v>0</v>
      </c>
      <c r="G34" s="22">
        <f t="shared" si="1"/>
        <v>4917253</v>
      </c>
      <c r="H34" s="23"/>
      <c r="I34" s="23"/>
    </row>
    <row r="35" spans="1:9" s="29" customFormat="1" ht="28.5" x14ac:dyDescent="0.2">
      <c r="A35" s="25">
        <v>46125</v>
      </c>
      <c r="B35" s="26" t="s">
        <v>67</v>
      </c>
      <c r="C35" s="27">
        <v>0</v>
      </c>
      <c r="D35" s="27">
        <v>68444448</v>
      </c>
      <c r="E35" s="28" t="s">
        <v>68</v>
      </c>
      <c r="F35" s="22">
        <f t="shared" si="0"/>
        <v>0</v>
      </c>
      <c r="G35" s="22">
        <f t="shared" si="1"/>
        <v>68444448</v>
      </c>
      <c r="H35" s="24"/>
      <c r="I35" s="24"/>
    </row>
    <row r="36" spans="1:9" s="22" customFormat="1" ht="114" x14ac:dyDescent="0.2">
      <c r="A36" s="18">
        <v>46122</v>
      </c>
      <c r="B36" s="19" t="s">
        <v>69</v>
      </c>
      <c r="C36" s="20">
        <v>0</v>
      </c>
      <c r="D36" s="20">
        <v>215996801</v>
      </c>
      <c r="E36" s="21" t="s">
        <v>70</v>
      </c>
      <c r="F36" s="22">
        <f t="shared" si="0"/>
        <v>0</v>
      </c>
      <c r="G36" s="22">
        <f t="shared" si="1"/>
        <v>215996801</v>
      </c>
      <c r="H36" s="23"/>
      <c r="I36" s="23"/>
    </row>
    <row r="37" spans="1:9" s="29" customFormat="1" ht="28.5" x14ac:dyDescent="0.2">
      <c r="A37" s="25">
        <v>46122</v>
      </c>
      <c r="B37" s="26" t="s">
        <v>71</v>
      </c>
      <c r="C37" s="27">
        <v>482082</v>
      </c>
      <c r="D37" s="27">
        <v>0</v>
      </c>
      <c r="E37" s="28" t="s">
        <v>72</v>
      </c>
      <c r="F37" s="22">
        <f t="shared" si="0"/>
        <v>482082</v>
      </c>
      <c r="G37" s="22">
        <f t="shared" si="1"/>
        <v>0</v>
      </c>
      <c r="H37" s="24"/>
      <c r="I37" s="24"/>
    </row>
    <row r="38" spans="1:9" s="22" customFormat="1" ht="57" x14ac:dyDescent="0.2">
      <c r="A38" s="18">
        <v>46122</v>
      </c>
      <c r="B38" s="19" t="s">
        <v>73</v>
      </c>
      <c r="C38" s="20">
        <v>0</v>
      </c>
      <c r="D38" s="20">
        <v>1746169</v>
      </c>
      <c r="E38" s="21" t="s">
        <v>74</v>
      </c>
      <c r="F38" s="22">
        <f t="shared" si="0"/>
        <v>0</v>
      </c>
      <c r="G38" s="22">
        <f t="shared" si="1"/>
        <v>1746169</v>
      </c>
      <c r="H38" s="23"/>
      <c r="I38" s="23"/>
    </row>
    <row r="39" spans="1:9" s="29" customFormat="1" ht="39" customHeight="1" x14ac:dyDescent="0.2">
      <c r="A39" s="25">
        <v>46121</v>
      </c>
      <c r="B39" s="26" t="s">
        <v>75</v>
      </c>
      <c r="C39" s="27">
        <v>112789</v>
      </c>
      <c r="D39" s="27">
        <v>0</v>
      </c>
      <c r="E39" s="28" t="s">
        <v>76</v>
      </c>
      <c r="F39" s="22">
        <f t="shared" si="0"/>
        <v>112789</v>
      </c>
      <c r="G39" s="22">
        <f t="shared" si="1"/>
        <v>0</v>
      </c>
      <c r="H39" s="24"/>
      <c r="I39" s="24"/>
    </row>
    <row r="40" spans="1:9" s="22" customFormat="1" ht="39" customHeight="1" x14ac:dyDescent="0.2">
      <c r="A40" s="18">
        <v>46121</v>
      </c>
      <c r="B40" s="19" t="s">
        <v>77</v>
      </c>
      <c r="C40" s="20">
        <v>34885573</v>
      </c>
      <c r="D40" s="20">
        <v>0</v>
      </c>
      <c r="E40" s="21" t="s">
        <v>78</v>
      </c>
      <c r="F40" s="22">
        <f t="shared" si="0"/>
        <v>34885573</v>
      </c>
      <c r="G40" s="22">
        <f t="shared" si="1"/>
        <v>0</v>
      </c>
      <c r="H40" s="23">
        <v>34863573</v>
      </c>
      <c r="I40" s="23">
        <f>C40-H40</f>
        <v>22000</v>
      </c>
    </row>
    <row r="41" spans="1:9" s="29" customFormat="1" ht="85.5" x14ac:dyDescent="0.2">
      <c r="A41" s="25">
        <v>46121</v>
      </c>
      <c r="B41" s="26" t="s">
        <v>79</v>
      </c>
      <c r="C41" s="27">
        <v>0</v>
      </c>
      <c r="D41" s="27">
        <v>39239325</v>
      </c>
      <c r="E41" s="28" t="s">
        <v>80</v>
      </c>
      <c r="F41" s="22">
        <f t="shared" si="0"/>
        <v>0</v>
      </c>
      <c r="G41" s="22">
        <f t="shared" si="1"/>
        <v>39239325</v>
      </c>
      <c r="H41" s="24"/>
      <c r="I41" s="24"/>
    </row>
    <row r="42" spans="1:9" s="22" customFormat="1" ht="57" x14ac:dyDescent="0.2">
      <c r="A42" s="18">
        <v>46119</v>
      </c>
      <c r="B42" s="19" t="s">
        <v>81</v>
      </c>
      <c r="C42" s="20">
        <v>0</v>
      </c>
      <c r="D42" s="20">
        <v>19760744</v>
      </c>
      <c r="E42" s="21" t="s">
        <v>82</v>
      </c>
      <c r="F42" s="22">
        <f t="shared" si="0"/>
        <v>0</v>
      </c>
      <c r="G42" s="22">
        <f t="shared" si="1"/>
        <v>19760744</v>
      </c>
      <c r="H42" s="23"/>
      <c r="I42" s="23"/>
    </row>
    <row r="43" spans="1:9" s="29" customFormat="1" ht="42.75" x14ac:dyDescent="0.2">
      <c r="A43" s="25">
        <v>46116</v>
      </c>
      <c r="B43" s="26" t="s">
        <v>83</v>
      </c>
      <c r="C43" s="27">
        <v>55000</v>
      </c>
      <c r="D43" s="27">
        <v>0</v>
      </c>
      <c r="E43" s="28" t="s">
        <v>84</v>
      </c>
      <c r="F43" s="22">
        <f t="shared" si="0"/>
        <v>55000</v>
      </c>
      <c r="G43" s="22">
        <f t="shared" si="1"/>
        <v>0</v>
      </c>
      <c r="H43" s="24"/>
      <c r="I43" s="24"/>
    </row>
    <row r="44" spans="1:9" s="22" customFormat="1" ht="28.5" x14ac:dyDescent="0.2">
      <c r="A44" s="18">
        <v>46115</v>
      </c>
      <c r="B44" s="19" t="s">
        <v>85</v>
      </c>
      <c r="C44" s="20">
        <v>2489584</v>
      </c>
      <c r="D44" s="20">
        <v>0</v>
      </c>
      <c r="E44" s="21" t="s">
        <v>86</v>
      </c>
      <c r="F44" s="22">
        <f t="shared" si="0"/>
        <v>2489584</v>
      </c>
      <c r="G44" s="22">
        <f t="shared" si="1"/>
        <v>0</v>
      </c>
      <c r="H44" s="23"/>
      <c r="I44" s="23"/>
    </row>
    <row r="45" spans="1:9" s="29" customFormat="1" ht="57" x14ac:dyDescent="0.2">
      <c r="A45" s="25">
        <v>46115</v>
      </c>
      <c r="B45" s="26" t="s">
        <v>87</v>
      </c>
      <c r="C45" s="27">
        <v>11522421</v>
      </c>
      <c r="D45" s="27">
        <v>0</v>
      </c>
      <c r="E45" s="28" t="s">
        <v>88</v>
      </c>
      <c r="F45" s="22">
        <f t="shared" si="0"/>
        <v>11522421</v>
      </c>
      <c r="G45" s="22">
        <f t="shared" si="1"/>
        <v>0</v>
      </c>
      <c r="H45" s="24"/>
      <c r="I45" s="24"/>
    </row>
    <row r="46" spans="1:9" s="22" customFormat="1" ht="28.5" x14ac:dyDescent="0.2">
      <c r="A46" s="18">
        <v>46114</v>
      </c>
      <c r="B46" s="19" t="s">
        <v>89</v>
      </c>
      <c r="C46" s="20">
        <v>50022000</v>
      </c>
      <c r="D46" s="20">
        <v>0</v>
      </c>
      <c r="E46" s="21" t="s">
        <v>90</v>
      </c>
      <c r="F46" s="22">
        <f t="shared" si="0"/>
        <v>50022000</v>
      </c>
      <c r="G46" s="22">
        <f t="shared" si="1"/>
        <v>0</v>
      </c>
      <c r="H46" s="23"/>
      <c r="I46" s="23"/>
    </row>
    <row r="47" spans="1:9" s="29" customFormat="1" ht="28.5" x14ac:dyDescent="0.2">
      <c r="A47" s="25">
        <v>46114</v>
      </c>
      <c r="B47" s="26" t="s">
        <v>91</v>
      </c>
      <c r="C47" s="27">
        <v>4417700</v>
      </c>
      <c r="D47" s="27">
        <v>0</v>
      </c>
      <c r="E47" s="28" t="s">
        <v>92</v>
      </c>
      <c r="F47" s="22">
        <f t="shared" si="0"/>
        <v>4417700</v>
      </c>
      <c r="G47" s="22">
        <f t="shared" si="1"/>
        <v>0</v>
      </c>
      <c r="H47" s="24"/>
      <c r="I47" s="24"/>
    </row>
    <row r="48" spans="1:9" s="22" customFormat="1" ht="57" x14ac:dyDescent="0.2">
      <c r="A48" s="18">
        <v>46114</v>
      </c>
      <c r="B48" s="19" t="s">
        <v>93</v>
      </c>
      <c r="C48" s="20">
        <v>11522421</v>
      </c>
      <c r="D48" s="20">
        <v>0</v>
      </c>
      <c r="E48" s="21" t="s">
        <v>94</v>
      </c>
      <c r="F48" s="22">
        <f t="shared" si="0"/>
        <v>11522421</v>
      </c>
      <c r="G48" s="22">
        <f t="shared" si="1"/>
        <v>0</v>
      </c>
      <c r="H48" s="23"/>
      <c r="I48" s="23"/>
    </row>
    <row r="49" spans="1:9" s="29" customFormat="1" ht="42.75" x14ac:dyDescent="0.2">
      <c r="A49" s="25">
        <v>46114</v>
      </c>
      <c r="B49" s="26" t="s">
        <v>95</v>
      </c>
      <c r="C49" s="27">
        <v>0</v>
      </c>
      <c r="D49" s="27">
        <v>4067836</v>
      </c>
      <c r="E49" s="28" t="s">
        <v>96</v>
      </c>
      <c r="F49" s="22">
        <f t="shared" si="0"/>
        <v>0</v>
      </c>
      <c r="G49" s="22">
        <f t="shared" si="1"/>
        <v>4067836</v>
      </c>
      <c r="H49" s="24"/>
      <c r="I49" s="24"/>
    </row>
    <row r="50" spans="1:9" s="22" customFormat="1" ht="28.5" x14ac:dyDescent="0.2">
      <c r="A50" s="18">
        <v>46114</v>
      </c>
      <c r="B50" s="19" t="s">
        <v>97</v>
      </c>
      <c r="C50" s="20">
        <v>100022000</v>
      </c>
      <c r="D50" s="20">
        <v>0</v>
      </c>
      <c r="E50" s="21" t="s">
        <v>98</v>
      </c>
      <c r="F50" s="22">
        <f t="shared" si="0"/>
        <v>100022000</v>
      </c>
      <c r="G50" s="22">
        <f t="shared" si="1"/>
        <v>0</v>
      </c>
      <c r="H50" s="23"/>
      <c r="I50" s="23"/>
    </row>
    <row r="51" spans="1:9" s="29" customFormat="1" ht="71.25" x14ac:dyDescent="0.2">
      <c r="A51" s="25">
        <v>46113</v>
      </c>
      <c r="B51" s="26" t="s">
        <v>99</v>
      </c>
      <c r="C51" s="27">
        <v>20000</v>
      </c>
      <c r="D51" s="27">
        <v>0</v>
      </c>
      <c r="E51" s="28" t="s">
        <v>100</v>
      </c>
      <c r="F51" s="22">
        <f t="shared" si="0"/>
        <v>20000</v>
      </c>
      <c r="G51" s="22">
        <f t="shared" si="1"/>
        <v>0</v>
      </c>
      <c r="H51" s="24"/>
      <c r="I51" s="24"/>
    </row>
    <row r="52" spans="1:9" s="22" customFormat="1" ht="85.5" x14ac:dyDescent="0.2">
      <c r="A52" s="18">
        <v>46113</v>
      </c>
      <c r="B52" s="19" t="s">
        <v>101</v>
      </c>
      <c r="C52" s="20">
        <v>115002800</v>
      </c>
      <c r="D52" s="20">
        <v>0</v>
      </c>
      <c r="E52" s="21" t="s">
        <v>102</v>
      </c>
      <c r="F52" s="22">
        <f t="shared" si="0"/>
        <v>115002800</v>
      </c>
      <c r="G52" s="22">
        <f t="shared" si="1"/>
        <v>0</v>
      </c>
      <c r="H52" s="23"/>
      <c r="I52" s="23"/>
    </row>
    <row r="53" spans="1:9" s="29" customFormat="1" ht="57" x14ac:dyDescent="0.2">
      <c r="A53" s="25">
        <v>46113</v>
      </c>
      <c r="B53" s="26" t="s">
        <v>103</v>
      </c>
      <c r="C53" s="27">
        <v>0</v>
      </c>
      <c r="D53" s="27">
        <v>1375408</v>
      </c>
      <c r="E53" s="28" t="s">
        <v>104</v>
      </c>
      <c r="F53" s="22">
        <f t="shared" si="0"/>
        <v>0</v>
      </c>
      <c r="G53" s="22">
        <f t="shared" si="1"/>
        <v>1375408</v>
      </c>
      <c r="H53" s="24"/>
      <c r="I53" s="24"/>
    </row>
    <row r="54" spans="1:9" s="16" customFormat="1" ht="15" x14ac:dyDescent="0.25">
      <c r="A54" s="31" t="s">
        <v>105</v>
      </c>
      <c r="B54" s="32"/>
      <c r="C54" s="33">
        <v>7179656102</v>
      </c>
      <c r="D54" s="33">
        <v>7222790480</v>
      </c>
      <c r="E54" s="34"/>
      <c r="F54" s="22">
        <f t="shared" si="0"/>
        <v>7179656102</v>
      </c>
      <c r="G54" s="22">
        <f t="shared" si="1"/>
        <v>7222790480</v>
      </c>
      <c r="H54" s="17"/>
      <c r="I54" s="17"/>
    </row>
    <row r="55" spans="1:9" x14ac:dyDescent="0.2">
      <c r="A55" s="8"/>
      <c r="B55" s="8"/>
      <c r="C55" s="8"/>
      <c r="D55" s="8"/>
      <c r="E55" s="8"/>
    </row>
    <row r="56" spans="1:9" x14ac:dyDescent="0.2">
      <c r="A56" s="8"/>
      <c r="B56" s="8"/>
      <c r="C56" s="8"/>
      <c r="D56" s="8"/>
      <c r="E56" s="8"/>
    </row>
    <row r="57" spans="1:9" x14ac:dyDescent="0.2">
      <c r="A57" s="8"/>
      <c r="B57" s="8"/>
      <c r="C57" s="8"/>
      <c r="D57" s="8"/>
      <c r="E57" s="8"/>
    </row>
    <row r="58" spans="1:9" x14ac:dyDescent="0.2">
      <c r="A58" s="8"/>
      <c r="B58" s="8"/>
      <c r="C58" s="8"/>
      <c r="D58" s="8"/>
      <c r="E58" s="8"/>
    </row>
    <row r="59" spans="1:9" x14ac:dyDescent="0.2">
      <c r="A59" s="8"/>
      <c r="B59" s="8"/>
      <c r="C59" s="8"/>
      <c r="D59" s="8"/>
      <c r="E59" s="8"/>
    </row>
    <row r="60" spans="1:9" x14ac:dyDescent="0.2">
      <c r="A60" s="8"/>
      <c r="B60" s="8"/>
      <c r="C60" s="8"/>
      <c r="D60" s="8"/>
      <c r="E60" s="8"/>
    </row>
    <row r="61" spans="1:9" x14ac:dyDescent="0.2">
      <c r="A61" s="8"/>
      <c r="B61" s="8"/>
      <c r="C61" s="8"/>
      <c r="D61" s="8"/>
      <c r="E61" s="8"/>
    </row>
    <row r="62" spans="1:9" ht="16.5" customHeight="1" x14ac:dyDescent="0.25">
      <c r="A62" s="35" t="s">
        <v>106</v>
      </c>
      <c r="B62" s="35"/>
      <c r="C62" s="35"/>
      <c r="D62" s="35"/>
      <c r="E62" s="35"/>
    </row>
    <row r="63" spans="1:9" ht="14.25" customHeight="1" x14ac:dyDescent="0.2">
      <c r="A63" s="1" t="s">
        <v>107</v>
      </c>
      <c r="B63" s="1"/>
      <c r="C63" s="1"/>
      <c r="D63" s="1"/>
      <c r="E63" s="1"/>
    </row>
    <row r="64" spans="1:9" ht="16.5" customHeight="1" x14ac:dyDescent="0.25">
      <c r="A64" s="36" t="s">
        <v>108</v>
      </c>
      <c r="B64" s="36"/>
      <c r="C64" s="36"/>
      <c r="D64" s="36"/>
      <c r="E64" s="36"/>
    </row>
    <row r="65" spans="1:9" ht="14.25" customHeight="1" x14ac:dyDescent="0.2">
      <c r="A65" s="1" t="s">
        <v>109</v>
      </c>
      <c r="B65" s="1"/>
      <c r="C65" s="1"/>
      <c r="D65" s="1"/>
      <c r="E65" s="1"/>
    </row>
    <row r="66" spans="1:9" ht="30" customHeight="1" x14ac:dyDescent="0.25">
      <c r="A66" s="37" t="s">
        <v>119</v>
      </c>
      <c r="B66" s="37"/>
      <c r="C66" s="37"/>
      <c r="D66" s="37"/>
      <c r="E66" s="37"/>
    </row>
    <row r="67" spans="1:9" x14ac:dyDescent="0.2">
      <c r="A67" s="8"/>
      <c r="B67" s="8"/>
      <c r="C67" s="8"/>
      <c r="D67" s="8"/>
      <c r="E67" s="8"/>
    </row>
    <row r="68" spans="1:9" s="41" customFormat="1" ht="12.75" customHeight="1" x14ac:dyDescent="0.2">
      <c r="A68" s="38" t="s">
        <v>110</v>
      </c>
      <c r="B68" s="38"/>
      <c r="C68" s="39"/>
      <c r="D68" s="39"/>
      <c r="E68" s="40" t="s">
        <v>111</v>
      </c>
      <c r="H68" s="42"/>
      <c r="I68" s="42"/>
    </row>
    <row r="69" spans="1:9" s="41" customFormat="1" ht="12.75" customHeight="1" x14ac:dyDescent="0.2">
      <c r="A69" s="38" t="s">
        <v>112</v>
      </c>
      <c r="B69" s="38"/>
      <c r="C69" s="39"/>
      <c r="D69" s="39"/>
      <c r="E69" s="40" t="s">
        <v>113</v>
      </c>
      <c r="H69" s="42"/>
      <c r="I69" s="42"/>
    </row>
    <row r="70" spans="1:9" s="41" customFormat="1" ht="12.75" customHeight="1" x14ac:dyDescent="0.2">
      <c r="A70" s="38" t="s">
        <v>114</v>
      </c>
      <c r="B70" s="38"/>
      <c r="C70" s="39"/>
      <c r="D70" s="39"/>
      <c r="E70" s="40" t="s">
        <v>115</v>
      </c>
      <c r="H70" s="42"/>
      <c r="I70" s="42"/>
    </row>
    <row r="71" spans="1:9" s="41" customFormat="1" ht="12.75" x14ac:dyDescent="0.2">
      <c r="A71" s="43"/>
      <c r="B71" s="43"/>
      <c r="C71" s="39"/>
      <c r="D71" s="39"/>
      <c r="E71" s="40" t="s">
        <v>116</v>
      </c>
      <c r="H71" s="42"/>
      <c r="I71" s="42"/>
    </row>
  </sheetData>
  <mergeCells count="32">
    <mergeCell ref="A55:E55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67:E67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71:B71"/>
    <mergeCell ref="C71:D71"/>
    <mergeCell ref="A68:B68"/>
    <mergeCell ref="C68:D68"/>
    <mergeCell ref="A69:B69"/>
    <mergeCell ref="C69:D69"/>
    <mergeCell ref="A70:B70"/>
    <mergeCell ref="C70:D70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2026-04-23T04:32:31Z</dcterms:created>
  <dcterms:modified xsi:type="dcterms:W3CDTF">2026-04-23T06:59:59Z</dcterms:modified>
</cp:coreProperties>
</file>