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3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15" i="1" l="1"/>
  <c r="J15" i="1" s="1"/>
  <c r="I16" i="1"/>
  <c r="M17" i="1"/>
  <c r="L17" i="1"/>
  <c r="I27" i="1"/>
  <c r="I26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G12" i="1"/>
  <c r="F12" i="1"/>
</calcChain>
</file>

<file path=xl/sharedStrings.xml><?xml version="1.0" encoding="utf-8"?>
<sst xmlns="http://schemas.openxmlformats.org/spreadsheetml/2006/main" count="99" uniqueCount="99">
  <si>
    <t>SAO KÊ TÀI KHOẢN</t>
  </si>
  <si>
    <t>Ngày thực hiện: 17/03/2026</t>
  </si>
  <si>
    <t>Chủ tài khoản:</t>
  </si>
  <si>
    <t>CT TNHH MTV TM VA DV NGOC THOM</t>
  </si>
  <si>
    <t>Số tài khoản:</t>
  </si>
  <si>
    <t>1027349624</t>
  </si>
  <si>
    <t>Địa chỉ:</t>
  </si>
  <si>
    <t>12/14/18 DUONG 49,KP7,P.H B CHANH,TP.THU DUC,TPHCM</t>
  </si>
  <si>
    <t>CIF:</t>
  </si>
  <si>
    <t>Loại tiền:</t>
  </si>
  <si>
    <t>VND</t>
  </si>
  <si>
    <t>Từ: 01/03/2026 Đến: 17/03/2026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</si>
  <si>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</si>
  <si>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</si>
  <si>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</si>
  <si>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</si>
  <si>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</si>
  <si>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</si>
  <si>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</si>
  <si>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5058 - 57198</t>
  </si>
  <si>
    <t>IBVCB.1703260577887007.CHUYEN KHOAN NOI BO</t>
  </si>
  <si>
    <t>5136 - 58707</t>
  </si>
  <si>
    <t>MBBIZ6058858707.CONG TY TNHH THUONG MAI TONG HOP VA DICH chuyen tien</t>
  </si>
  <si>
    <t>5009 - 13603</t>
  </si>
  <si>
    <t>SHGD:10002671.DD:260317.BO:TOMITA FARM.,JSC.Remark:THANH TOAN HOA DON SO: 00003123,00005253,00007236,00009081,00010495,00010893,00013931,00013233 TOMITA TTNCC NGOC THOM</t>
  </si>
  <si>
    <t>5058 - 46648</t>
  </si>
  <si>
    <t>IBVCB.1703260741537003.TT HD SO 686 CTY THANG LONG</t>
  </si>
  <si>
    <t>5058 - 46346</t>
  </si>
  <si>
    <t>IBVCB.1703260853569002.TT HD SO 13432 CTY THIEN VUONG</t>
  </si>
  <si>
    <t>5058 - 43617</t>
  </si>
  <si>
    <t>IBVCB.1703261006921001.TT HD SO 345-346-348-351 NGAY (27.12 VA 29.1230.12.2025)</t>
  </si>
  <si>
    <t>0004 - 00130</t>
  </si>
  <si>
    <t>CHUYEN KHOAN16/03/2026+USD11,934.00+Fee:USD33.00+PAY 30PCT TT AS ADVANCE PAYMENT OF CONTRACT NO.366535 DATE FEB.24.2026,INVOICE NO.366535 DATE MAR.06.2026+F/O:SURE GOOD FOODS LTD ++SUTIE100,2333 NORTH SHERIDAN WAY, MISSISSAUGA,ONTARIO,L5K 1A7,CANADA</t>
  </si>
  <si>
    <t>5414 - 30966</t>
  </si>
  <si>
    <t>6075ASCB02L1B2KL.VITALGO CK CTY NGOC THOM-160326-17:44:07 6075ASCB02L1B2KL.20260316.174408.1819198888.CTY CP DICH VU THUONG MAI VITAL GO.970416</t>
  </si>
  <si>
    <t>5058 - 26888</t>
  </si>
  <si>
    <t>IBVCB.1603260240157001.TAT TOAN 50% CON LAI - HD SO 19026030205/CP-SGTX-CTY TRIEN LAM CP VIET NAM</t>
  </si>
  <si>
    <t>5130 - 12900</t>
  </si>
  <si>
    <t>/Ref:PATTM601R7Y26074{//}/Ref:PATTM601R7Y26074{//}TT VNM601R7Y N 2000015148 WINCOMMERCE TTTHST CHO NCC 2003606 DVC:WINCOMMERCE GENERAL COMMERCIAL SERVICES JOINT STOCK COMPANY</t>
  </si>
  <si>
    <t>5389 - 27267</t>
  </si>
  <si>
    <t>Soi bien thanh toan CN T2.2026 NCC Ngoc Thom#SP#020097042203161358382026NJ5Y790183.5389.27267.135838</t>
  </si>
  <si>
    <t>5009 - 56664</t>
  </si>
  <si>
    <t>SHGD:10004715.DD:260316.BO:CTY TNHH CUA HANG TIEN LOI GIA DINH VN.Remark:FAMILYMART THANH TOaN TIeN HaNG CHOKHO DC _ CTY TNHH MTV TM DV NGOC THOM_ 02/2026</t>
  </si>
  <si>
    <t>5009 - 09520</t>
  </si>
  <si>
    <t>SHGD:10002326.DD:260316.BO:CTY TNHH VIET Y HA NOI CENTER.Remark:@PL@ VYNT thanh toan CN thang 10.11.122025</t>
  </si>
  <si>
    <t>5009 - 44294</t>
  </si>
  <si>
    <t>SHGD:10007472.DD:260313.BO:CN TCT TM SAI GON - TNHH MTV - SIEU THI.Remark:VD-426, TTHD 12111</t>
  </si>
  <si>
    <t>5058 - 56497</t>
  </si>
  <si>
    <t>IBVCB.1303260775827001.TT HD SO 349 NGAY 29.12.2025</t>
  </si>
  <si>
    <t>5058 - 13631</t>
  </si>
  <si>
    <t>IBVCB.1203260176539001.TT HD SO 347 NGAY 27.12.2025</t>
  </si>
  <si>
    <t>5009 - 86345</t>
  </si>
  <si>
    <t>SHGD:10000038.DD:260312.BO:CTY CP TM VA DICH VU MINH CAU.Remark:@SL@ MINH CAU THANH TOAN TIEN HANG</t>
  </si>
  <si>
    <t>5058 - 59354</t>
  </si>
  <si>
    <t>IBVCB.1003260268429002.DAT COC-YEU CAU DAT HANG SO 23-CTY APK VIET</t>
  </si>
  <si>
    <t>5130 - 69302</t>
  </si>
  <si>
    <t>/Ref:PATTMN3679D26068{//}/Ref:PATTMN3679D26068{//}TT VNMN3679D N BATCH:M8.9-10.03.2026 MMMEGA MARKET TTOAN PAYMENT:8217000105671 VENDOR:M25790 DVC:CONG TY TNHH MM MEGA MARKET VIETNAM/MM MEGA MARKET VIETNAM CO.LTD</t>
  </si>
  <si>
    <t>5425 - 98213</t>
  </si>
  <si>
    <t>6069IBT1fW3CNKTP.THANH TOAN TIEN HANG DOT 06 THANG 02/2026 CHO CH BACH HOA BUU DIEN TAI TP HCM, HA NOI, HAI PHONG..20260310.140825.999999989999.TRANSFER.970449</t>
  </si>
  <si>
    <t>5388 - 52048</t>
  </si>
  <si>
    <t>CHO HAY TT NGOC THOM#SP#020097042203101055002026GWX7903450.5388.52048.105500</t>
  </si>
  <si>
    <t>BH21064</t>
  </si>
  <si>
    <t>0004 - 00133</t>
  </si>
  <si>
    <t>CHUYEN KHOANTHU PHI CHUYEN TIEN THEO GNN 58</t>
  </si>
  <si>
    <t>5056 - 12531</t>
  </si>
  <si>
    <t>IBVCB.0903260082191002.CHUYEN KHOAN NOI BO</t>
  </si>
  <si>
    <t>5056 - 93197</t>
  </si>
  <si>
    <t>IBVCB.0903260785915001.CHUYEN KHOAN NOI BO</t>
  </si>
  <si>
    <t>5425 - 69675</t>
  </si>
  <si>
    <t>6066IBT1bJSYHDC8.CONG TY TNHH C MARKET VIET NAM thanh toan don hang chan gio muoi.20260307.215025.80002365916.CONG TY TNHH C MARKET VN.970426</t>
  </si>
  <si>
    <t>9915 - 06609</t>
  </si>
  <si>
    <t>THU PHI DICH VU SMS CHU DONG THANG 02/2026. SDT: 0917823679. So tien 55000 VND</t>
  </si>
  <si>
    <t>5087 - 49397</t>
  </si>
  <si>
    <t>IBVCB.202603055087029009.</t>
  </si>
  <si>
    <t>5136 - 35434</t>
  </si>
  <si>
    <t>MBBIZ6057535434.CONG TY TNHH THUONG MAI TONG HOP VA DICH chuyen tien</t>
  </si>
  <si>
    <t>5423 - 86251</t>
  </si>
  <si>
    <t>6063IBT1eJSM7WW7.TTTM Satra VVK TT VD426 HD 11853 12330.20260304.161732.8699393939.CN TCT TM SAI GON-TNHH MTV-TRUNG TAM THUONG MAI SATRA VO VAN KIET .970418</t>
  </si>
  <si>
    <t>5414 - 75788</t>
  </si>
  <si>
    <t>6062VCBCH2LFW1MF.CTCP TM Long Beach TT HD 3142.20260303.151949.6166868888999.CONG TY CO PHAN THUONG MAI LONG BEACH.970454</t>
  </si>
  <si>
    <t>0004 - 00058</t>
  </si>
  <si>
    <t>CHUYEN KHOANTHU PHI CHUYEN TIEN THEO GNN 57</t>
  </si>
  <si>
    <t>5414 - 19392</t>
  </si>
  <si>
    <t>6061MCOBQ22UW9NN.KINGFOOD TT TIEN HANG Payment for V000516.20260302.151735.04001010091039.Chi ho Bizzi - Kingfood.970426</t>
  </si>
  <si>
    <t>5009 - 14155</t>
  </si>
  <si>
    <t>SHGD:10005436.DD:260302.BO:CN TCT TM SAI GON - TNHH MTV - SIEU THI.Remark:VD-426, TTHD 88183-6027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</si>
  <si>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</si>
  <si>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</si>
  <si>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</si>
  <si>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</si>
  <si>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</si>
  <si>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rgb="FF000000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</si>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</sst>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32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 Unicode MS"/>
      <family val="2"/>
    </font>
    <font>
      <sz val="11"/>
      <color rgb="FF000000"/>
      <name val="Arial Unicode MS"/>
      <family val="2"/>
    </font>
    <font>
      <b/>
      <sz val="14"/>
      <color rgb="FF000000"/>
      <name val="Arial Unicode MS"/>
      <family val="2"/>
    </font>
    <font>
      <b/>
      <sz val="11"/>
      <color theme="1"/>
      <name val="Arial Unicode MS"/>
      <family val="2"/>
    </font>
    <font>
      <b/>
      <sz val="11"/>
      <color rgb="FF000000"/>
      <name val="Arial Unicode MS"/>
      <family val="2"/>
    </font>
    <font>
      <b/>
      <i/>
      <sz val="13"/>
      <color rgb="FF000000"/>
      <name val="Arial Unicode MS"/>
      <family val="2"/>
    </font>
    <font>
      <b/>
      <sz val="13"/>
      <color rgb="FF000000"/>
      <name val="Arial Unicode MS"/>
      <family val="2"/>
    </font>
    <font>
      <b/>
      <u/>
      <sz val="11"/>
      <color rgb="FF000000"/>
      <name val="Arial Unicode MS"/>
      <family val="2"/>
    </font>
    <font>
      <sz val="10"/>
      <color theme="1"/>
      <name val="Arial Unicode MS"/>
      <family val="2"/>
    </font>
    <font>
      <sz val="10"/>
      <color rgb="FF000000"/>
      <name val="Arial Unicode MS"/>
      <family val="2"/>
    </font>
    <font>
      <sz val="11"/>
      <color rgb="FF000000"/>
      <name val="Calibri"/>
      <family val="2"/>
      <scheme val="minor"/>
    </font>
    <font>
      <b/>
      <sz val="11"/>
      <name val="Arial Unicode MS"/>
      <family val="2"/>
    </font>
    <font>
      <sz val="11"/>
      <name val="Arial Unicode MS"/>
      <family val="2"/>
    </font>
    <font>
      <sz val="8"/>
      <name val="Microsoft Sans Serif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E9F3FB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rgb="FF4472C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28" fillId="0" borderId="0" applyFont="0" applyFill="0" applyBorder="0" applyAlignment="0" applyProtection="0"/>
  </cellStyleXfs>
  <cellXfs count="51">
    <xf numFmtId="0" fontId="0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 wrapText="1"/>
    </xf>
    <xf numFmtId="0" fontId="21" fillId="33" borderId="10" xfId="0" applyFont="1" applyFill="1" applyBorder="1"/>
    <xf numFmtId="0" fontId="21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26" fillId="0" borderId="0" xfId="0" applyFont="1"/>
    <xf numFmtId="0" fontId="27" fillId="0" borderId="0" xfId="0" applyFont="1" applyAlignment="1">
      <alignment horizontal="left" wrapText="1"/>
    </xf>
    <xf numFmtId="0" fontId="27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left" wrapText="1"/>
    </xf>
    <xf numFmtId="41" fontId="19" fillId="0" borderId="0" xfId="42" applyFont="1"/>
    <xf numFmtId="41" fontId="27" fillId="0" borderId="0" xfId="42" applyFont="1"/>
    <xf numFmtId="41" fontId="18" fillId="0" borderId="0" xfId="42" applyFont="1"/>
    <xf numFmtId="0" fontId="29" fillId="33" borderId="10" xfId="0" applyFont="1" applyFill="1" applyBorder="1" applyAlignment="1">
      <alignment horizontal="center" vertical="center" wrapText="1"/>
    </xf>
    <xf numFmtId="4" fontId="29" fillId="33" borderId="10" xfId="0" applyNumberFormat="1" applyFont="1" applyFill="1" applyBorder="1" applyAlignment="1">
      <alignment horizontal="center" vertical="center" wrapText="1"/>
    </xf>
    <xf numFmtId="0" fontId="29" fillId="33" borderId="10" xfId="0" applyFont="1" applyFill="1" applyBorder="1"/>
    <xf numFmtId="41" fontId="29" fillId="33" borderId="10" xfId="42" applyFont="1" applyFill="1" applyBorder="1"/>
    <xf numFmtId="0" fontId="29" fillId="33" borderId="11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center" vertical="center" wrapText="1"/>
    </xf>
    <xf numFmtId="0" fontId="29" fillId="33" borderId="0" xfId="0" applyFont="1" applyFill="1"/>
    <xf numFmtId="41" fontId="29" fillId="33" borderId="0" xfId="42" applyFont="1" applyFill="1"/>
    <xf numFmtId="14" fontId="30" fillId="33" borderId="11" xfId="0" applyNumberFormat="1" applyFont="1" applyFill="1" applyBorder="1" applyAlignment="1">
      <alignment horizontal="center" wrapText="1"/>
    </xf>
    <xf numFmtId="0" fontId="30" fillId="33" borderId="11" xfId="0" applyFont="1" applyFill="1" applyBorder="1" applyAlignment="1">
      <alignment horizontal="center" wrapText="1"/>
    </xf>
    <xf numFmtId="41" fontId="30" fillId="33" borderId="11" xfId="42" applyFont="1" applyFill="1" applyBorder="1" applyAlignment="1">
      <alignment horizontal="right" wrapText="1"/>
    </xf>
    <xf numFmtId="0" fontId="30" fillId="33" borderId="0" xfId="0" applyFont="1" applyFill="1" applyAlignment="1">
      <alignment horizontal="left" wrapText="1"/>
    </xf>
    <xf numFmtId="0" fontId="30" fillId="33" borderId="0" xfId="0" applyFont="1" applyFill="1"/>
    <xf numFmtId="41" fontId="30" fillId="33" borderId="0" xfId="42" applyFont="1" applyFill="1"/>
    <xf numFmtId="14" fontId="30" fillId="34" borderId="11" xfId="0" applyNumberFormat="1" applyFont="1" applyFill="1" applyBorder="1" applyAlignment="1">
      <alignment horizontal="center" wrapText="1"/>
    </xf>
    <xf numFmtId="0" fontId="30" fillId="34" borderId="11" xfId="0" applyFont="1" applyFill="1" applyBorder="1" applyAlignment="1">
      <alignment horizontal="center" wrapText="1"/>
    </xf>
    <xf numFmtId="41" fontId="30" fillId="34" borderId="11" xfId="42" applyFont="1" applyFill="1" applyBorder="1" applyAlignment="1">
      <alignment horizontal="right" wrapText="1"/>
    </xf>
    <xf numFmtId="0" fontId="30" fillId="34" borderId="0" xfId="0" applyFont="1" applyFill="1" applyAlignment="1">
      <alignment horizontal="left" wrapText="1"/>
    </xf>
    <xf numFmtId="41" fontId="30" fillId="34" borderId="0" xfId="42" applyFont="1" applyFill="1"/>
    <xf numFmtId="0" fontId="30" fillId="34" borderId="0" xfId="0" applyFont="1" applyFill="1"/>
    <xf numFmtId="41" fontId="30" fillId="34" borderId="0" xfId="0" applyNumberFormat="1" applyFont="1" applyFill="1"/>
    <xf numFmtId="3" fontId="30" fillId="34" borderId="0" xfId="0" applyNumberFormat="1" applyFont="1" applyFill="1"/>
    <xf numFmtId="41" fontId="31" fillId="0" borderId="12" xfId="42" applyFont="1" applyFill="1" applyBorder="1" applyAlignment="1">
      <alignment horizontal="left" vertical="center"/>
    </xf>
    <xf numFmtId="0" fontId="29" fillId="33" borderId="0" xfId="0" applyFont="1" applyFill="1" applyAlignment="1">
      <alignment horizontal="center" wrapText="1"/>
    </xf>
    <xf numFmtId="0" fontId="29" fillId="33" borderId="11" xfId="0" applyFont="1" applyFill="1" applyBorder="1" applyAlignment="1">
      <alignment horizontal="center" wrapText="1"/>
    </xf>
    <xf numFmtId="41" fontId="29" fillId="33" borderId="11" xfId="42" applyFont="1" applyFill="1" applyBorder="1" applyAlignment="1">
      <alignment horizontal="right" wrapText="1"/>
    </xf>
    <xf numFmtId="0" fontId="29" fillId="33" borderId="0" xfId="0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0</xdr:row>
      <xdr:rowOff>561975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showGridLines="0" tabSelected="1" topLeftCell="A10" workbookViewId="0">
      <selection activeCell="E14" sqref="E14"/>
    </sheetView>
  </sheetViews>
  <sheetFormatPr defaultRowHeight="14.25"/>
  <cols>
    <col min="1" max="1" width="15.7109375" style="1" customWidth="1"/>
    <col min="2" max="2" width="15.42578125" style="1" customWidth="1"/>
    <col min="3" max="4" width="17.28515625" style="1" customWidth="1"/>
    <col min="5" max="5" width="44" style="1" customWidth="1"/>
    <col min="6" max="7" width="0" style="1" hidden="1" customWidth="1"/>
    <col min="8" max="8" width="18.28515625" style="23" customWidth="1"/>
    <col min="9" max="9" width="17" style="23" customWidth="1"/>
    <col min="10" max="11" width="12.42578125" style="1" bestFit="1" customWidth="1"/>
    <col min="12" max="12" width="15.85546875" style="1" bestFit="1" customWidth="1"/>
    <col min="13" max="13" width="11.7109375" style="1" bestFit="1" customWidth="1"/>
    <col min="14" max="16384" width="9.140625" style="1"/>
  </cols>
  <sheetData>
    <row r="1" spans="1:13" ht="45" customHeight="1">
      <c r="A1" s="14"/>
      <c r="B1" s="14"/>
      <c r="C1" s="19" t="s">
        <v>0</v>
      </c>
      <c r="D1" s="19"/>
      <c r="E1" s="19"/>
      <c r="F1" s="2"/>
      <c r="G1" s="2"/>
      <c r="H1" s="21"/>
      <c r="I1" s="21"/>
      <c r="J1" s="2"/>
    </row>
    <row r="2" spans="1:13" ht="16.5" customHeight="1">
      <c r="A2" s="18"/>
      <c r="B2" s="18"/>
      <c r="C2" s="14" t="s">
        <v>1</v>
      </c>
      <c r="D2" s="14"/>
      <c r="E2" s="14"/>
      <c r="F2" s="2"/>
      <c r="G2" s="2"/>
      <c r="H2" s="21"/>
      <c r="I2" s="21"/>
      <c r="J2" s="2"/>
    </row>
    <row r="3" spans="1:13" ht="16.5" customHeight="1">
      <c r="A3" s="3" t="s">
        <v>2</v>
      </c>
      <c r="B3" s="18" t="s">
        <v>3</v>
      </c>
      <c r="C3" s="18"/>
      <c r="D3" s="18"/>
      <c r="E3" s="18"/>
      <c r="F3" s="2"/>
      <c r="G3" s="2"/>
      <c r="H3" s="21"/>
      <c r="I3" s="21"/>
      <c r="J3" s="2"/>
    </row>
    <row r="4" spans="1:13" ht="16.5" customHeight="1">
      <c r="A4" s="3" t="s">
        <v>4</v>
      </c>
      <c r="B4" s="20" t="s">
        <v>5</v>
      </c>
      <c r="C4" s="20"/>
      <c r="D4" s="20"/>
      <c r="E4" s="20"/>
      <c r="F4" s="2"/>
      <c r="G4" s="2"/>
      <c r="H4" s="21"/>
      <c r="I4" s="21"/>
      <c r="J4" s="2"/>
    </row>
    <row r="5" spans="1:13" ht="16.5" customHeight="1">
      <c r="A5" s="3" t="s">
        <v>6</v>
      </c>
      <c r="B5" s="18" t="s">
        <v>7</v>
      </c>
      <c r="C5" s="18"/>
      <c r="D5" s="18"/>
      <c r="E5" s="18"/>
      <c r="F5" s="2"/>
      <c r="G5" s="2"/>
      <c r="H5" s="21"/>
      <c r="I5" s="21"/>
      <c r="J5" s="2"/>
    </row>
    <row r="6" spans="1:13" ht="16.5" customHeight="1">
      <c r="A6" s="3" t="s">
        <v>8</v>
      </c>
      <c r="B6" s="18">
        <v>4202353</v>
      </c>
      <c r="C6" s="18"/>
      <c r="D6" s="18"/>
      <c r="E6" s="18"/>
      <c r="F6" s="2"/>
      <c r="G6" s="2"/>
      <c r="H6" s="21"/>
      <c r="I6" s="21"/>
      <c r="J6" s="2"/>
    </row>
    <row r="7" spans="1:13" ht="16.5" customHeight="1">
      <c r="A7" s="3" t="s">
        <v>9</v>
      </c>
      <c r="B7" s="18" t="s">
        <v>10</v>
      </c>
      <c r="C7" s="18"/>
      <c r="D7" s="18"/>
      <c r="E7" s="18"/>
      <c r="F7" s="2"/>
      <c r="G7" s="2"/>
      <c r="H7" s="21"/>
      <c r="I7" s="21"/>
      <c r="J7" s="2"/>
    </row>
    <row r="8" spans="1:13" ht="16.5" customHeight="1">
      <c r="A8" s="18" t="s">
        <v>11</v>
      </c>
      <c r="B8" s="18"/>
      <c r="C8" s="18"/>
      <c r="D8" s="18"/>
      <c r="E8" s="18"/>
      <c r="F8" s="2"/>
      <c r="G8" s="2"/>
      <c r="H8" s="21"/>
      <c r="I8" s="21"/>
      <c r="J8" s="2"/>
    </row>
    <row r="9" spans="1:13">
      <c r="A9" s="17"/>
      <c r="B9" s="17"/>
      <c r="C9" s="17"/>
      <c r="D9" s="17"/>
      <c r="E9" s="17"/>
      <c r="F9" s="2"/>
      <c r="G9" s="2"/>
      <c r="H9" s="21"/>
      <c r="I9" s="21"/>
      <c r="J9" s="2"/>
    </row>
    <row r="10" spans="1:13" s="4" customFormat="1" ht="15.75" thickBot="1">
      <c r="A10" s="24" t="s">
        <v>12</v>
      </c>
      <c r="B10" s="25">
        <v>799111245</v>
      </c>
      <c r="C10" s="24" t="s">
        <v>13</v>
      </c>
      <c r="D10" s="25">
        <v>2153463224</v>
      </c>
      <c r="E10" s="24"/>
      <c r="F10" s="26"/>
      <c r="G10" s="26"/>
      <c r="H10" s="27"/>
      <c r="I10" s="27"/>
      <c r="J10" s="26"/>
      <c r="K10" s="26"/>
      <c r="L10" s="26"/>
      <c r="M10" s="26"/>
    </row>
    <row r="11" spans="1:13" s="5" customFormat="1" ht="30">
      <c r="A11" s="28" t="s">
        <v>14</v>
      </c>
      <c r="B11" s="28" t="s">
        <v>15</v>
      </c>
      <c r="C11" s="28" t="s">
        <v>16</v>
      </c>
      <c r="D11" s="28" t="s">
        <v>17</v>
      </c>
      <c r="E11" s="29" t="s">
        <v>18</v>
      </c>
      <c r="F11" s="30"/>
      <c r="G11" s="30"/>
      <c r="H11" s="31"/>
      <c r="I11" s="31"/>
      <c r="J11" s="30"/>
      <c r="K11" s="30"/>
      <c r="L11" s="30"/>
      <c r="M11" s="30"/>
    </row>
    <row r="12" spans="1:13" s="6" customFormat="1" ht="28.5">
      <c r="A12" s="32">
        <v>46098</v>
      </c>
      <c r="B12" s="33" t="s">
        <v>19</v>
      </c>
      <c r="C12" s="34">
        <v>820270600</v>
      </c>
      <c r="D12" s="34">
        <v>0</v>
      </c>
      <c r="E12" s="35" t="s">
        <v>20</v>
      </c>
      <c r="F12" s="36">
        <f>IFERROR(VALUE(SUBSTITUTE(SUBSTITUTE(C12,".00",""),",",".")),0)</f>
        <v>820270600</v>
      </c>
      <c r="G12" s="36">
        <f>IFERROR(VALUE(SUBSTITUTE(SUBSTITUTE(D12,".00",""),",",".")),0)</f>
        <v>0</v>
      </c>
      <c r="H12" s="37"/>
      <c r="I12" s="37"/>
      <c r="J12" s="36"/>
      <c r="K12" s="36"/>
      <c r="L12" s="36"/>
      <c r="M12" s="36"/>
    </row>
    <row r="13" spans="1:13" s="7" customFormat="1" ht="42.75">
      <c r="A13" s="38">
        <v>46098</v>
      </c>
      <c r="B13" s="39" t="s">
        <v>21</v>
      </c>
      <c r="C13" s="40">
        <v>0</v>
      </c>
      <c r="D13" s="40">
        <v>2918442</v>
      </c>
      <c r="E13" s="41" t="s">
        <v>22</v>
      </c>
      <c r="F13" s="36">
        <f t="shared" ref="F13:F45" si="0">IFERROR(VALUE(SUBSTITUTE(SUBSTITUTE(C13,".00",""),",",".")),0)</f>
        <v>0</v>
      </c>
      <c r="G13" s="36">
        <f t="shared" ref="G13:G45" si="1">IFERROR(VALUE(SUBSTITUTE(SUBSTITUTE(D13,".00",""),",",".")),0)</f>
        <v>2918442</v>
      </c>
      <c r="H13" s="42"/>
      <c r="I13" s="42"/>
      <c r="J13" s="43"/>
      <c r="K13" s="43"/>
      <c r="L13" s="43"/>
      <c r="M13" s="43"/>
    </row>
    <row r="14" spans="1:13" s="6" customFormat="1" ht="85.5">
      <c r="A14" s="32">
        <v>46098</v>
      </c>
      <c r="B14" s="33" t="s">
        <v>23</v>
      </c>
      <c r="C14" s="34">
        <v>0</v>
      </c>
      <c r="D14" s="34">
        <v>20455887</v>
      </c>
      <c r="E14" s="35" t="s">
        <v>24</v>
      </c>
      <c r="F14" s="36">
        <f t="shared" si="0"/>
        <v>0</v>
      </c>
      <c r="G14" s="36">
        <f t="shared" si="1"/>
        <v>20455887</v>
      </c>
      <c r="H14" s="37"/>
      <c r="I14" s="37"/>
      <c r="J14" s="36"/>
      <c r="K14" s="36"/>
      <c r="L14" s="36"/>
      <c r="M14" s="36"/>
    </row>
    <row r="15" spans="1:13" s="7" customFormat="1" ht="28.5">
      <c r="A15" s="38">
        <v>46098</v>
      </c>
      <c r="B15" s="39" t="s">
        <v>25</v>
      </c>
      <c r="C15" s="40">
        <v>627409477</v>
      </c>
      <c r="D15" s="40">
        <v>0</v>
      </c>
      <c r="E15" s="41" t="s">
        <v>26</v>
      </c>
      <c r="F15" s="36">
        <f t="shared" si="0"/>
        <v>627409477</v>
      </c>
      <c r="G15" s="36">
        <f t="shared" si="1"/>
        <v>0</v>
      </c>
      <c r="H15" s="42">
        <v>927202500</v>
      </c>
      <c r="I15" s="42">
        <f>H15-300000000</f>
        <v>627202500</v>
      </c>
      <c r="J15" s="44">
        <f>C15-I15</f>
        <v>206977</v>
      </c>
      <c r="K15" s="43"/>
      <c r="L15" s="43"/>
      <c r="M15" s="43"/>
    </row>
    <row r="16" spans="1:13" s="6" customFormat="1" ht="28.5">
      <c r="A16" s="32">
        <v>46098</v>
      </c>
      <c r="B16" s="33" t="s">
        <v>27</v>
      </c>
      <c r="C16" s="34">
        <v>1475316694</v>
      </c>
      <c r="D16" s="34">
        <v>0</v>
      </c>
      <c r="E16" s="35" t="s">
        <v>28</v>
      </c>
      <c r="F16" s="36">
        <f t="shared" si="0"/>
        <v>1475316694</v>
      </c>
      <c r="G16" s="36">
        <f t="shared" si="1"/>
        <v>0</v>
      </c>
      <c r="H16" s="42">
        <v>1474830000</v>
      </c>
      <c r="I16" s="37">
        <f>C16-H16</f>
        <v>486694</v>
      </c>
      <c r="J16" s="36"/>
      <c r="K16" s="36"/>
      <c r="L16" s="36"/>
      <c r="M16" s="36"/>
    </row>
    <row r="17" spans="1:13" s="7" customFormat="1" ht="42.75">
      <c r="A17" s="38">
        <v>46098</v>
      </c>
      <c r="B17" s="39" t="s">
        <v>29</v>
      </c>
      <c r="C17" s="40">
        <v>841161618</v>
      </c>
      <c r="D17" s="40">
        <v>0</v>
      </c>
      <c r="E17" s="41" t="s">
        <v>30</v>
      </c>
      <c r="F17" s="36">
        <f t="shared" si="0"/>
        <v>841161618</v>
      </c>
      <c r="G17" s="36">
        <f t="shared" si="1"/>
        <v>0</v>
      </c>
      <c r="H17" s="42">
        <v>440079681</v>
      </c>
      <c r="I17" s="42">
        <v>175198761</v>
      </c>
      <c r="J17" s="45">
        <v>120705301</v>
      </c>
      <c r="K17" s="45">
        <v>104900381</v>
      </c>
      <c r="L17" s="44">
        <f>H17+I17+J17+K17</f>
        <v>840884124</v>
      </c>
      <c r="M17" s="44">
        <f>C17-L17</f>
        <v>277494</v>
      </c>
    </row>
    <row r="18" spans="1:13" s="6" customFormat="1" ht="132" customHeight="1">
      <c r="A18" s="32">
        <v>46097</v>
      </c>
      <c r="B18" s="33" t="s">
        <v>31</v>
      </c>
      <c r="C18" s="34">
        <v>860673</v>
      </c>
      <c r="D18" s="34">
        <v>0</v>
      </c>
      <c r="E18" s="35" t="s">
        <v>32</v>
      </c>
      <c r="F18" s="36">
        <f t="shared" si="0"/>
        <v>860673</v>
      </c>
      <c r="G18" s="36">
        <f t="shared" si="1"/>
        <v>0</v>
      </c>
      <c r="H18" s="37"/>
      <c r="I18" s="37"/>
      <c r="J18" s="36"/>
      <c r="K18" s="36"/>
      <c r="L18" s="36"/>
      <c r="M18" s="36"/>
    </row>
    <row r="19" spans="1:13" s="7" customFormat="1" ht="71.25">
      <c r="A19" s="38">
        <v>46097</v>
      </c>
      <c r="B19" s="39" t="s">
        <v>33</v>
      </c>
      <c r="C19" s="40">
        <v>0</v>
      </c>
      <c r="D19" s="40">
        <v>10580381</v>
      </c>
      <c r="E19" s="41" t="s">
        <v>34</v>
      </c>
      <c r="F19" s="36">
        <f t="shared" si="0"/>
        <v>0</v>
      </c>
      <c r="G19" s="36">
        <f t="shared" si="1"/>
        <v>10580381</v>
      </c>
      <c r="H19" s="42"/>
      <c r="I19" s="42"/>
      <c r="J19" s="43"/>
      <c r="K19" s="43"/>
      <c r="L19" s="43"/>
      <c r="M19" s="43"/>
    </row>
    <row r="20" spans="1:13" s="6" customFormat="1" ht="42.75">
      <c r="A20" s="32">
        <v>46097</v>
      </c>
      <c r="B20" s="33" t="s">
        <v>35</v>
      </c>
      <c r="C20" s="34">
        <v>474116282</v>
      </c>
      <c r="D20" s="34">
        <v>0</v>
      </c>
      <c r="E20" s="35" t="s">
        <v>36</v>
      </c>
      <c r="F20" s="36">
        <f t="shared" si="0"/>
        <v>474116282</v>
      </c>
      <c r="G20" s="36">
        <f t="shared" si="1"/>
        <v>0</v>
      </c>
      <c r="H20" s="37"/>
      <c r="I20" s="37"/>
      <c r="J20" s="36"/>
      <c r="K20" s="36"/>
      <c r="L20" s="36"/>
      <c r="M20" s="36"/>
    </row>
    <row r="21" spans="1:13" s="7" customFormat="1" ht="85.5">
      <c r="A21" s="38">
        <v>46097</v>
      </c>
      <c r="B21" s="39" t="s">
        <v>37</v>
      </c>
      <c r="C21" s="40">
        <v>0</v>
      </c>
      <c r="D21" s="40">
        <v>5941619779</v>
      </c>
      <c r="E21" s="41" t="s">
        <v>38</v>
      </c>
      <c r="F21" s="36">
        <f t="shared" si="0"/>
        <v>0</v>
      </c>
      <c r="G21" s="36">
        <f t="shared" si="1"/>
        <v>5941619779</v>
      </c>
      <c r="H21" s="42"/>
      <c r="I21" s="42"/>
      <c r="J21" s="43"/>
      <c r="K21" s="43"/>
      <c r="L21" s="43"/>
      <c r="M21" s="43"/>
    </row>
    <row r="22" spans="1:13" s="6" customFormat="1" ht="42.75">
      <c r="A22" s="32">
        <v>46097</v>
      </c>
      <c r="B22" s="33" t="s">
        <v>39</v>
      </c>
      <c r="C22" s="34">
        <v>0</v>
      </c>
      <c r="D22" s="34">
        <v>25128810</v>
      </c>
      <c r="E22" s="35" t="s">
        <v>40</v>
      </c>
      <c r="F22" s="36">
        <f t="shared" si="0"/>
        <v>0</v>
      </c>
      <c r="G22" s="36">
        <f t="shared" si="1"/>
        <v>25128810</v>
      </c>
      <c r="H22" s="37"/>
      <c r="I22" s="37"/>
      <c r="J22" s="36"/>
      <c r="K22" s="36"/>
      <c r="L22" s="36"/>
      <c r="M22" s="36"/>
    </row>
    <row r="23" spans="1:13" s="7" customFormat="1" ht="71.25">
      <c r="A23" s="38">
        <v>46097</v>
      </c>
      <c r="B23" s="39" t="s">
        <v>41</v>
      </c>
      <c r="C23" s="40">
        <v>0</v>
      </c>
      <c r="D23" s="40">
        <v>50107965</v>
      </c>
      <c r="E23" s="41" t="s">
        <v>42</v>
      </c>
      <c r="F23" s="36">
        <f t="shared" si="0"/>
        <v>0</v>
      </c>
      <c r="G23" s="36">
        <f t="shared" si="1"/>
        <v>50107965</v>
      </c>
      <c r="H23" s="42"/>
      <c r="I23" s="42"/>
      <c r="J23" s="43"/>
      <c r="K23" s="43"/>
      <c r="L23" s="43"/>
      <c r="M23" s="43"/>
    </row>
    <row r="24" spans="1:13" s="6" customFormat="1" ht="42.75">
      <c r="A24" s="32">
        <v>46097</v>
      </c>
      <c r="B24" s="33" t="s">
        <v>43</v>
      </c>
      <c r="C24" s="34">
        <v>0</v>
      </c>
      <c r="D24" s="34">
        <v>31772542</v>
      </c>
      <c r="E24" s="35" t="s">
        <v>44</v>
      </c>
      <c r="F24" s="36">
        <f t="shared" si="0"/>
        <v>0</v>
      </c>
      <c r="G24" s="36">
        <f t="shared" si="1"/>
        <v>31772542</v>
      </c>
      <c r="H24" s="37"/>
      <c r="I24" s="37"/>
      <c r="J24" s="36"/>
      <c r="K24" s="36"/>
      <c r="L24" s="36"/>
      <c r="M24" s="36"/>
    </row>
    <row r="25" spans="1:13" s="7" customFormat="1" ht="42.75">
      <c r="A25" s="38">
        <v>46094</v>
      </c>
      <c r="B25" s="39" t="s">
        <v>45</v>
      </c>
      <c r="C25" s="40">
        <v>0</v>
      </c>
      <c r="D25" s="40">
        <v>4606809</v>
      </c>
      <c r="E25" s="41" t="s">
        <v>46</v>
      </c>
      <c r="F25" s="36">
        <f t="shared" si="0"/>
        <v>0</v>
      </c>
      <c r="G25" s="36">
        <f t="shared" si="1"/>
        <v>4606809</v>
      </c>
      <c r="H25" s="42"/>
      <c r="I25" s="42"/>
      <c r="J25" s="43"/>
      <c r="K25" s="43"/>
      <c r="L25" s="43"/>
      <c r="M25" s="43"/>
    </row>
    <row r="26" spans="1:13" s="6" customFormat="1" ht="28.5">
      <c r="A26" s="32">
        <v>46094</v>
      </c>
      <c r="B26" s="33" t="s">
        <v>47</v>
      </c>
      <c r="C26" s="34">
        <v>108608255</v>
      </c>
      <c r="D26" s="34">
        <v>0</v>
      </c>
      <c r="E26" s="35" t="s">
        <v>48</v>
      </c>
      <c r="F26" s="36">
        <f t="shared" si="0"/>
        <v>108608255</v>
      </c>
      <c r="G26" s="36">
        <f t="shared" si="1"/>
        <v>0</v>
      </c>
      <c r="H26" s="37">
        <v>108584366</v>
      </c>
      <c r="I26" s="37">
        <f>C26-H26</f>
        <v>23889</v>
      </c>
      <c r="J26" s="36"/>
      <c r="K26" s="36"/>
      <c r="L26" s="36"/>
      <c r="M26" s="36"/>
    </row>
    <row r="27" spans="1:13" s="7" customFormat="1" ht="28.5">
      <c r="A27" s="38">
        <v>46093</v>
      </c>
      <c r="B27" s="39" t="s">
        <v>49</v>
      </c>
      <c r="C27" s="40">
        <v>286321815</v>
      </c>
      <c r="D27" s="40">
        <v>0</v>
      </c>
      <c r="E27" s="41" t="s">
        <v>50</v>
      </c>
      <c r="F27" s="36">
        <f t="shared" si="0"/>
        <v>286321815</v>
      </c>
      <c r="G27" s="36">
        <f t="shared" si="1"/>
        <v>0</v>
      </c>
      <c r="H27" s="42">
        <v>286258838</v>
      </c>
      <c r="I27" s="37">
        <f>C27-H27</f>
        <v>62977</v>
      </c>
      <c r="J27" s="43"/>
      <c r="K27" s="43"/>
      <c r="L27" s="43"/>
      <c r="M27" s="43"/>
    </row>
    <row r="28" spans="1:13" s="6" customFormat="1" ht="42.75">
      <c r="A28" s="32">
        <v>46093</v>
      </c>
      <c r="B28" s="33" t="s">
        <v>51</v>
      </c>
      <c r="C28" s="34">
        <v>0</v>
      </c>
      <c r="D28" s="34">
        <v>140233658</v>
      </c>
      <c r="E28" s="35" t="s">
        <v>52</v>
      </c>
      <c r="F28" s="36">
        <f t="shared" si="0"/>
        <v>0</v>
      </c>
      <c r="G28" s="36">
        <f t="shared" si="1"/>
        <v>140233658</v>
      </c>
      <c r="H28" s="37"/>
      <c r="I28" s="37"/>
      <c r="J28" s="36"/>
      <c r="K28" s="36"/>
      <c r="L28" s="36"/>
      <c r="M28" s="36"/>
    </row>
    <row r="29" spans="1:13" s="7" customFormat="1" ht="28.5">
      <c r="A29" s="38">
        <v>46091</v>
      </c>
      <c r="B29" s="39" t="s">
        <v>53</v>
      </c>
      <c r="C29" s="40">
        <v>100022000</v>
      </c>
      <c r="D29" s="40">
        <v>0</v>
      </c>
      <c r="E29" s="41" t="s">
        <v>54</v>
      </c>
      <c r="F29" s="36">
        <f t="shared" si="0"/>
        <v>100022000</v>
      </c>
      <c r="G29" s="36">
        <f t="shared" si="1"/>
        <v>0</v>
      </c>
      <c r="H29" s="42"/>
      <c r="I29" s="42"/>
      <c r="J29" s="43"/>
      <c r="K29" s="43"/>
      <c r="L29" s="43"/>
      <c r="M29" s="43"/>
    </row>
    <row r="30" spans="1:13" s="6" customFormat="1" ht="99.75">
      <c r="A30" s="32">
        <v>46091</v>
      </c>
      <c r="B30" s="33" t="s">
        <v>55</v>
      </c>
      <c r="C30" s="34">
        <v>0</v>
      </c>
      <c r="D30" s="34">
        <v>627201461</v>
      </c>
      <c r="E30" s="35" t="s">
        <v>56</v>
      </c>
      <c r="F30" s="36">
        <f t="shared" si="0"/>
        <v>0</v>
      </c>
      <c r="G30" s="36">
        <f t="shared" si="1"/>
        <v>627201461</v>
      </c>
      <c r="H30" s="37"/>
      <c r="I30" s="37"/>
      <c r="J30" s="36"/>
      <c r="K30" s="36"/>
      <c r="L30" s="36"/>
      <c r="M30" s="36"/>
    </row>
    <row r="31" spans="1:13" s="7" customFormat="1" ht="85.5">
      <c r="A31" s="38">
        <v>46091</v>
      </c>
      <c r="B31" s="39" t="s">
        <v>57</v>
      </c>
      <c r="C31" s="40">
        <v>0</v>
      </c>
      <c r="D31" s="40">
        <v>2771495</v>
      </c>
      <c r="E31" s="41" t="s">
        <v>58</v>
      </c>
      <c r="F31" s="36">
        <f t="shared" si="0"/>
        <v>0</v>
      </c>
      <c r="G31" s="36">
        <f t="shared" si="1"/>
        <v>2771495</v>
      </c>
      <c r="H31" s="42"/>
      <c r="I31" s="42"/>
      <c r="J31" s="43"/>
      <c r="K31" s="43"/>
      <c r="L31" s="43"/>
      <c r="M31" s="43"/>
    </row>
    <row r="32" spans="1:13" s="6" customFormat="1" ht="42.75">
      <c r="A32" s="32">
        <v>46091</v>
      </c>
      <c r="B32" s="33" t="s">
        <v>59</v>
      </c>
      <c r="C32" s="34">
        <v>0</v>
      </c>
      <c r="D32" s="34">
        <v>6326597</v>
      </c>
      <c r="E32" s="35" t="s">
        <v>60</v>
      </c>
      <c r="F32" s="36">
        <f t="shared" si="0"/>
        <v>0</v>
      </c>
      <c r="G32" s="36">
        <f t="shared" si="1"/>
        <v>6326597</v>
      </c>
      <c r="H32" s="46" t="s">
        <v>61</v>
      </c>
      <c r="I32" s="37"/>
      <c r="J32" s="36"/>
      <c r="K32" s="36"/>
      <c r="L32" s="36"/>
      <c r="M32" s="36"/>
    </row>
    <row r="33" spans="1:13" s="7" customFormat="1" ht="28.5">
      <c r="A33" s="38">
        <v>46090</v>
      </c>
      <c r="B33" s="39" t="s">
        <v>62</v>
      </c>
      <c r="C33" s="40">
        <v>322138</v>
      </c>
      <c r="D33" s="40">
        <v>0</v>
      </c>
      <c r="E33" s="41" t="s">
        <v>63</v>
      </c>
      <c r="F33" s="36">
        <f t="shared" si="0"/>
        <v>322138</v>
      </c>
      <c r="G33" s="36">
        <f t="shared" si="1"/>
        <v>0</v>
      </c>
      <c r="H33" s="42"/>
      <c r="I33" s="42"/>
      <c r="J33" s="43"/>
      <c r="K33" s="43"/>
      <c r="L33" s="43"/>
      <c r="M33" s="43"/>
    </row>
    <row r="34" spans="1:13" s="6" customFormat="1" ht="28.5">
      <c r="A34" s="32">
        <v>46090</v>
      </c>
      <c r="B34" s="33" t="s">
        <v>64</v>
      </c>
      <c r="C34" s="34">
        <v>50000000</v>
      </c>
      <c r="D34" s="34">
        <v>0</v>
      </c>
      <c r="E34" s="35" t="s">
        <v>65</v>
      </c>
      <c r="F34" s="36">
        <f t="shared" si="0"/>
        <v>50000000</v>
      </c>
      <c r="G34" s="36">
        <f t="shared" si="1"/>
        <v>0</v>
      </c>
      <c r="H34" s="37"/>
      <c r="I34" s="37"/>
      <c r="J34" s="36"/>
      <c r="K34" s="36"/>
      <c r="L34" s="36"/>
      <c r="M34" s="36"/>
    </row>
    <row r="35" spans="1:13" s="7" customFormat="1" ht="28.5">
      <c r="A35" s="38">
        <v>46090</v>
      </c>
      <c r="B35" s="39" t="s">
        <v>66</v>
      </c>
      <c r="C35" s="40">
        <v>200000000</v>
      </c>
      <c r="D35" s="40">
        <v>0</v>
      </c>
      <c r="E35" s="41" t="s">
        <v>67</v>
      </c>
      <c r="F35" s="36">
        <f t="shared" si="0"/>
        <v>200000000</v>
      </c>
      <c r="G35" s="36">
        <f t="shared" si="1"/>
        <v>0</v>
      </c>
      <c r="H35" s="42"/>
      <c r="I35" s="42"/>
      <c r="J35" s="43"/>
      <c r="K35" s="43"/>
      <c r="L35" s="43"/>
      <c r="M35" s="43"/>
    </row>
    <row r="36" spans="1:13" s="6" customFormat="1" ht="71.25">
      <c r="A36" s="32">
        <v>46088</v>
      </c>
      <c r="B36" s="33" t="s">
        <v>68</v>
      </c>
      <c r="C36" s="34">
        <v>0</v>
      </c>
      <c r="D36" s="34">
        <v>6016846</v>
      </c>
      <c r="E36" s="35" t="s">
        <v>69</v>
      </c>
      <c r="F36" s="36">
        <f t="shared" si="0"/>
        <v>0</v>
      </c>
      <c r="G36" s="36">
        <f t="shared" si="1"/>
        <v>6016846</v>
      </c>
      <c r="H36" s="37"/>
      <c r="I36" s="37"/>
      <c r="J36" s="36"/>
      <c r="K36" s="36"/>
      <c r="L36" s="36"/>
      <c r="M36" s="36"/>
    </row>
    <row r="37" spans="1:13" s="7" customFormat="1" ht="42.75">
      <c r="A37" s="38">
        <v>46088</v>
      </c>
      <c r="B37" s="39" t="s">
        <v>70</v>
      </c>
      <c r="C37" s="40">
        <v>55000</v>
      </c>
      <c r="D37" s="40">
        <v>0</v>
      </c>
      <c r="E37" s="41" t="s">
        <v>71</v>
      </c>
      <c r="F37" s="36">
        <f t="shared" si="0"/>
        <v>55000</v>
      </c>
      <c r="G37" s="36">
        <f t="shared" si="1"/>
        <v>0</v>
      </c>
      <c r="H37" s="42"/>
      <c r="I37" s="42"/>
      <c r="J37" s="43"/>
      <c r="K37" s="43"/>
      <c r="L37" s="43"/>
      <c r="M37" s="43"/>
    </row>
    <row r="38" spans="1:13" s="6" customFormat="1">
      <c r="A38" s="32">
        <v>46086</v>
      </c>
      <c r="B38" s="33" t="s">
        <v>72</v>
      </c>
      <c r="C38" s="34">
        <v>648470744</v>
      </c>
      <c r="D38" s="34">
        <v>0</v>
      </c>
      <c r="E38" s="35" t="s">
        <v>73</v>
      </c>
      <c r="F38" s="36">
        <f t="shared" si="0"/>
        <v>648470744</v>
      </c>
      <c r="G38" s="36">
        <f t="shared" si="1"/>
        <v>0</v>
      </c>
      <c r="H38" s="37"/>
      <c r="I38" s="37"/>
      <c r="J38" s="36"/>
      <c r="K38" s="36"/>
      <c r="L38" s="36"/>
      <c r="M38" s="36"/>
    </row>
    <row r="39" spans="1:13" s="7" customFormat="1" ht="42.75">
      <c r="A39" s="38">
        <v>46086</v>
      </c>
      <c r="B39" s="39" t="s">
        <v>74</v>
      </c>
      <c r="C39" s="40">
        <v>0</v>
      </c>
      <c r="D39" s="40">
        <v>6241109</v>
      </c>
      <c r="E39" s="41" t="s">
        <v>75</v>
      </c>
      <c r="F39" s="36">
        <f t="shared" si="0"/>
        <v>0</v>
      </c>
      <c r="G39" s="36">
        <f t="shared" si="1"/>
        <v>6241109</v>
      </c>
      <c r="H39" s="42"/>
      <c r="I39" s="42"/>
      <c r="J39" s="43"/>
      <c r="K39" s="43"/>
      <c r="L39" s="43"/>
      <c r="M39" s="43"/>
    </row>
    <row r="40" spans="1:13" s="6" customFormat="1" ht="71.25">
      <c r="A40" s="32">
        <v>46085</v>
      </c>
      <c r="B40" s="33" t="s">
        <v>76</v>
      </c>
      <c r="C40" s="34">
        <v>0</v>
      </c>
      <c r="D40" s="34">
        <v>5575516</v>
      </c>
      <c r="E40" s="35" t="s">
        <v>77</v>
      </c>
      <c r="F40" s="36">
        <f t="shared" si="0"/>
        <v>0</v>
      </c>
      <c r="G40" s="36">
        <f t="shared" si="1"/>
        <v>5575516</v>
      </c>
      <c r="H40" s="37"/>
      <c r="I40" s="37"/>
      <c r="J40" s="36"/>
      <c r="K40" s="36"/>
      <c r="L40" s="36"/>
      <c r="M40" s="36"/>
    </row>
    <row r="41" spans="1:13" s="7" customFormat="1" ht="71.25">
      <c r="A41" s="38">
        <v>46084</v>
      </c>
      <c r="B41" s="39" t="s">
        <v>78</v>
      </c>
      <c r="C41" s="40">
        <v>0</v>
      </c>
      <c r="D41" s="40">
        <v>5191376</v>
      </c>
      <c r="E41" s="41" t="s">
        <v>79</v>
      </c>
      <c r="F41" s="36">
        <f t="shared" si="0"/>
        <v>0</v>
      </c>
      <c r="G41" s="36">
        <f t="shared" si="1"/>
        <v>5191376</v>
      </c>
      <c r="H41" s="42"/>
      <c r="I41" s="42"/>
      <c r="J41" s="43"/>
      <c r="K41" s="43"/>
      <c r="L41" s="43"/>
      <c r="M41" s="43"/>
    </row>
    <row r="42" spans="1:13" s="6" customFormat="1" ht="28.5">
      <c r="A42" s="32">
        <v>46083</v>
      </c>
      <c r="B42" s="33" t="s">
        <v>80</v>
      </c>
      <c r="C42" s="34">
        <v>411936</v>
      </c>
      <c r="D42" s="34">
        <v>0</v>
      </c>
      <c r="E42" s="35" t="s">
        <v>81</v>
      </c>
      <c r="F42" s="36">
        <f t="shared" si="0"/>
        <v>411936</v>
      </c>
      <c r="G42" s="36">
        <f t="shared" si="1"/>
        <v>0</v>
      </c>
      <c r="H42" s="37"/>
      <c r="I42" s="37"/>
      <c r="J42" s="36"/>
      <c r="K42" s="36"/>
      <c r="L42" s="36"/>
      <c r="M42" s="36"/>
    </row>
    <row r="43" spans="1:13" s="7" customFormat="1" ht="57">
      <c r="A43" s="38">
        <v>46083</v>
      </c>
      <c r="B43" s="39" t="s">
        <v>82</v>
      </c>
      <c r="C43" s="40">
        <v>0</v>
      </c>
      <c r="D43" s="40">
        <v>93803595</v>
      </c>
      <c r="E43" s="41" t="s">
        <v>83</v>
      </c>
      <c r="F43" s="36">
        <f t="shared" si="0"/>
        <v>0</v>
      </c>
      <c r="G43" s="36">
        <f t="shared" si="1"/>
        <v>93803595</v>
      </c>
      <c r="H43" s="42"/>
      <c r="I43" s="42"/>
      <c r="J43" s="43"/>
      <c r="K43" s="43"/>
      <c r="L43" s="43"/>
      <c r="M43" s="43"/>
    </row>
    <row r="44" spans="1:13" s="6" customFormat="1" ht="42.75">
      <c r="A44" s="32">
        <v>46083</v>
      </c>
      <c r="B44" s="33" t="s">
        <v>84</v>
      </c>
      <c r="C44" s="34">
        <v>0</v>
      </c>
      <c r="D44" s="34">
        <v>7146943</v>
      </c>
      <c r="E44" s="35" t="s">
        <v>85</v>
      </c>
      <c r="F44" s="36">
        <f t="shared" si="0"/>
        <v>0</v>
      </c>
      <c r="G44" s="36">
        <f t="shared" si="1"/>
        <v>7146943</v>
      </c>
      <c r="H44" s="37"/>
      <c r="I44" s="37"/>
      <c r="J44" s="36"/>
      <c r="K44" s="36"/>
      <c r="L44" s="36"/>
      <c r="M44" s="36"/>
    </row>
    <row r="45" spans="1:13" s="5" customFormat="1" ht="15">
      <c r="A45" s="47" t="s">
        <v>86</v>
      </c>
      <c r="B45" s="48"/>
      <c r="C45" s="49">
        <v>5633347232</v>
      </c>
      <c r="D45" s="49">
        <v>6987699211</v>
      </c>
      <c r="E45" s="50"/>
      <c r="F45" s="36">
        <f t="shared" si="0"/>
        <v>5633347232</v>
      </c>
      <c r="G45" s="36">
        <f t="shared" si="1"/>
        <v>6987699211</v>
      </c>
      <c r="H45" s="31"/>
      <c r="I45" s="31"/>
      <c r="J45" s="30"/>
      <c r="K45" s="30"/>
      <c r="L45" s="30"/>
      <c r="M45" s="30"/>
    </row>
    <row r="46" spans="1:13">
      <c r="A46" s="17"/>
      <c r="B46" s="17"/>
      <c r="C46" s="17"/>
      <c r="D46" s="17"/>
      <c r="E46" s="17"/>
      <c r="F46" s="2"/>
      <c r="G46" s="2"/>
      <c r="H46" s="21"/>
      <c r="I46" s="21"/>
      <c r="J46" s="2"/>
    </row>
    <row r="47" spans="1:13">
      <c r="A47" s="17"/>
      <c r="B47" s="17"/>
      <c r="C47" s="17"/>
      <c r="D47" s="17"/>
      <c r="E47" s="17"/>
      <c r="F47" s="2"/>
      <c r="G47" s="2"/>
      <c r="H47" s="21"/>
      <c r="I47" s="21"/>
      <c r="J47" s="2"/>
    </row>
    <row r="48" spans="1:13">
      <c r="A48" s="17"/>
      <c r="B48" s="17"/>
      <c r="C48" s="17"/>
      <c r="D48" s="17"/>
      <c r="E48" s="17"/>
      <c r="F48" s="2"/>
      <c r="G48" s="2"/>
      <c r="H48" s="21"/>
      <c r="I48" s="21"/>
      <c r="J48" s="2"/>
    </row>
    <row r="49" spans="1:10">
      <c r="A49" s="17"/>
      <c r="B49" s="17"/>
      <c r="C49" s="17"/>
      <c r="D49" s="17"/>
      <c r="E49" s="17"/>
      <c r="F49" s="2"/>
      <c r="G49" s="2"/>
      <c r="H49" s="21"/>
      <c r="I49" s="21"/>
      <c r="J49" s="2"/>
    </row>
    <row r="50" spans="1:10">
      <c r="A50" s="17"/>
      <c r="B50" s="17"/>
      <c r="C50" s="17"/>
      <c r="D50" s="17"/>
      <c r="E50" s="17"/>
      <c r="F50" s="2"/>
      <c r="G50" s="2"/>
      <c r="H50" s="21"/>
      <c r="I50" s="21"/>
      <c r="J50" s="2"/>
    </row>
    <row r="51" spans="1:10">
      <c r="A51" s="17"/>
      <c r="B51" s="17"/>
      <c r="C51" s="17"/>
      <c r="D51" s="17"/>
      <c r="E51" s="17"/>
      <c r="F51" s="2"/>
      <c r="G51" s="2"/>
      <c r="H51" s="21"/>
      <c r="I51" s="21"/>
      <c r="J51" s="2"/>
    </row>
    <row r="52" spans="1:10">
      <c r="A52" s="17"/>
      <c r="B52" s="17"/>
      <c r="C52" s="17"/>
      <c r="D52" s="17"/>
      <c r="E52" s="17"/>
      <c r="F52" s="2"/>
      <c r="G52" s="2"/>
      <c r="H52" s="21"/>
      <c r="I52" s="21"/>
      <c r="J52" s="2"/>
    </row>
    <row r="53" spans="1:10" ht="18.75" customHeight="1">
      <c r="A53" s="13" t="s">
        <v>87</v>
      </c>
      <c r="B53" s="13"/>
      <c r="C53" s="13"/>
      <c r="D53" s="13"/>
      <c r="E53" s="13"/>
      <c r="F53" s="2"/>
      <c r="G53" s="2"/>
      <c r="H53" s="21"/>
      <c r="I53" s="21"/>
      <c r="J53" s="2"/>
    </row>
    <row r="54" spans="1:10" ht="16.5" customHeight="1">
      <c r="A54" s="14" t="s">
        <v>88</v>
      </c>
      <c r="B54" s="14"/>
      <c r="C54" s="14"/>
      <c r="D54" s="14"/>
      <c r="E54" s="14"/>
      <c r="F54" s="2"/>
      <c r="G54" s="2"/>
      <c r="H54" s="21"/>
      <c r="I54" s="21"/>
      <c r="J54" s="2"/>
    </row>
    <row r="55" spans="1:10" ht="18.75" customHeight="1">
      <c r="A55" s="15" t="s">
        <v>89</v>
      </c>
      <c r="B55" s="15"/>
      <c r="C55" s="15"/>
      <c r="D55" s="15"/>
      <c r="E55" s="15"/>
      <c r="F55" s="2"/>
      <c r="G55" s="2"/>
      <c r="H55" s="21"/>
      <c r="I55" s="21"/>
      <c r="J55" s="2"/>
    </row>
    <row r="56" spans="1:10" ht="16.5" customHeight="1">
      <c r="A56" s="14" t="s">
        <v>90</v>
      </c>
      <c r="B56" s="14"/>
      <c r="C56" s="14"/>
      <c r="D56" s="14"/>
      <c r="E56" s="14"/>
      <c r="F56" s="2"/>
      <c r="G56" s="2"/>
      <c r="H56" s="21"/>
      <c r="I56" s="21"/>
      <c r="J56" s="2"/>
    </row>
    <row r="57" spans="1:10" ht="33" customHeight="1">
      <c r="A57" s="16" t="s">
        <v>91</v>
      </c>
      <c r="B57" s="16"/>
      <c r="C57" s="16"/>
      <c r="D57" s="16"/>
      <c r="E57" s="16"/>
      <c r="F57" s="2"/>
      <c r="G57" s="2"/>
      <c r="H57" s="21"/>
      <c r="I57" s="21"/>
      <c r="J57" s="2"/>
    </row>
    <row r="58" spans="1:10">
      <c r="A58" s="17"/>
      <c r="B58" s="17"/>
      <c r="C58" s="17"/>
      <c r="D58" s="17"/>
      <c r="E58" s="17"/>
      <c r="F58" s="2"/>
      <c r="G58" s="2"/>
      <c r="H58" s="21"/>
      <c r="I58" s="21"/>
      <c r="J58" s="2"/>
    </row>
    <row r="59" spans="1:10" s="8" customFormat="1" ht="15" customHeight="1">
      <c r="A59" s="12" t="s">
        <v>92</v>
      </c>
      <c r="B59" s="12"/>
      <c r="C59" s="11"/>
      <c r="D59" s="11"/>
      <c r="E59" s="9" t="s">
        <v>93</v>
      </c>
      <c r="F59" s="10"/>
      <c r="G59" s="10"/>
      <c r="H59" s="22"/>
      <c r="I59" s="22"/>
      <c r="J59" s="10"/>
    </row>
    <row r="60" spans="1:10" s="8" customFormat="1" ht="15" customHeight="1">
      <c r="A60" s="12" t="s">
        <v>94</v>
      </c>
      <c r="B60" s="12"/>
      <c r="C60" s="11"/>
      <c r="D60" s="11"/>
      <c r="E60" s="9" t="s">
        <v>95</v>
      </c>
      <c r="F60" s="10"/>
      <c r="G60" s="10"/>
      <c r="H60" s="22"/>
      <c r="I60" s="22"/>
      <c r="J60" s="10"/>
    </row>
    <row r="61" spans="1:10" s="8" customFormat="1" ht="15" customHeight="1">
      <c r="A61" s="12" t="s">
        <v>96</v>
      </c>
      <c r="B61" s="12"/>
      <c r="C61" s="11"/>
      <c r="D61" s="11"/>
      <c r="E61" s="9" t="s">
        <v>97</v>
      </c>
      <c r="F61" s="10"/>
      <c r="G61" s="10"/>
      <c r="H61" s="22"/>
      <c r="I61" s="22"/>
      <c r="J61" s="10"/>
    </row>
    <row r="62" spans="1:10" s="8" customFormat="1" ht="12.75">
      <c r="A62" s="11"/>
      <c r="B62" s="11"/>
      <c r="C62" s="11"/>
      <c r="D62" s="11"/>
      <c r="E62" s="9" t="s">
        <v>98</v>
      </c>
      <c r="F62" s="10"/>
      <c r="G62" s="10"/>
      <c r="H62" s="22"/>
      <c r="I62" s="22"/>
      <c r="J62" s="10"/>
    </row>
  </sheetData>
  <mergeCells count="32">
    <mergeCell ref="A46:E46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58:E58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62:B62"/>
    <mergeCell ref="C62:D62"/>
    <mergeCell ref="A59:B59"/>
    <mergeCell ref="C59:D59"/>
    <mergeCell ref="A60:B60"/>
    <mergeCell ref="C60:D60"/>
    <mergeCell ref="A61:B61"/>
    <mergeCell ref="C61:D6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2026-03-21T07:25:26Z</dcterms:created>
  <dcterms:modified xsi:type="dcterms:W3CDTF">2026-03-21T07:55:02Z</dcterms:modified>
</cp:coreProperties>
</file>