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2\"/>
    </mc:Choice>
  </mc:AlternateContent>
  <bookViews>
    <workbookView xWindow="0" yWindow="0" windowWidth="24000" windowHeight="86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E87" i="1" l="1"/>
  <c r="F13" i="1" l="1"/>
  <c r="G13" i="1"/>
  <c r="F14" i="1"/>
  <c r="H14" i="1" s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G12" i="1"/>
  <c r="F12" i="1"/>
</calcChain>
</file>

<file path=xl/sharedStrings.xml><?xml version="1.0" encoding="utf-8"?>
<sst xmlns="http://schemas.openxmlformats.org/spreadsheetml/2006/main" count="183" uniqueCount="183">
  <si>
    <t>SAO KÊ TÀI KHOẢN</t>
  </si>
  <si>
    <t>Ngày thực hiện: 28/02/2026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</si>
  <si>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</si>
  <si>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</si>
  <si>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</si>
  <si>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</si>
  <si>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</si>
  <si>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</si>
  <si>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</si>
  <si>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</si>
  <si>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</si>
  <si>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01/02/2026 Đến: 28/02/2026</t>
  </si>
  <si>
    <t>Số dư đầu kỳ</t>
  </si>
  <si>
    <t>695,097,569.00</t>
  </si>
  <si>
    <t>Số dư cuối kỳ</t>
  </si>
  <si>
    <t>799,111,245.00</t>
  </si>
  <si>
    <t>Ngày giao dịch</t>
  </si>
  <si>
    <t>Số tham chiếu</t>
  </si>
  <si>
    <t>Số tiền ghi nợ</t>
  </si>
  <si>
    <t>Số tiền ghi có</t>
  </si>
  <si>
    <t>Mô tả</t>
  </si>
  <si>
    <t>5426 - 09120</t>
  </si>
  <si>
    <t>6059IBT1k156VYJB.Minhmart Chuyen Khoan 27.2 Don 17.1 Ngoc Thom FT26059107051950.20260228.003923.19025386119019.VND-TGTT-NGUYEN TUAN HAI.970407</t>
  </si>
  <si>
    <t>0028 - 00268</t>
  </si>
  <si>
    <t>TRANSFERTAT TOAN TKV 1027349624</t>
  </si>
  <si>
    <t>9908 - 93850</t>
  </si>
  <si>
    <t>THU NO TKV 1064434548</t>
  </si>
  <si>
    <t>9908 - 71903</t>
  </si>
  <si>
    <t>THU NO TKV 1063384139</t>
  </si>
  <si>
    <t>9908 - 78740</t>
  </si>
  <si>
    <t>THU NO TKV 1063800808</t>
  </si>
  <si>
    <t>9908 - 01319</t>
  </si>
  <si>
    <t>THU NO TKV 1061966536</t>
  </si>
  <si>
    <t>9908 - 43805</t>
  </si>
  <si>
    <t>THU NO TKV 1062646660</t>
  </si>
  <si>
    <t>9908 - 46193</t>
  </si>
  <si>
    <t>THU NO TKV 1061936468</t>
  </si>
  <si>
    <t>9908 - 77138</t>
  </si>
  <si>
    <t>THU NO TKV 1063653925</t>
  </si>
  <si>
    <t>9908 - 71111</t>
  </si>
  <si>
    <t>THU NO TKV 1064600143</t>
  </si>
  <si>
    <t>9908 - 51407</t>
  </si>
  <si>
    <t>THU NO TKV 1062576676</t>
  </si>
  <si>
    <t>9908 - 33566</t>
  </si>
  <si>
    <t>THU NO TKV 1064274567</t>
  </si>
  <si>
    <t>9908 - 88820</t>
  </si>
  <si>
    <t>THU NO TKV 1061864860</t>
  </si>
  <si>
    <t>9908 - 77309</t>
  </si>
  <si>
    <t>THU NO TKV 1061839979</t>
  </si>
  <si>
    <t>9908 - 67757</t>
  </si>
  <si>
    <t>THU NO TKV 1061838926</t>
  </si>
  <si>
    <t>9908 - 42611</t>
  </si>
  <si>
    <t>THU NO TKV 1064547841</t>
  </si>
  <si>
    <t>9908 - 62059</t>
  </si>
  <si>
    <t>THU NO TKV 1062834380</t>
  </si>
  <si>
    <t>9908 - 64162</t>
  </si>
  <si>
    <t>THU NO TKV 1062805233</t>
  </si>
  <si>
    <t>9908 - 02336</t>
  </si>
  <si>
    <t>THU NO TKV 1064197083</t>
  </si>
  <si>
    <t>9908 - 79993</t>
  </si>
  <si>
    <t>THU NO TKV 1064475420</t>
  </si>
  <si>
    <t>9908 - 78134</t>
  </si>
  <si>
    <t>THU NO TKV 1062794165</t>
  </si>
  <si>
    <t>9908 - 75390</t>
  </si>
  <si>
    <t>THU NO TKV 1062771765</t>
  </si>
  <si>
    <t>9908 - 67950</t>
  </si>
  <si>
    <t>THU NO TKV 1062068299</t>
  </si>
  <si>
    <t>9908 - 49710</t>
  </si>
  <si>
    <t>THU NO TKV 1064175684</t>
  </si>
  <si>
    <t>5390 - 42407</t>
  </si>
  <si>
    <t>0200970422022617251620264G2O281399.42407.172517.CT CP PT tt cho CT TNHH MTV TM VA DV NGOC THOM</t>
  </si>
  <si>
    <t>9920 - 00036</t>
  </si>
  <si>
    <t>IBVCB.202602265087022444.36.26200686-LIEN HIEP TT TIEN HANG THEO BK NGAY 25/02/2026</t>
  </si>
  <si>
    <t>0004 - 00053</t>
  </si>
  <si>
    <t>TRANSFERTHU TAT TOAN TKV 1061749433</t>
  </si>
  <si>
    <t>0004 - 00049</t>
  </si>
  <si>
    <t>TRANSFERTHU TAT TOAN TKV 1061678967</t>
  </si>
  <si>
    <t>9709 - 1027349624</t>
  </si>
  <si>
    <t>INTEREST PAYMENT</t>
  </si>
  <si>
    <t>9408 - 1027349624</t>
  </si>
  <si>
    <t>THU PHI QLTK TO CHUC-VND</t>
  </si>
  <si>
    <t>5056 - 83176</t>
  </si>
  <si>
    <t>IBVCB.2502260061405002.DAT COC THEO DON HANG SO 9545 CTY APK KY 13.1.2026</t>
  </si>
  <si>
    <t>5058 - 78628</t>
  </si>
  <si>
    <t>IBVCB.2502260888121001.CHUYEN KHOAN NOI BO</t>
  </si>
  <si>
    <t>5087 - 20753</t>
  </si>
  <si>
    <t>IBVCB.202602255087021937.</t>
  </si>
  <si>
    <t>9920 - 00016</t>
  </si>
  <si>
    <t>IBVCB.202602255087021656.16.26200612-LIEN HIEP T/T TIEN HANG THEO BKTT NGAY 25/02/2026</t>
  </si>
  <si>
    <t>5009 - 17275</t>
  </si>
  <si>
    <t>SHGD:10003793.DD:260225.BO:CT CP DVTM TH WINCOMMERCE.Remark:2000031310 WINCOMMERCE TTTHST CHO NCC 2003606</t>
  </si>
  <si>
    <t>5087 - 20077</t>
  </si>
  <si>
    <t>IBVCB.202602255087021788.</t>
  </si>
  <si>
    <t>5390 - 58663</t>
  </si>
  <si>
    <t>020097042202251025062026JC3L216871.58663.102507.CHO HAY TT NGOC THOM</t>
  </si>
  <si>
    <t>5130 - 45192</t>
  </si>
  <si>
    <t>/Ref:PATTMN34PPL26054{//}/Ref:PATTMN34PPL26054{//}TT VNMN34PPL N BATCH:M8-24.02.2026. MM MEGA MARKETTTOAN PAYMENT:8217000104343 VENDOR:M25790 DVC:CONG TY TNHH MM MEGA MARKET VIETNAM/MM MEGA MARKET VIETNAM CO.LTD</t>
  </si>
  <si>
    <t>5009 - 35362</t>
  </si>
  <si>
    <t>SHGD:10007931.DD:260224.BO:CONG TY TNHH OKONO VIET NAM.Remark:OKONO THANH TOAN CONG NO CHO CT NGOC THOM</t>
  </si>
  <si>
    <t>5058 - 44364</t>
  </si>
  <si>
    <t>IBVCB.2402260738653001.THANH TOAN CON LAI HD SO 47770-CTY THIEN VUONG</t>
  </si>
  <si>
    <t>5009 - 60280</t>
  </si>
  <si>
    <t>SHGD:10004119.DD:260223.BO:CTY CP KING FOOD MARKET.Remark:KINGFOOD TT TIEN HANG Payment for V000516</t>
  </si>
  <si>
    <t>5009 - 57589</t>
  </si>
  <si>
    <t>SHGD:10008554.DD:260223.BO:CT CP DVTM TH WINCOMMERCE.Remark:2000027542 WINCOMMERCE TTTHST CHO NCC 2003606</t>
  </si>
  <si>
    <t>5009 - 37824</t>
  </si>
  <si>
    <t>SHGD:10003031.DD:260223.BO:CTY TNHH CUA HANG TIEN LOI GIA DINH VN.Remark:FAMILYMART THANH TOaN TIeN HaNG CHOKHO DC _ CTY TNHH MTV TM DV NGOC THOM_ 01/2026</t>
  </si>
  <si>
    <t>5424 - 56421</t>
  </si>
  <si>
    <t>6045ASCBJ2FGM7QI.VITALGO CK CTY NGOC THOM-140226-15:56:30 6045ASCBJ2FGM7QI.20260214.155631.1819198888.CTY CP DICH VU THUONG MAI VITAL GO.970416</t>
  </si>
  <si>
    <t>5387 - 21499</t>
  </si>
  <si>
    <t>020097048802140758272026yaBo092025.21499.075827.HUONG TRAN BO XUNG THIEU</t>
  </si>
  <si>
    <t>5388 - 05730</t>
  </si>
  <si>
    <t>020097048802140754152026eELH076077.5730.075415.HUONG TRAN CHUYEN KHOAN NHANH QUA ZALO</t>
  </si>
  <si>
    <t>5189 - 13601</t>
  </si>
  <si>
    <t>020097042202131738542026W7TB471300.13601.173855.CTY TM LARIA THANH TOAN CONG NO THANG 12 MA V0001075 CT TNHH MTV TM VA DV NGOC THOM</t>
  </si>
  <si>
    <t>5087 - 10065</t>
  </si>
  <si>
    <t>IBVCB.202602135087019403.</t>
  </si>
  <si>
    <t>5389 - 64062</t>
  </si>
  <si>
    <t>020097042202131128262026QR54405742.64062.112827.Soi bien thanh toan CN T1.2026 NCC Ngoc Thom</t>
  </si>
  <si>
    <t>5424 - 06220</t>
  </si>
  <si>
    <t>6044IBT1fWTENLMT.THANH TOAN TIEN HANG DOT 02 THANG 02/2026 CHO CH BACH HOA BUU DIEN TAI TP HCM, HA NOI, HAI PHONG..20260213.111843.999999989999.TRANSFER.970449</t>
  </si>
  <si>
    <t>5056 - 17163</t>
  </si>
  <si>
    <t>IBVCB.1302260924467001.CHUYEN KHOAN NOI BO</t>
  </si>
  <si>
    <t>5056 - 52108</t>
  </si>
  <si>
    <t>IBVCB.1202260072931001.CHUYEN KHOAN NOI BO</t>
  </si>
  <si>
    <t>5244 - 17591</t>
  </si>
  <si>
    <t>MBVCB.12997392403.HOANG THI HANG chuyen tien.CT tu 0201000652843 HOANG THI HANG toi 1027349624 CT TNHH MTV TM VA DV NGOC THOM</t>
  </si>
  <si>
    <t>5414 - 40541</t>
  </si>
  <si>
    <t>6042IBT1fWTADJHV.THANH TOAN TIEN HANG DOT 05 THANG 01/2026 CHO CH BACH HOA BUU DIEN TAI TP HCM, HA NOI, HAI PHONG..20260211.170012.999999989999.TRANSFER.970449</t>
  </si>
  <si>
    <t>5424 - 79565</t>
  </si>
  <si>
    <t>6042IBT1k18TBQ8X.Ha Vy chuyen khoan nhanh qua Zalo FT26042995285095.20260211.080901.954975759999.NHAM THI THANH HA.970407</t>
  </si>
  <si>
    <t>5130 - 61133</t>
  </si>
  <si>
    <t>/Ref:PATTMN33O6O26040{//}/Ref:PATTMN33O6O26040{//}TT VNMN33O6O N BATCH:M8.9-10.02.26 MM MEGA MARKETTTOAN PAYMENT:8317000063733 VENDOR:M25790 DVC:CONG TY TNHH MM MEGA MARKET VIETNAM/MM MEGA MARKET VIETNAM CO.LTD</t>
  </si>
  <si>
    <t>0004 - 00161</t>
  </si>
  <si>
    <t>CHUYEN KHOANTHU PHI CHUYEN TIEN THEO GNN 56</t>
  </si>
  <si>
    <t>5424 - 71938</t>
  </si>
  <si>
    <t>6041IBT1jW8MHIWH.CTY LAM HUY LAM TT CHO CONG TY TNHHMTV TM VA DV NGOC THOM HD 00006039 266646.20260210.145746.12030908.CONG TY TNHH LAM HUY LAM.970416</t>
  </si>
  <si>
    <t>9920 - 00035</t>
  </si>
  <si>
    <t>//SAL2026041S082005502006//MINH CAU THANH TOAN TIEN HANG</t>
  </si>
  <si>
    <t>5423 - 65916</t>
  </si>
  <si>
    <t>6040IBT1k18PTEWR.Ha Vy chuyen khoan nhanh qua Zalo FT26041343340105.20260209.232158.9779999.NHAM THI THANH HA.970407</t>
  </si>
  <si>
    <t>5389 - 86758</t>
  </si>
  <si>
    <t>0200970422020917181220266NQY167110.86758.171814.CN CTY LIEN CHAU TT TIEN HANG SO HD9625</t>
  </si>
  <si>
    <t>5058 - 19616</t>
  </si>
  <si>
    <t>IBVCB.0902260064127001.CTY RUT TIEN NHAP QUY TIEN MAT</t>
  </si>
  <si>
    <t>0004 - 00140</t>
  </si>
  <si>
    <t>CHUYEN KHOANTHU PHI CHUYEN TIEN THEO GNN 55</t>
  </si>
  <si>
    <t>5058 - 80947</t>
  </si>
  <si>
    <t>IBVCB.0702260549065003.THANH TOAN TIEN HANG -CTY XOP VIET LONG</t>
  </si>
  <si>
    <t>5058 - 80500</t>
  </si>
  <si>
    <t>IBVCB.0702260821405002.TT HD SO 26-CTY VAN PHONG</t>
  </si>
  <si>
    <t>5136 - 73572</t>
  </si>
  <si>
    <t>MBBIZ6055473572.CONG TY TNHH THUONG MAI TONG HOP VA DICH chuyen tien</t>
  </si>
  <si>
    <t>5136 - 73643</t>
  </si>
  <si>
    <t>MBBIZ6055473643.CONG TY TNHH THUONG MAI TONG HOP VA DICH chuyen tien</t>
  </si>
  <si>
    <t>9915 - 05522</t>
  </si>
  <si>
    <t>THU PHI DICH VU SMS CHU DONG THANG 01/2026. SDT: 0917823679. So tien 55000 VND</t>
  </si>
  <si>
    <t>5058 - 54793</t>
  </si>
  <si>
    <t>IBVCB.0602260857965001.CTY NGOC THOM 0309391503 ma A210106 TCMC-PHI KIEM NGHIEM OOLU2313925450</t>
  </si>
  <si>
    <t>0004 - 00071</t>
  </si>
  <si>
    <t>CHUYEN KHOANTHU PHI CHUYEN TIEN THEO GNN 54</t>
  </si>
  <si>
    <t>5424 - 92542</t>
  </si>
  <si>
    <t>6036VCBCH22BZ5S5.CTCP TM Long Beach TT Tien theo hD so 104.20260205.174656.6166868888999.CONG TY CO PHAN THUONG MAI LONG BEACH.970454</t>
  </si>
  <si>
    <t>5087 - 46817</t>
  </si>
  <si>
    <t>IBVCB.202602055087002685.</t>
  </si>
  <si>
    <t>5423 - 57640</t>
  </si>
  <si>
    <t>6036IBT1eJ9SG23B.TTTM Satra VVK TT VD426 HD 89746 thu HTT12.25 236.305VND.20260205.160148.8699393939.CN TCT TM SAI GON-TNHH MTV-TRUNG TAM THUONG MAI SATRA VO VAN KIET .970418</t>
  </si>
  <si>
    <t>5009 - 87427</t>
  </si>
  <si>
    <t>SHGD:10016441.DD:260202.BO:CN TCT TM SAI GON - TNHH MTV - SIEU THI.Remark:VD-426, TTHD 23850-82270,XT 136,HTT12-2025 277</t>
  </si>
  <si>
    <t>Tổng số</t>
  </si>
  <si>
    <t>7,620,842,083.00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</si>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</sst>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left" wrapText="1"/>
    </xf>
    <xf numFmtId="0" fontId="18" fillId="34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0" fontId="18" fillId="34" borderId="0" xfId="0" applyFont="1" applyFill="1" applyAlignment="1">
      <alignment horizontal="left" wrapText="1"/>
    </xf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41" fontId="18" fillId="33" borderId="0" xfId="42" applyFont="1" applyFill="1"/>
    <xf numFmtId="41" fontId="18" fillId="33" borderId="0" xfId="0" applyNumberFormat="1" applyFont="1" applyFill="1"/>
    <xf numFmtId="41" fontId="20" fillId="33" borderId="10" xfId="42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41" fontId="18" fillId="33" borderId="11" xfId="42" applyFont="1" applyFill="1" applyBorder="1" applyAlignment="1">
      <alignment horizontal="right" wrapText="1"/>
    </xf>
    <xf numFmtId="41" fontId="18" fillId="34" borderId="11" xfId="42" applyFont="1" applyFill="1" applyBorder="1" applyAlignment="1">
      <alignment horizontal="right" wrapText="1"/>
    </xf>
    <xf numFmtId="41" fontId="20" fillId="33" borderId="11" xfId="42" applyFont="1" applyFill="1" applyBorder="1" applyAlignment="1">
      <alignment horizontal="right" wrapText="1"/>
    </xf>
    <xf numFmtId="41" fontId="18" fillId="0" borderId="0" xfId="42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14" fontId="25" fillId="33" borderId="11" xfId="0" applyNumberFormat="1" applyFont="1" applyFill="1" applyBorder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41" fontId="25" fillId="33" borderId="11" xfId="42" applyFont="1" applyFill="1" applyBorder="1" applyAlignment="1">
      <alignment horizontal="right" wrapText="1"/>
    </xf>
    <xf numFmtId="0" fontId="25" fillId="33" borderId="0" xfId="0" applyFont="1" applyFill="1" applyAlignment="1">
      <alignment horizontal="left" wrapText="1"/>
    </xf>
    <xf numFmtId="14" fontId="25" fillId="34" borderId="11" xfId="0" applyNumberFormat="1" applyFont="1" applyFill="1" applyBorder="1" applyAlignment="1">
      <alignment horizontal="center" wrapText="1"/>
    </xf>
    <xf numFmtId="0" fontId="25" fillId="34" borderId="11" xfId="0" applyFont="1" applyFill="1" applyBorder="1" applyAlignment="1">
      <alignment horizontal="center" wrapText="1"/>
    </xf>
    <xf numFmtId="41" fontId="25" fillId="34" borderId="11" xfId="42" applyFont="1" applyFill="1" applyBorder="1" applyAlignment="1">
      <alignment horizontal="right" wrapText="1"/>
    </xf>
    <xf numFmtId="0" fontId="25" fillId="34" borderId="0" xfId="0" applyFont="1" applyFill="1" applyAlignment="1">
      <alignment horizontal="left" wrapText="1"/>
    </xf>
    <xf numFmtId="14" fontId="26" fillId="33" borderId="11" xfId="0" applyNumberFormat="1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center" wrapText="1"/>
    </xf>
    <xf numFmtId="41" fontId="26" fillId="33" borderId="11" xfId="42" applyFont="1" applyFill="1" applyBorder="1" applyAlignment="1">
      <alignment horizontal="right" wrapText="1"/>
    </xf>
    <xf numFmtId="0" fontId="26" fillId="33" borderId="0" xfId="0" applyFont="1" applyFill="1" applyAlignment="1">
      <alignment horizontal="left" wrapText="1"/>
    </xf>
    <xf numFmtId="41" fontId="18" fillId="0" borderId="0" xfId="0" applyNumberFormat="1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showGridLines="0" tabSelected="1" workbookViewId="0">
      <selection activeCell="E62" sqref="E62"/>
    </sheetView>
  </sheetViews>
  <sheetFormatPr defaultRowHeight="14.25" x14ac:dyDescent="0.2"/>
  <cols>
    <col min="1" max="1" width="15.7109375" style="1" customWidth="1"/>
    <col min="2" max="2" width="18.5703125" style="1" customWidth="1"/>
    <col min="3" max="3" width="16.5703125" style="29" customWidth="1"/>
    <col min="4" max="4" width="21.42578125" style="29" customWidth="1"/>
    <col min="5" max="5" width="35.7109375" style="1" customWidth="1"/>
    <col min="6" max="6" width="17.42578125" style="1" hidden="1" customWidth="1"/>
    <col min="7" max="7" width="18" style="1" hidden="1" customWidth="1"/>
    <col min="8" max="8" width="14.5703125" style="1" bestFit="1" customWidth="1"/>
    <col min="9" max="16384" width="9.140625" style="1"/>
  </cols>
  <sheetData>
    <row r="1" spans="1:8" ht="45" customHeight="1" x14ac:dyDescent="0.2">
      <c r="A1" s="31"/>
      <c r="B1" s="31"/>
      <c r="C1" s="32" t="s">
        <v>0</v>
      </c>
      <c r="D1" s="32"/>
      <c r="E1" s="32"/>
    </row>
    <row r="2" spans="1:8" ht="14.25" customHeight="1" x14ac:dyDescent="0.2">
      <c r="A2" s="33"/>
      <c r="B2" s="33"/>
      <c r="C2" s="31" t="s">
        <v>1</v>
      </c>
      <c r="D2" s="31"/>
      <c r="E2" s="31"/>
    </row>
    <row r="3" spans="1:8" ht="14.25" customHeight="1" x14ac:dyDescent="0.2">
      <c r="A3" s="2" t="s">
        <v>2</v>
      </c>
      <c r="B3" s="33" t="s">
        <v>3</v>
      </c>
      <c r="C3" s="33"/>
      <c r="D3" s="33"/>
      <c r="E3" s="33"/>
    </row>
    <row r="4" spans="1:8" ht="14.25" customHeight="1" x14ac:dyDescent="0.2">
      <c r="A4" s="2" t="s">
        <v>4</v>
      </c>
      <c r="B4" s="34" t="s">
        <v>5</v>
      </c>
      <c r="C4" s="34"/>
      <c r="D4" s="34"/>
      <c r="E4" s="34"/>
    </row>
    <row r="5" spans="1:8" ht="14.25" customHeight="1" x14ac:dyDescent="0.2">
      <c r="A5" s="2" t="s">
        <v>6</v>
      </c>
      <c r="B5" s="33" t="s">
        <v>7</v>
      </c>
      <c r="C5" s="33"/>
      <c r="D5" s="33"/>
      <c r="E5" s="33"/>
    </row>
    <row r="6" spans="1:8" ht="14.25" customHeight="1" x14ac:dyDescent="0.2">
      <c r="A6" s="2" t="s">
        <v>8</v>
      </c>
      <c r="B6" s="33">
        <v>4202353</v>
      </c>
      <c r="C6" s="33"/>
      <c r="D6" s="33"/>
      <c r="E6" s="33"/>
    </row>
    <row r="7" spans="1:8" ht="14.25" customHeight="1" x14ac:dyDescent="0.2">
      <c r="A7" s="2" t="s">
        <v>9</v>
      </c>
      <c r="B7" s="33" t="s">
        <v>10</v>
      </c>
      <c r="C7" s="33"/>
      <c r="D7" s="33"/>
      <c r="E7" s="33"/>
    </row>
    <row r="8" spans="1:8" ht="14.25" customHeight="1" x14ac:dyDescent="0.2">
      <c r="A8" s="33" t="s">
        <v>11</v>
      </c>
      <c r="B8" s="33"/>
      <c r="C8" s="33"/>
      <c r="D8" s="33"/>
      <c r="E8" s="33"/>
    </row>
    <row r="9" spans="1:8" x14ac:dyDescent="0.2">
      <c r="A9" s="30"/>
      <c r="B9" s="30"/>
      <c r="C9" s="30"/>
      <c r="D9" s="30"/>
      <c r="E9" s="30"/>
    </row>
    <row r="10" spans="1:8" s="3" customFormat="1" ht="15.75" thickBot="1" x14ac:dyDescent="0.3">
      <c r="A10" s="4" t="s">
        <v>12</v>
      </c>
      <c r="B10" s="4" t="s">
        <v>13</v>
      </c>
      <c r="C10" s="24" t="s">
        <v>14</v>
      </c>
      <c r="D10" s="24" t="s">
        <v>15</v>
      </c>
      <c r="E10" s="4"/>
    </row>
    <row r="11" spans="1:8" s="5" customFormat="1" ht="30" x14ac:dyDescent="0.25">
      <c r="A11" s="6" t="s">
        <v>16</v>
      </c>
      <c r="B11" s="6" t="s">
        <v>17</v>
      </c>
      <c r="C11" s="25" t="s">
        <v>18</v>
      </c>
      <c r="D11" s="25" t="s">
        <v>19</v>
      </c>
      <c r="E11" s="7" t="s">
        <v>20</v>
      </c>
    </row>
    <row r="12" spans="1:8" s="8" customFormat="1" ht="85.5" x14ac:dyDescent="0.2">
      <c r="A12" s="9">
        <v>46081</v>
      </c>
      <c r="B12" s="10" t="s">
        <v>21</v>
      </c>
      <c r="C12" s="26">
        <v>0</v>
      </c>
      <c r="D12" s="26">
        <v>967900</v>
      </c>
      <c r="E12" s="11" t="s">
        <v>22</v>
      </c>
      <c r="F12" s="22">
        <f>IFERROR(VALUE(SUBSTITUTE(SUBSTITUTE(C12,".00",""),",",".")),0)</f>
        <v>0</v>
      </c>
      <c r="G12" s="22">
        <f>IFERROR(VALUE(SUBSTITUTE(SUBSTITUTE(D12,".00",""),",",".")),0)</f>
        <v>967900</v>
      </c>
    </row>
    <row r="13" spans="1:8" s="12" customFormat="1" ht="28.5" x14ac:dyDescent="0.2">
      <c r="A13" s="45">
        <v>46080</v>
      </c>
      <c r="B13" s="46" t="s">
        <v>23</v>
      </c>
      <c r="C13" s="47">
        <v>974888573</v>
      </c>
      <c r="D13" s="47">
        <v>0</v>
      </c>
      <c r="E13" s="48" t="s">
        <v>24</v>
      </c>
      <c r="F13" s="22">
        <f t="shared" ref="F13:F76" si="0">IFERROR(VALUE(SUBSTITUTE(SUBSTITUTE(C13,".00",""),",",".")),0)</f>
        <v>974888573</v>
      </c>
      <c r="G13" s="22">
        <f t="shared" ref="G13:G76" si="1">IFERROR(VALUE(SUBSTITUTE(SUBSTITUTE(D13,".00",""),",",".")),0)</f>
        <v>0</v>
      </c>
    </row>
    <row r="14" spans="1:8" s="8" customFormat="1" ht="21" customHeight="1" x14ac:dyDescent="0.2">
      <c r="A14" s="41">
        <v>46079</v>
      </c>
      <c r="B14" s="42" t="s">
        <v>25</v>
      </c>
      <c r="C14" s="43">
        <v>1717763</v>
      </c>
      <c r="D14" s="43">
        <v>0</v>
      </c>
      <c r="E14" s="44" t="s">
        <v>26</v>
      </c>
      <c r="F14" s="22">
        <f t="shared" si="0"/>
        <v>1717763</v>
      </c>
      <c r="G14" s="22">
        <f t="shared" si="1"/>
        <v>0</v>
      </c>
      <c r="H14" s="23">
        <f>SUM(F14:F35)</f>
        <v>88902093</v>
      </c>
    </row>
    <row r="15" spans="1:8" s="12" customFormat="1" ht="21" customHeight="1" x14ac:dyDescent="0.2">
      <c r="A15" s="45">
        <v>46079</v>
      </c>
      <c r="B15" s="46" t="s">
        <v>27</v>
      </c>
      <c r="C15" s="47">
        <v>3808839</v>
      </c>
      <c r="D15" s="47">
        <v>0</v>
      </c>
      <c r="E15" s="48" t="s">
        <v>28</v>
      </c>
      <c r="F15" s="22">
        <f t="shared" si="0"/>
        <v>3808839</v>
      </c>
      <c r="G15" s="22">
        <f t="shared" si="1"/>
        <v>0</v>
      </c>
    </row>
    <row r="16" spans="1:8" s="8" customFormat="1" ht="21" customHeight="1" x14ac:dyDescent="0.2">
      <c r="A16" s="41">
        <v>46079</v>
      </c>
      <c r="B16" s="42" t="s">
        <v>29</v>
      </c>
      <c r="C16" s="43">
        <v>1734721</v>
      </c>
      <c r="D16" s="43">
        <v>0</v>
      </c>
      <c r="E16" s="44" t="s">
        <v>30</v>
      </c>
      <c r="F16" s="22">
        <f t="shared" si="0"/>
        <v>1734721</v>
      </c>
      <c r="G16" s="22">
        <f t="shared" si="1"/>
        <v>0</v>
      </c>
    </row>
    <row r="17" spans="1:7" s="12" customFormat="1" ht="21" customHeight="1" x14ac:dyDescent="0.2">
      <c r="A17" s="45">
        <v>46079</v>
      </c>
      <c r="B17" s="46" t="s">
        <v>31</v>
      </c>
      <c r="C17" s="47">
        <v>3819283</v>
      </c>
      <c r="D17" s="47">
        <v>0</v>
      </c>
      <c r="E17" s="48" t="s">
        <v>32</v>
      </c>
      <c r="F17" s="22">
        <f t="shared" si="0"/>
        <v>3819283</v>
      </c>
      <c r="G17" s="22">
        <f t="shared" si="1"/>
        <v>0</v>
      </c>
    </row>
    <row r="18" spans="1:7" s="8" customFormat="1" ht="21" customHeight="1" x14ac:dyDescent="0.2">
      <c r="A18" s="41">
        <v>46079</v>
      </c>
      <c r="B18" s="42" t="s">
        <v>33</v>
      </c>
      <c r="C18" s="43">
        <v>3699871</v>
      </c>
      <c r="D18" s="43">
        <v>0</v>
      </c>
      <c r="E18" s="44" t="s">
        <v>34</v>
      </c>
      <c r="F18" s="22">
        <f t="shared" si="0"/>
        <v>3699871</v>
      </c>
      <c r="G18" s="22">
        <f t="shared" si="1"/>
        <v>0</v>
      </c>
    </row>
    <row r="19" spans="1:7" s="12" customFormat="1" ht="21" customHeight="1" x14ac:dyDescent="0.2">
      <c r="A19" s="45">
        <v>46079</v>
      </c>
      <c r="B19" s="46" t="s">
        <v>35</v>
      </c>
      <c r="C19" s="47">
        <v>105427</v>
      </c>
      <c r="D19" s="47">
        <v>0</v>
      </c>
      <c r="E19" s="48" t="s">
        <v>36</v>
      </c>
      <c r="F19" s="22">
        <f t="shared" si="0"/>
        <v>105427</v>
      </c>
      <c r="G19" s="22">
        <f t="shared" si="1"/>
        <v>0</v>
      </c>
    </row>
    <row r="20" spans="1:7" s="8" customFormat="1" ht="21" customHeight="1" x14ac:dyDescent="0.2">
      <c r="A20" s="41">
        <v>46079</v>
      </c>
      <c r="B20" s="42" t="s">
        <v>37</v>
      </c>
      <c r="C20" s="43">
        <v>6136303</v>
      </c>
      <c r="D20" s="43">
        <v>0</v>
      </c>
      <c r="E20" s="44" t="s">
        <v>38</v>
      </c>
      <c r="F20" s="22">
        <f t="shared" si="0"/>
        <v>6136303</v>
      </c>
      <c r="G20" s="22">
        <f t="shared" si="1"/>
        <v>0</v>
      </c>
    </row>
    <row r="21" spans="1:7" s="12" customFormat="1" ht="21" customHeight="1" x14ac:dyDescent="0.2">
      <c r="A21" s="45">
        <v>46079</v>
      </c>
      <c r="B21" s="46" t="s">
        <v>39</v>
      </c>
      <c r="C21" s="47">
        <v>3030362</v>
      </c>
      <c r="D21" s="47">
        <v>0</v>
      </c>
      <c r="E21" s="48" t="s">
        <v>40</v>
      </c>
      <c r="F21" s="22">
        <f t="shared" si="0"/>
        <v>3030362</v>
      </c>
      <c r="G21" s="22">
        <f t="shared" si="1"/>
        <v>0</v>
      </c>
    </row>
    <row r="22" spans="1:7" s="8" customFormat="1" ht="21" customHeight="1" x14ac:dyDescent="0.2">
      <c r="A22" s="41">
        <v>46079</v>
      </c>
      <c r="B22" s="42" t="s">
        <v>41</v>
      </c>
      <c r="C22" s="43">
        <v>4628456</v>
      </c>
      <c r="D22" s="43">
        <v>0</v>
      </c>
      <c r="E22" s="44" t="s">
        <v>42</v>
      </c>
      <c r="F22" s="22">
        <f t="shared" si="0"/>
        <v>4628456</v>
      </c>
      <c r="G22" s="22">
        <f t="shared" si="1"/>
        <v>0</v>
      </c>
    </row>
    <row r="23" spans="1:7" s="12" customFormat="1" ht="21" customHeight="1" x14ac:dyDescent="0.2">
      <c r="A23" s="45">
        <v>46079</v>
      </c>
      <c r="B23" s="46" t="s">
        <v>43</v>
      </c>
      <c r="C23" s="47">
        <v>3102142</v>
      </c>
      <c r="D23" s="47">
        <v>0</v>
      </c>
      <c r="E23" s="48" t="s">
        <v>44</v>
      </c>
      <c r="F23" s="22">
        <f t="shared" si="0"/>
        <v>3102142</v>
      </c>
      <c r="G23" s="22">
        <f t="shared" si="1"/>
        <v>0</v>
      </c>
    </row>
    <row r="24" spans="1:7" s="8" customFormat="1" ht="21" customHeight="1" x14ac:dyDescent="0.2">
      <c r="A24" s="41">
        <v>46079</v>
      </c>
      <c r="B24" s="42" t="s">
        <v>45</v>
      </c>
      <c r="C24" s="43">
        <v>8933923</v>
      </c>
      <c r="D24" s="43">
        <v>0</v>
      </c>
      <c r="E24" s="44" t="s">
        <v>46</v>
      </c>
      <c r="F24" s="22">
        <f t="shared" si="0"/>
        <v>8933923</v>
      </c>
      <c r="G24" s="22">
        <f t="shared" si="1"/>
        <v>0</v>
      </c>
    </row>
    <row r="25" spans="1:7" s="12" customFormat="1" ht="21" customHeight="1" x14ac:dyDescent="0.2">
      <c r="A25" s="45">
        <v>46079</v>
      </c>
      <c r="B25" s="46" t="s">
        <v>47</v>
      </c>
      <c r="C25" s="47">
        <v>4967108</v>
      </c>
      <c r="D25" s="47">
        <v>0</v>
      </c>
      <c r="E25" s="48" t="s">
        <v>48</v>
      </c>
      <c r="F25" s="22">
        <f t="shared" si="0"/>
        <v>4967108</v>
      </c>
      <c r="G25" s="22">
        <f t="shared" si="1"/>
        <v>0</v>
      </c>
    </row>
    <row r="26" spans="1:7" s="8" customFormat="1" ht="21" customHeight="1" x14ac:dyDescent="0.2">
      <c r="A26" s="41">
        <v>46079</v>
      </c>
      <c r="B26" s="42" t="s">
        <v>49</v>
      </c>
      <c r="C26" s="43">
        <v>1181501</v>
      </c>
      <c r="D26" s="43">
        <v>0</v>
      </c>
      <c r="E26" s="44" t="s">
        <v>50</v>
      </c>
      <c r="F26" s="22">
        <f t="shared" si="0"/>
        <v>1181501</v>
      </c>
      <c r="G26" s="22">
        <f t="shared" si="1"/>
        <v>0</v>
      </c>
    </row>
    <row r="27" spans="1:7" s="12" customFormat="1" ht="21" customHeight="1" x14ac:dyDescent="0.2">
      <c r="A27" s="45">
        <v>46079</v>
      </c>
      <c r="B27" s="46" t="s">
        <v>51</v>
      </c>
      <c r="C27" s="47">
        <v>13396140</v>
      </c>
      <c r="D27" s="47">
        <v>0</v>
      </c>
      <c r="E27" s="48" t="s">
        <v>52</v>
      </c>
      <c r="F27" s="22">
        <f t="shared" si="0"/>
        <v>13396140</v>
      </c>
      <c r="G27" s="22">
        <f t="shared" si="1"/>
        <v>0</v>
      </c>
    </row>
    <row r="28" spans="1:7" s="8" customFormat="1" ht="21" customHeight="1" x14ac:dyDescent="0.2">
      <c r="A28" s="41">
        <v>46079</v>
      </c>
      <c r="B28" s="42" t="s">
        <v>53</v>
      </c>
      <c r="C28" s="43">
        <v>4315938</v>
      </c>
      <c r="D28" s="43">
        <v>0</v>
      </c>
      <c r="E28" s="44" t="s">
        <v>54</v>
      </c>
      <c r="F28" s="22">
        <f t="shared" si="0"/>
        <v>4315938</v>
      </c>
      <c r="G28" s="22">
        <f t="shared" si="1"/>
        <v>0</v>
      </c>
    </row>
    <row r="29" spans="1:7" s="12" customFormat="1" ht="21" customHeight="1" x14ac:dyDescent="0.2">
      <c r="A29" s="45">
        <v>46079</v>
      </c>
      <c r="B29" s="46" t="s">
        <v>55</v>
      </c>
      <c r="C29" s="47">
        <v>4346485</v>
      </c>
      <c r="D29" s="47">
        <v>0</v>
      </c>
      <c r="E29" s="48" t="s">
        <v>56</v>
      </c>
      <c r="F29" s="22">
        <f t="shared" si="0"/>
        <v>4346485</v>
      </c>
      <c r="G29" s="22">
        <f t="shared" si="1"/>
        <v>0</v>
      </c>
    </row>
    <row r="30" spans="1:7" s="8" customFormat="1" ht="21" customHeight="1" x14ac:dyDescent="0.2">
      <c r="A30" s="41">
        <v>46079</v>
      </c>
      <c r="B30" s="42" t="s">
        <v>57</v>
      </c>
      <c r="C30" s="43">
        <v>3797844</v>
      </c>
      <c r="D30" s="43">
        <v>0</v>
      </c>
      <c r="E30" s="44" t="s">
        <v>58</v>
      </c>
      <c r="F30" s="22">
        <f t="shared" si="0"/>
        <v>3797844</v>
      </c>
      <c r="G30" s="22">
        <f t="shared" si="1"/>
        <v>0</v>
      </c>
    </row>
    <row r="31" spans="1:7" s="12" customFormat="1" ht="21" customHeight="1" x14ac:dyDescent="0.2">
      <c r="A31" s="45">
        <v>46079</v>
      </c>
      <c r="B31" s="46" t="s">
        <v>59</v>
      </c>
      <c r="C31" s="47">
        <v>3432416</v>
      </c>
      <c r="D31" s="47">
        <v>0</v>
      </c>
      <c r="E31" s="48" t="s">
        <v>60</v>
      </c>
      <c r="F31" s="22">
        <f t="shared" si="0"/>
        <v>3432416</v>
      </c>
      <c r="G31" s="22">
        <f t="shared" si="1"/>
        <v>0</v>
      </c>
    </row>
    <row r="32" spans="1:7" s="8" customFormat="1" ht="21" customHeight="1" x14ac:dyDescent="0.2">
      <c r="A32" s="41">
        <v>46079</v>
      </c>
      <c r="B32" s="42" t="s">
        <v>61</v>
      </c>
      <c r="C32" s="43">
        <v>5560859</v>
      </c>
      <c r="D32" s="43">
        <v>0</v>
      </c>
      <c r="E32" s="44" t="s">
        <v>62</v>
      </c>
      <c r="F32" s="22">
        <f t="shared" si="0"/>
        <v>5560859</v>
      </c>
      <c r="G32" s="22">
        <f t="shared" si="1"/>
        <v>0</v>
      </c>
    </row>
    <row r="33" spans="1:7" s="12" customFormat="1" ht="21" customHeight="1" x14ac:dyDescent="0.2">
      <c r="A33" s="45">
        <v>46079</v>
      </c>
      <c r="B33" s="46" t="s">
        <v>63</v>
      </c>
      <c r="C33" s="47">
        <v>54089</v>
      </c>
      <c r="D33" s="47">
        <v>0</v>
      </c>
      <c r="E33" s="48" t="s">
        <v>64</v>
      </c>
      <c r="F33" s="22">
        <f t="shared" si="0"/>
        <v>54089</v>
      </c>
      <c r="G33" s="22">
        <f t="shared" si="1"/>
        <v>0</v>
      </c>
    </row>
    <row r="34" spans="1:7" s="8" customFormat="1" ht="21" customHeight="1" x14ac:dyDescent="0.2">
      <c r="A34" s="41">
        <v>46079</v>
      </c>
      <c r="B34" s="42" t="s">
        <v>65</v>
      </c>
      <c r="C34" s="43">
        <v>994515</v>
      </c>
      <c r="D34" s="43">
        <v>0</v>
      </c>
      <c r="E34" s="44" t="s">
        <v>66</v>
      </c>
      <c r="F34" s="22">
        <f t="shared" si="0"/>
        <v>994515</v>
      </c>
      <c r="G34" s="22">
        <f t="shared" si="1"/>
        <v>0</v>
      </c>
    </row>
    <row r="35" spans="1:7" s="12" customFormat="1" ht="21" customHeight="1" x14ac:dyDescent="0.2">
      <c r="A35" s="45">
        <v>46079</v>
      </c>
      <c r="B35" s="46" t="s">
        <v>67</v>
      </c>
      <c r="C35" s="47">
        <v>6138108</v>
      </c>
      <c r="D35" s="47">
        <v>0</v>
      </c>
      <c r="E35" s="48" t="s">
        <v>68</v>
      </c>
      <c r="F35" s="22">
        <f t="shared" si="0"/>
        <v>6138108</v>
      </c>
      <c r="G35" s="22">
        <f t="shared" si="1"/>
        <v>0</v>
      </c>
    </row>
    <row r="36" spans="1:7" s="8" customFormat="1" ht="57" x14ac:dyDescent="0.2">
      <c r="A36" s="9">
        <v>46079</v>
      </c>
      <c r="B36" s="10" t="s">
        <v>69</v>
      </c>
      <c r="C36" s="26">
        <v>0</v>
      </c>
      <c r="D36" s="26">
        <v>1928181</v>
      </c>
      <c r="E36" s="11" t="s">
        <v>70</v>
      </c>
      <c r="F36" s="22">
        <f t="shared" si="0"/>
        <v>0</v>
      </c>
      <c r="G36" s="22">
        <f t="shared" si="1"/>
        <v>1928181</v>
      </c>
    </row>
    <row r="37" spans="1:7" s="12" customFormat="1" ht="42.75" x14ac:dyDescent="0.2">
      <c r="A37" s="13">
        <v>46079</v>
      </c>
      <c r="B37" s="14" t="s">
        <v>71</v>
      </c>
      <c r="C37" s="27">
        <v>0</v>
      </c>
      <c r="D37" s="27">
        <v>356483965</v>
      </c>
      <c r="E37" s="15" t="s">
        <v>72</v>
      </c>
      <c r="F37" s="22">
        <f t="shared" si="0"/>
        <v>0</v>
      </c>
      <c r="G37" s="22">
        <f t="shared" si="1"/>
        <v>356483965</v>
      </c>
    </row>
    <row r="38" spans="1:7" s="8" customFormat="1" ht="28.5" x14ac:dyDescent="0.2">
      <c r="A38" s="9">
        <v>46079</v>
      </c>
      <c r="B38" s="10" t="s">
        <v>73</v>
      </c>
      <c r="C38" s="26">
        <v>30742411</v>
      </c>
      <c r="D38" s="26">
        <v>0</v>
      </c>
      <c r="E38" s="11" t="s">
        <v>74</v>
      </c>
      <c r="F38" s="22">
        <f t="shared" si="0"/>
        <v>30742411</v>
      </c>
      <c r="G38" s="22">
        <f t="shared" si="1"/>
        <v>0</v>
      </c>
    </row>
    <row r="39" spans="1:7" s="12" customFormat="1" ht="28.5" x14ac:dyDescent="0.2">
      <c r="A39" s="13">
        <v>46079</v>
      </c>
      <c r="B39" s="14" t="s">
        <v>75</v>
      </c>
      <c r="C39" s="27">
        <v>633817082</v>
      </c>
      <c r="D39" s="27">
        <v>0</v>
      </c>
      <c r="E39" s="15" t="s">
        <v>76</v>
      </c>
      <c r="F39" s="22">
        <f t="shared" si="0"/>
        <v>633817082</v>
      </c>
      <c r="G39" s="22">
        <f t="shared" si="1"/>
        <v>0</v>
      </c>
    </row>
    <row r="40" spans="1:7" s="8" customFormat="1" ht="28.5" x14ac:dyDescent="0.2">
      <c r="A40" s="9">
        <v>46078</v>
      </c>
      <c r="B40" s="10" t="s">
        <v>77</v>
      </c>
      <c r="C40" s="26">
        <v>0</v>
      </c>
      <c r="D40" s="26">
        <v>89837</v>
      </c>
      <c r="E40" s="11" t="s">
        <v>78</v>
      </c>
      <c r="F40" s="22">
        <f t="shared" si="0"/>
        <v>0</v>
      </c>
      <c r="G40" s="22">
        <f t="shared" si="1"/>
        <v>89837</v>
      </c>
    </row>
    <row r="41" spans="1:7" s="12" customFormat="1" ht="28.5" x14ac:dyDescent="0.2">
      <c r="A41" s="13">
        <v>46078</v>
      </c>
      <c r="B41" s="14" t="s">
        <v>79</v>
      </c>
      <c r="C41" s="27">
        <v>22000</v>
      </c>
      <c r="D41" s="27">
        <v>0</v>
      </c>
      <c r="E41" s="15" t="s">
        <v>80</v>
      </c>
      <c r="F41" s="22">
        <f t="shared" si="0"/>
        <v>22000</v>
      </c>
      <c r="G41" s="22">
        <f t="shared" si="1"/>
        <v>0</v>
      </c>
    </row>
    <row r="42" spans="1:7" s="8" customFormat="1" ht="42.75" x14ac:dyDescent="0.2">
      <c r="A42" s="9">
        <v>46078</v>
      </c>
      <c r="B42" s="10" t="s">
        <v>81</v>
      </c>
      <c r="C42" s="26">
        <v>294807700</v>
      </c>
      <c r="D42" s="26">
        <v>0</v>
      </c>
      <c r="E42" s="11" t="s">
        <v>82</v>
      </c>
      <c r="F42" s="22">
        <f t="shared" si="0"/>
        <v>294807700</v>
      </c>
      <c r="G42" s="22">
        <f t="shared" si="1"/>
        <v>0</v>
      </c>
    </row>
    <row r="43" spans="1:7" s="12" customFormat="1" ht="28.5" x14ac:dyDescent="0.2">
      <c r="A43" s="13">
        <v>46078</v>
      </c>
      <c r="B43" s="14" t="s">
        <v>83</v>
      </c>
      <c r="C43" s="27">
        <v>2700891000</v>
      </c>
      <c r="D43" s="27">
        <v>0</v>
      </c>
      <c r="E43" s="15" t="s">
        <v>84</v>
      </c>
      <c r="F43" s="22">
        <f t="shared" si="0"/>
        <v>2700891000</v>
      </c>
      <c r="G43" s="22">
        <f t="shared" si="1"/>
        <v>0</v>
      </c>
    </row>
    <row r="44" spans="1:7" s="8" customFormat="1" x14ac:dyDescent="0.2">
      <c r="A44" s="9">
        <v>46078</v>
      </c>
      <c r="B44" s="10" t="s">
        <v>85</v>
      </c>
      <c r="C44" s="26">
        <v>85615633</v>
      </c>
      <c r="D44" s="26">
        <v>0</v>
      </c>
      <c r="E44" s="11" t="s">
        <v>86</v>
      </c>
      <c r="F44" s="22">
        <f t="shared" si="0"/>
        <v>85615633</v>
      </c>
      <c r="G44" s="22">
        <f t="shared" si="1"/>
        <v>0</v>
      </c>
    </row>
    <row r="45" spans="1:7" s="12" customFormat="1" ht="42.75" x14ac:dyDescent="0.2">
      <c r="A45" s="13">
        <v>46078</v>
      </c>
      <c r="B45" s="14" t="s">
        <v>87</v>
      </c>
      <c r="C45" s="27">
        <v>0</v>
      </c>
      <c r="D45" s="27">
        <v>1324799744</v>
      </c>
      <c r="E45" s="15" t="s">
        <v>88</v>
      </c>
      <c r="F45" s="22">
        <f t="shared" si="0"/>
        <v>0</v>
      </c>
      <c r="G45" s="22">
        <f t="shared" si="1"/>
        <v>1324799744</v>
      </c>
    </row>
    <row r="46" spans="1:7" s="8" customFormat="1" ht="71.25" x14ac:dyDescent="0.2">
      <c r="A46" s="9">
        <v>46078</v>
      </c>
      <c r="B46" s="10" t="s">
        <v>89</v>
      </c>
      <c r="C46" s="26">
        <v>0</v>
      </c>
      <c r="D46" s="26">
        <v>2059730614</v>
      </c>
      <c r="E46" s="11" t="s">
        <v>90</v>
      </c>
      <c r="F46" s="22">
        <f t="shared" si="0"/>
        <v>0</v>
      </c>
      <c r="G46" s="22">
        <f t="shared" si="1"/>
        <v>2059730614</v>
      </c>
    </row>
    <row r="47" spans="1:7" s="12" customFormat="1" x14ac:dyDescent="0.2">
      <c r="A47" s="13">
        <v>46078</v>
      </c>
      <c r="B47" s="14" t="s">
        <v>91</v>
      </c>
      <c r="C47" s="27">
        <v>27091300</v>
      </c>
      <c r="D47" s="27">
        <v>0</v>
      </c>
      <c r="E47" s="15" t="s">
        <v>92</v>
      </c>
      <c r="F47" s="22">
        <f t="shared" si="0"/>
        <v>27091300</v>
      </c>
      <c r="G47" s="22">
        <f t="shared" si="1"/>
        <v>0</v>
      </c>
    </row>
    <row r="48" spans="1:7" s="8" customFormat="1" ht="42.75" x14ac:dyDescent="0.2">
      <c r="A48" s="9">
        <v>46078</v>
      </c>
      <c r="B48" s="10" t="s">
        <v>93</v>
      </c>
      <c r="C48" s="26">
        <v>0</v>
      </c>
      <c r="D48" s="26">
        <v>6084893</v>
      </c>
      <c r="E48" s="11" t="s">
        <v>94</v>
      </c>
      <c r="F48" s="22">
        <f t="shared" si="0"/>
        <v>0</v>
      </c>
      <c r="G48" s="22">
        <f t="shared" si="1"/>
        <v>6084893</v>
      </c>
    </row>
    <row r="49" spans="1:7" s="12" customFormat="1" ht="142.5" x14ac:dyDescent="0.2">
      <c r="A49" s="13">
        <v>46077</v>
      </c>
      <c r="B49" s="14" t="s">
        <v>95</v>
      </c>
      <c r="C49" s="27">
        <v>0</v>
      </c>
      <c r="D49" s="27">
        <v>209638984</v>
      </c>
      <c r="E49" s="15" t="s">
        <v>96</v>
      </c>
      <c r="F49" s="22">
        <f t="shared" si="0"/>
        <v>0</v>
      </c>
      <c r="G49" s="22">
        <f t="shared" si="1"/>
        <v>209638984</v>
      </c>
    </row>
    <row r="50" spans="1:7" s="8" customFormat="1" ht="71.25" x14ac:dyDescent="0.2">
      <c r="A50" s="9">
        <v>46077</v>
      </c>
      <c r="B50" s="10" t="s">
        <v>97</v>
      </c>
      <c r="C50" s="26">
        <v>0</v>
      </c>
      <c r="D50" s="26">
        <v>14945536</v>
      </c>
      <c r="E50" s="11" t="s">
        <v>98</v>
      </c>
      <c r="F50" s="22">
        <f t="shared" si="0"/>
        <v>0</v>
      </c>
      <c r="G50" s="22">
        <f t="shared" si="1"/>
        <v>14945536</v>
      </c>
    </row>
    <row r="51" spans="1:7" s="12" customFormat="1" ht="42.75" x14ac:dyDescent="0.2">
      <c r="A51" s="13">
        <v>46077</v>
      </c>
      <c r="B51" s="14" t="s">
        <v>99</v>
      </c>
      <c r="C51" s="27">
        <v>1377893655</v>
      </c>
      <c r="D51" s="27">
        <v>0</v>
      </c>
      <c r="E51" s="15" t="s">
        <v>100</v>
      </c>
      <c r="F51" s="22">
        <f t="shared" si="0"/>
        <v>1377893655</v>
      </c>
      <c r="G51" s="22">
        <f t="shared" si="1"/>
        <v>0</v>
      </c>
    </row>
    <row r="52" spans="1:7" s="8" customFormat="1" ht="57" x14ac:dyDescent="0.2">
      <c r="A52" s="9">
        <v>46076</v>
      </c>
      <c r="B52" s="10" t="s">
        <v>101</v>
      </c>
      <c r="C52" s="26">
        <v>0</v>
      </c>
      <c r="D52" s="26">
        <v>98351152</v>
      </c>
      <c r="E52" s="11" t="s">
        <v>102</v>
      </c>
      <c r="F52" s="22">
        <f t="shared" si="0"/>
        <v>0</v>
      </c>
      <c r="G52" s="22">
        <f t="shared" si="1"/>
        <v>98351152</v>
      </c>
    </row>
    <row r="53" spans="1:7" s="12" customFormat="1" ht="71.25" x14ac:dyDescent="0.2">
      <c r="A53" s="13">
        <v>46076</v>
      </c>
      <c r="B53" s="14" t="s">
        <v>103</v>
      </c>
      <c r="C53" s="27">
        <v>0</v>
      </c>
      <c r="D53" s="27">
        <v>2769315593</v>
      </c>
      <c r="E53" s="15" t="s">
        <v>104</v>
      </c>
      <c r="F53" s="22">
        <f t="shared" si="0"/>
        <v>0</v>
      </c>
      <c r="G53" s="22">
        <f t="shared" si="1"/>
        <v>2769315593</v>
      </c>
    </row>
    <row r="54" spans="1:7" s="8" customFormat="1" ht="85.5" x14ac:dyDescent="0.2">
      <c r="A54" s="9">
        <v>46076</v>
      </c>
      <c r="B54" s="10" t="s">
        <v>105</v>
      </c>
      <c r="C54" s="26">
        <v>0</v>
      </c>
      <c r="D54" s="26">
        <v>36072625</v>
      </c>
      <c r="E54" s="11" t="s">
        <v>106</v>
      </c>
      <c r="F54" s="22">
        <f t="shared" si="0"/>
        <v>0</v>
      </c>
      <c r="G54" s="22">
        <f t="shared" si="1"/>
        <v>36072625</v>
      </c>
    </row>
    <row r="55" spans="1:7" s="12" customFormat="1" ht="71.25" x14ac:dyDescent="0.2">
      <c r="A55" s="13">
        <v>46067</v>
      </c>
      <c r="B55" s="14" t="s">
        <v>107</v>
      </c>
      <c r="C55" s="27">
        <v>0</v>
      </c>
      <c r="D55" s="27">
        <v>13508764</v>
      </c>
      <c r="E55" s="15" t="s">
        <v>108</v>
      </c>
      <c r="F55" s="22">
        <f t="shared" si="0"/>
        <v>0</v>
      </c>
      <c r="G55" s="22">
        <f t="shared" si="1"/>
        <v>13508764</v>
      </c>
    </row>
    <row r="56" spans="1:7" s="8" customFormat="1" ht="42.75" x14ac:dyDescent="0.2">
      <c r="A56" s="9">
        <v>46067</v>
      </c>
      <c r="B56" s="10" t="s">
        <v>109</v>
      </c>
      <c r="C56" s="26">
        <v>0</v>
      </c>
      <c r="D56" s="26">
        <v>300000</v>
      </c>
      <c r="E56" s="11" t="s">
        <v>110</v>
      </c>
      <c r="F56" s="22">
        <f t="shared" si="0"/>
        <v>0</v>
      </c>
      <c r="G56" s="22">
        <f t="shared" si="1"/>
        <v>300000</v>
      </c>
    </row>
    <row r="57" spans="1:7" s="12" customFormat="1" ht="57" x14ac:dyDescent="0.2">
      <c r="A57" s="13">
        <v>46067</v>
      </c>
      <c r="B57" s="14" t="s">
        <v>111</v>
      </c>
      <c r="C57" s="27">
        <v>0</v>
      </c>
      <c r="D57" s="27">
        <v>9187181</v>
      </c>
      <c r="E57" s="15" t="s">
        <v>112</v>
      </c>
      <c r="F57" s="22">
        <f t="shared" si="0"/>
        <v>0</v>
      </c>
      <c r="G57" s="22">
        <f t="shared" si="1"/>
        <v>9187181</v>
      </c>
    </row>
    <row r="58" spans="1:7" s="8" customFormat="1" ht="71.25" x14ac:dyDescent="0.2">
      <c r="A58" s="9">
        <v>46066</v>
      </c>
      <c r="B58" s="10" t="s">
        <v>113</v>
      </c>
      <c r="C58" s="26">
        <v>0</v>
      </c>
      <c r="D58" s="26">
        <v>2964627</v>
      </c>
      <c r="E58" s="11" t="s">
        <v>114</v>
      </c>
      <c r="F58" s="22">
        <f t="shared" si="0"/>
        <v>0</v>
      </c>
      <c r="G58" s="22">
        <f t="shared" si="1"/>
        <v>2964627</v>
      </c>
    </row>
    <row r="59" spans="1:7" s="12" customFormat="1" x14ac:dyDescent="0.2">
      <c r="A59" s="13">
        <v>46066</v>
      </c>
      <c r="B59" s="14" t="s">
        <v>115</v>
      </c>
      <c r="C59" s="27">
        <v>721408026</v>
      </c>
      <c r="D59" s="27">
        <v>0</v>
      </c>
      <c r="E59" s="15" t="s">
        <v>116</v>
      </c>
      <c r="F59" s="22">
        <f t="shared" si="0"/>
        <v>721408026</v>
      </c>
      <c r="G59" s="22">
        <f t="shared" si="1"/>
        <v>0</v>
      </c>
    </row>
    <row r="60" spans="1:7" s="8" customFormat="1" ht="57" x14ac:dyDescent="0.2">
      <c r="A60" s="9">
        <v>46066</v>
      </c>
      <c r="B60" s="10" t="s">
        <v>117</v>
      </c>
      <c r="C60" s="26">
        <v>0</v>
      </c>
      <c r="D60" s="26">
        <v>32739699</v>
      </c>
      <c r="E60" s="11" t="s">
        <v>118</v>
      </c>
      <c r="F60" s="22">
        <f t="shared" si="0"/>
        <v>0</v>
      </c>
      <c r="G60" s="22">
        <f t="shared" si="1"/>
        <v>32739699</v>
      </c>
    </row>
    <row r="61" spans="1:7" s="12" customFormat="1" ht="85.5" x14ac:dyDescent="0.2">
      <c r="A61" s="13">
        <v>46066</v>
      </c>
      <c r="B61" s="14" t="s">
        <v>119</v>
      </c>
      <c r="C61" s="27">
        <v>0</v>
      </c>
      <c r="D61" s="27">
        <v>2106546</v>
      </c>
      <c r="E61" s="15" t="s">
        <v>120</v>
      </c>
      <c r="F61" s="22">
        <f t="shared" si="0"/>
        <v>0</v>
      </c>
      <c r="G61" s="22">
        <f t="shared" si="1"/>
        <v>2106546</v>
      </c>
    </row>
    <row r="62" spans="1:7" s="8" customFormat="1" ht="28.5" x14ac:dyDescent="0.2">
      <c r="A62" s="9">
        <v>46066</v>
      </c>
      <c r="B62" s="10" t="s">
        <v>121</v>
      </c>
      <c r="C62" s="26">
        <v>0</v>
      </c>
      <c r="D62" s="26">
        <v>100000000</v>
      </c>
      <c r="E62" s="11" t="s">
        <v>122</v>
      </c>
      <c r="F62" s="22">
        <f t="shared" si="0"/>
        <v>0</v>
      </c>
      <c r="G62" s="22">
        <f t="shared" si="1"/>
        <v>100000000</v>
      </c>
    </row>
    <row r="63" spans="1:7" s="12" customFormat="1" ht="28.5" x14ac:dyDescent="0.2">
      <c r="A63" s="13">
        <v>46065</v>
      </c>
      <c r="B63" s="14" t="s">
        <v>123</v>
      </c>
      <c r="C63" s="27">
        <v>0</v>
      </c>
      <c r="D63" s="27">
        <v>300000000</v>
      </c>
      <c r="E63" s="15" t="s">
        <v>124</v>
      </c>
      <c r="F63" s="22">
        <f t="shared" si="0"/>
        <v>0</v>
      </c>
      <c r="G63" s="22">
        <f t="shared" si="1"/>
        <v>300000000</v>
      </c>
    </row>
    <row r="64" spans="1:7" s="8" customFormat="1" ht="71.25" x14ac:dyDescent="0.2">
      <c r="A64" s="9">
        <v>46064</v>
      </c>
      <c r="B64" s="10" t="s">
        <v>125</v>
      </c>
      <c r="C64" s="26">
        <v>0</v>
      </c>
      <c r="D64" s="26">
        <v>2845000</v>
      </c>
      <c r="E64" s="11" t="s">
        <v>126</v>
      </c>
      <c r="F64" s="22">
        <f t="shared" si="0"/>
        <v>0</v>
      </c>
      <c r="G64" s="22">
        <f t="shared" si="1"/>
        <v>2845000</v>
      </c>
    </row>
    <row r="65" spans="1:7" s="12" customFormat="1" ht="85.5" x14ac:dyDescent="0.2">
      <c r="A65" s="13">
        <v>46064</v>
      </c>
      <c r="B65" s="14" t="s">
        <v>127</v>
      </c>
      <c r="C65" s="27">
        <v>0</v>
      </c>
      <c r="D65" s="27">
        <v>6509105</v>
      </c>
      <c r="E65" s="15" t="s">
        <v>128</v>
      </c>
      <c r="F65" s="22">
        <f t="shared" si="0"/>
        <v>0</v>
      </c>
      <c r="G65" s="22">
        <f t="shared" si="1"/>
        <v>6509105</v>
      </c>
    </row>
    <row r="66" spans="1:7" s="8" customFormat="1" ht="71.25" x14ac:dyDescent="0.2">
      <c r="A66" s="9">
        <v>46064</v>
      </c>
      <c r="B66" s="10" t="s">
        <v>129</v>
      </c>
      <c r="C66" s="26">
        <v>0</v>
      </c>
      <c r="D66" s="26">
        <v>5324000</v>
      </c>
      <c r="E66" s="11" t="s">
        <v>130</v>
      </c>
      <c r="F66" s="22">
        <f t="shared" si="0"/>
        <v>0</v>
      </c>
      <c r="G66" s="22">
        <f t="shared" si="1"/>
        <v>5324000</v>
      </c>
    </row>
    <row r="67" spans="1:7" s="12" customFormat="1" ht="142.5" x14ac:dyDescent="0.2">
      <c r="A67" s="13">
        <v>46063</v>
      </c>
      <c r="B67" s="14" t="s">
        <v>131</v>
      </c>
      <c r="C67" s="27">
        <v>0</v>
      </c>
      <c r="D67" s="27">
        <v>253189058</v>
      </c>
      <c r="E67" s="15" t="s">
        <v>132</v>
      </c>
      <c r="F67" s="22">
        <f t="shared" si="0"/>
        <v>0</v>
      </c>
      <c r="G67" s="22">
        <f t="shared" si="1"/>
        <v>253189058</v>
      </c>
    </row>
    <row r="68" spans="1:7" s="8" customFormat="1" ht="28.5" x14ac:dyDescent="0.2">
      <c r="A68" s="9">
        <v>46063</v>
      </c>
      <c r="B68" s="10" t="s">
        <v>133</v>
      </c>
      <c r="C68" s="26">
        <v>416675</v>
      </c>
      <c r="D68" s="26">
        <v>0</v>
      </c>
      <c r="E68" s="11" t="s">
        <v>134</v>
      </c>
      <c r="F68" s="22">
        <f t="shared" si="0"/>
        <v>416675</v>
      </c>
      <c r="G68" s="22">
        <f t="shared" si="1"/>
        <v>0</v>
      </c>
    </row>
    <row r="69" spans="1:7" s="12" customFormat="1" ht="99.75" x14ac:dyDescent="0.2">
      <c r="A69" s="13">
        <v>46063</v>
      </c>
      <c r="B69" s="14" t="s">
        <v>135</v>
      </c>
      <c r="C69" s="27">
        <v>0</v>
      </c>
      <c r="D69" s="27">
        <v>4640000</v>
      </c>
      <c r="E69" s="15" t="s">
        <v>136</v>
      </c>
      <c r="F69" s="22">
        <f t="shared" si="0"/>
        <v>0</v>
      </c>
      <c r="G69" s="22">
        <f t="shared" si="1"/>
        <v>4640000</v>
      </c>
    </row>
    <row r="70" spans="1:7" s="8" customFormat="1" ht="28.5" x14ac:dyDescent="0.2">
      <c r="A70" s="9">
        <v>46063</v>
      </c>
      <c r="B70" s="10" t="s">
        <v>137</v>
      </c>
      <c r="C70" s="26">
        <v>0</v>
      </c>
      <c r="D70" s="26">
        <v>70235867</v>
      </c>
      <c r="E70" s="11" t="s">
        <v>138</v>
      </c>
      <c r="F70" s="22">
        <f t="shared" si="0"/>
        <v>0</v>
      </c>
      <c r="G70" s="22">
        <f t="shared" si="1"/>
        <v>70235867</v>
      </c>
    </row>
    <row r="71" spans="1:7" s="12" customFormat="1" ht="71.25" x14ac:dyDescent="0.2">
      <c r="A71" s="13">
        <v>46062</v>
      </c>
      <c r="B71" s="14" t="s">
        <v>139</v>
      </c>
      <c r="C71" s="27">
        <v>0</v>
      </c>
      <c r="D71" s="27">
        <v>8273000</v>
      </c>
      <c r="E71" s="15" t="s">
        <v>140</v>
      </c>
      <c r="F71" s="22">
        <f t="shared" si="0"/>
        <v>0</v>
      </c>
      <c r="G71" s="22">
        <f t="shared" si="1"/>
        <v>8273000</v>
      </c>
    </row>
    <row r="72" spans="1:7" s="8" customFormat="1" ht="42.75" x14ac:dyDescent="0.2">
      <c r="A72" s="9">
        <v>46062</v>
      </c>
      <c r="B72" s="10" t="s">
        <v>141</v>
      </c>
      <c r="C72" s="26">
        <v>0</v>
      </c>
      <c r="D72" s="26">
        <v>6780110</v>
      </c>
      <c r="E72" s="11" t="s">
        <v>142</v>
      </c>
      <c r="F72" s="22">
        <f t="shared" si="0"/>
        <v>0</v>
      </c>
      <c r="G72" s="22">
        <f t="shared" si="1"/>
        <v>6780110</v>
      </c>
    </row>
    <row r="73" spans="1:7" s="12" customFormat="1" ht="28.5" x14ac:dyDescent="0.2">
      <c r="A73" s="13">
        <v>46062</v>
      </c>
      <c r="B73" s="14" t="s">
        <v>143</v>
      </c>
      <c r="C73" s="27">
        <v>60022000</v>
      </c>
      <c r="D73" s="27">
        <v>0</v>
      </c>
      <c r="E73" s="15" t="s">
        <v>144</v>
      </c>
      <c r="F73" s="22">
        <f t="shared" si="0"/>
        <v>60022000</v>
      </c>
      <c r="G73" s="22">
        <f t="shared" si="1"/>
        <v>0</v>
      </c>
    </row>
    <row r="74" spans="1:7" s="8" customFormat="1" ht="28.5" x14ac:dyDescent="0.2">
      <c r="A74" s="9">
        <v>46062</v>
      </c>
      <c r="B74" s="10" t="s">
        <v>145</v>
      </c>
      <c r="C74" s="26">
        <v>1100000</v>
      </c>
      <c r="D74" s="26">
        <v>0</v>
      </c>
      <c r="E74" s="11" t="s">
        <v>146</v>
      </c>
      <c r="F74" s="22">
        <f t="shared" si="0"/>
        <v>1100000</v>
      </c>
      <c r="G74" s="22">
        <f t="shared" si="1"/>
        <v>0</v>
      </c>
    </row>
    <row r="75" spans="1:7" s="12" customFormat="1" ht="42.75" x14ac:dyDescent="0.2">
      <c r="A75" s="13">
        <v>46060</v>
      </c>
      <c r="B75" s="14" t="s">
        <v>147</v>
      </c>
      <c r="C75" s="27">
        <v>6826000</v>
      </c>
      <c r="D75" s="27">
        <v>0</v>
      </c>
      <c r="E75" s="15" t="s">
        <v>148</v>
      </c>
      <c r="F75" s="22">
        <f t="shared" si="0"/>
        <v>6826000</v>
      </c>
      <c r="G75" s="22">
        <f t="shared" si="1"/>
        <v>0</v>
      </c>
    </row>
    <row r="76" spans="1:7" s="8" customFormat="1" ht="28.5" x14ac:dyDescent="0.2">
      <c r="A76" s="9">
        <v>46060</v>
      </c>
      <c r="B76" s="10" t="s">
        <v>149</v>
      </c>
      <c r="C76" s="26">
        <v>4342000</v>
      </c>
      <c r="D76" s="26">
        <v>0</v>
      </c>
      <c r="E76" s="11" t="s">
        <v>150</v>
      </c>
      <c r="F76" s="22">
        <f t="shared" si="0"/>
        <v>4342000</v>
      </c>
      <c r="G76" s="22">
        <f t="shared" si="1"/>
        <v>0</v>
      </c>
    </row>
    <row r="77" spans="1:7" s="12" customFormat="1" ht="42.75" x14ac:dyDescent="0.2">
      <c r="A77" s="13">
        <v>46060</v>
      </c>
      <c r="B77" s="14" t="s">
        <v>151</v>
      </c>
      <c r="C77" s="27">
        <v>0</v>
      </c>
      <c r="D77" s="27">
        <v>14125525</v>
      </c>
      <c r="E77" s="15" t="s">
        <v>152</v>
      </c>
      <c r="F77" s="22">
        <f t="shared" ref="F77:F86" si="2">IFERROR(VALUE(SUBSTITUTE(SUBSTITUTE(C77,".00",""),",",".")),0)</f>
        <v>0</v>
      </c>
      <c r="G77" s="22">
        <f t="shared" ref="G77:G86" si="3">IFERROR(VALUE(SUBSTITUTE(SUBSTITUTE(D77,".00",""),",",".")),0)</f>
        <v>14125525</v>
      </c>
    </row>
    <row r="78" spans="1:7" s="8" customFormat="1" ht="42.75" x14ac:dyDescent="0.2">
      <c r="A78" s="9">
        <v>46060</v>
      </c>
      <c r="B78" s="10" t="s">
        <v>153</v>
      </c>
      <c r="C78" s="26">
        <v>0</v>
      </c>
      <c r="D78" s="26">
        <v>3182004</v>
      </c>
      <c r="E78" s="11" t="s">
        <v>154</v>
      </c>
      <c r="F78" s="22">
        <f t="shared" si="2"/>
        <v>0</v>
      </c>
      <c r="G78" s="22">
        <f t="shared" si="3"/>
        <v>3182004</v>
      </c>
    </row>
    <row r="79" spans="1:7" s="12" customFormat="1" ht="42.75" x14ac:dyDescent="0.2">
      <c r="A79" s="13">
        <v>46060</v>
      </c>
      <c r="B79" s="14" t="s">
        <v>155</v>
      </c>
      <c r="C79" s="27">
        <v>55000</v>
      </c>
      <c r="D79" s="27">
        <v>0</v>
      </c>
      <c r="E79" s="15" t="s">
        <v>156</v>
      </c>
      <c r="F79" s="22">
        <f t="shared" si="2"/>
        <v>55000</v>
      </c>
      <c r="G79" s="22">
        <f t="shared" si="3"/>
        <v>0</v>
      </c>
    </row>
    <row r="80" spans="1:7" s="8" customFormat="1" ht="57" x14ac:dyDescent="0.2">
      <c r="A80" s="49">
        <v>46059</v>
      </c>
      <c r="B80" s="50" t="s">
        <v>157</v>
      </c>
      <c r="C80" s="51">
        <v>1697080</v>
      </c>
      <c r="D80" s="51">
        <v>0</v>
      </c>
      <c r="E80" s="52" t="s">
        <v>158</v>
      </c>
      <c r="F80" s="22">
        <f t="shared" si="2"/>
        <v>1697080</v>
      </c>
      <c r="G80" s="22">
        <f t="shared" si="3"/>
        <v>0</v>
      </c>
    </row>
    <row r="81" spans="1:7" s="12" customFormat="1" ht="28.5" x14ac:dyDescent="0.2">
      <c r="A81" s="13">
        <v>46059</v>
      </c>
      <c r="B81" s="14" t="s">
        <v>159</v>
      </c>
      <c r="C81" s="27">
        <v>11000</v>
      </c>
      <c r="D81" s="27">
        <v>0</v>
      </c>
      <c r="E81" s="15" t="s">
        <v>160</v>
      </c>
      <c r="F81" s="22">
        <f t="shared" si="2"/>
        <v>11000</v>
      </c>
      <c r="G81" s="22">
        <f t="shared" si="3"/>
        <v>0</v>
      </c>
    </row>
    <row r="82" spans="1:7" s="8" customFormat="1" ht="71.25" x14ac:dyDescent="0.2">
      <c r="A82" s="9">
        <v>46058</v>
      </c>
      <c r="B82" s="10" t="s">
        <v>161</v>
      </c>
      <c r="C82" s="26">
        <v>0</v>
      </c>
      <c r="D82" s="26">
        <v>3228001</v>
      </c>
      <c r="E82" s="11" t="s">
        <v>162</v>
      </c>
      <c r="F82" s="22">
        <f t="shared" si="2"/>
        <v>0</v>
      </c>
      <c r="G82" s="22">
        <f t="shared" si="3"/>
        <v>3228001</v>
      </c>
    </row>
    <row r="83" spans="1:7" s="12" customFormat="1" x14ac:dyDescent="0.2">
      <c r="A83" s="13">
        <v>46058</v>
      </c>
      <c r="B83" s="14" t="s">
        <v>163</v>
      </c>
      <c r="C83" s="27">
        <v>610292855</v>
      </c>
      <c r="D83" s="27">
        <v>0</v>
      </c>
      <c r="E83" s="15" t="s">
        <v>164</v>
      </c>
      <c r="F83" s="22">
        <f t="shared" si="2"/>
        <v>610292855</v>
      </c>
      <c r="G83" s="22">
        <f t="shared" si="3"/>
        <v>0</v>
      </c>
    </row>
    <row r="84" spans="1:7" s="8" customFormat="1" ht="99.75" x14ac:dyDescent="0.2">
      <c r="A84" s="9">
        <v>46058</v>
      </c>
      <c r="B84" s="10" t="s">
        <v>165</v>
      </c>
      <c r="C84" s="26">
        <v>0</v>
      </c>
      <c r="D84" s="26">
        <v>1699141</v>
      </c>
      <c r="E84" s="11" t="s">
        <v>166</v>
      </c>
      <c r="F84" s="22">
        <f t="shared" si="2"/>
        <v>0</v>
      </c>
      <c r="G84" s="22">
        <f t="shared" si="3"/>
        <v>1699141</v>
      </c>
    </row>
    <row r="85" spans="1:7" s="12" customFormat="1" ht="71.25" x14ac:dyDescent="0.2">
      <c r="A85" s="13">
        <v>46055</v>
      </c>
      <c r="B85" s="14" t="s">
        <v>167</v>
      </c>
      <c r="C85" s="27">
        <v>0</v>
      </c>
      <c r="D85" s="27">
        <v>5609107</v>
      </c>
      <c r="E85" s="15" t="s">
        <v>168</v>
      </c>
      <c r="F85" s="22">
        <f t="shared" si="2"/>
        <v>0</v>
      </c>
      <c r="G85" s="22">
        <f t="shared" si="3"/>
        <v>5609107</v>
      </c>
    </row>
    <row r="86" spans="1:7" s="5" customFormat="1" ht="45" x14ac:dyDescent="0.25">
      <c r="A86" s="16" t="s">
        <v>169</v>
      </c>
      <c r="B86" s="17"/>
      <c r="C86" s="28" t="s">
        <v>170</v>
      </c>
      <c r="D86" s="28">
        <v>7724855759</v>
      </c>
      <c r="E86" s="18"/>
      <c r="F86" s="22">
        <f t="shared" si="2"/>
        <v>7620842083</v>
      </c>
      <c r="G86" s="22">
        <f t="shared" si="3"/>
        <v>7724855759</v>
      </c>
    </row>
    <row r="87" spans="1:7" x14ac:dyDescent="0.2">
      <c r="A87" s="21"/>
      <c r="B87" s="21"/>
      <c r="C87" s="21"/>
      <c r="D87" s="21">
        <v>7824855759</v>
      </c>
      <c r="E87" s="53">
        <f>D87-D86</f>
        <v>100000000</v>
      </c>
    </row>
    <row r="88" spans="1:7" x14ac:dyDescent="0.2">
      <c r="A88" s="30"/>
      <c r="B88" s="30"/>
      <c r="C88" s="30"/>
      <c r="D88" s="30"/>
      <c r="E88" s="30"/>
    </row>
    <row r="89" spans="1:7" x14ac:dyDescent="0.2">
      <c r="A89" s="30"/>
      <c r="B89" s="30"/>
      <c r="C89" s="30"/>
      <c r="D89" s="30"/>
      <c r="E89" s="30"/>
    </row>
    <row r="90" spans="1:7" x14ac:dyDescent="0.2">
      <c r="A90" s="30"/>
      <c r="B90" s="30"/>
      <c r="C90" s="30"/>
      <c r="D90" s="30"/>
      <c r="E90" s="30"/>
    </row>
    <row r="91" spans="1:7" x14ac:dyDescent="0.2">
      <c r="A91" s="30"/>
      <c r="B91" s="30"/>
      <c r="C91" s="30"/>
      <c r="D91" s="30"/>
      <c r="E91" s="30"/>
    </row>
    <row r="92" spans="1:7" x14ac:dyDescent="0.2">
      <c r="A92" s="30"/>
      <c r="B92" s="30"/>
      <c r="C92" s="30"/>
      <c r="D92" s="30"/>
      <c r="E92" s="30"/>
    </row>
    <row r="93" spans="1:7" x14ac:dyDescent="0.2">
      <c r="A93" s="30"/>
      <c r="B93" s="30"/>
      <c r="C93" s="30"/>
      <c r="D93" s="30"/>
      <c r="E93" s="30"/>
    </row>
    <row r="94" spans="1:7" ht="16.5" customHeight="1" x14ac:dyDescent="0.25">
      <c r="A94" s="35" t="s">
        <v>171</v>
      </c>
      <c r="B94" s="35"/>
      <c r="C94" s="35"/>
      <c r="D94" s="35"/>
      <c r="E94" s="35"/>
    </row>
    <row r="95" spans="1:7" ht="14.25" customHeight="1" x14ac:dyDescent="0.2">
      <c r="A95" s="31" t="s">
        <v>172</v>
      </c>
      <c r="B95" s="31"/>
      <c r="C95" s="31"/>
      <c r="D95" s="31"/>
      <c r="E95" s="31"/>
    </row>
    <row r="96" spans="1:7" ht="16.5" customHeight="1" x14ac:dyDescent="0.25">
      <c r="A96" s="36" t="s">
        <v>173</v>
      </c>
      <c r="B96" s="36"/>
      <c r="C96" s="36"/>
      <c r="D96" s="36"/>
      <c r="E96" s="36"/>
    </row>
    <row r="97" spans="1:5" ht="14.25" customHeight="1" x14ac:dyDescent="0.2">
      <c r="A97" s="31" t="s">
        <v>174</v>
      </c>
      <c r="B97" s="31"/>
      <c r="C97" s="31"/>
      <c r="D97" s="31"/>
      <c r="E97" s="31"/>
    </row>
    <row r="98" spans="1:5" ht="30" customHeight="1" x14ac:dyDescent="0.25">
      <c r="A98" s="37" t="s">
        <v>175</v>
      </c>
      <c r="B98" s="37"/>
      <c r="C98" s="37"/>
      <c r="D98" s="37"/>
      <c r="E98" s="37"/>
    </row>
    <row r="99" spans="1:5" x14ac:dyDescent="0.2">
      <c r="A99" s="30"/>
      <c r="B99" s="30"/>
      <c r="C99" s="30"/>
      <c r="D99" s="30"/>
      <c r="E99" s="30"/>
    </row>
    <row r="100" spans="1:5" s="19" customFormat="1" ht="12.75" customHeight="1" x14ac:dyDescent="0.2">
      <c r="A100" s="40" t="s">
        <v>176</v>
      </c>
      <c r="B100" s="40"/>
      <c r="C100" s="39"/>
      <c r="D100" s="39"/>
      <c r="E100" s="20" t="s">
        <v>177</v>
      </c>
    </row>
    <row r="101" spans="1:5" s="19" customFormat="1" ht="12.75" customHeight="1" x14ac:dyDescent="0.2">
      <c r="A101" s="40" t="s">
        <v>178</v>
      </c>
      <c r="B101" s="40"/>
      <c r="C101" s="39"/>
      <c r="D101" s="39"/>
      <c r="E101" s="20" t="s">
        <v>179</v>
      </c>
    </row>
    <row r="102" spans="1:5" s="19" customFormat="1" ht="12.75" customHeight="1" x14ac:dyDescent="0.2">
      <c r="A102" s="40" t="s">
        <v>180</v>
      </c>
      <c r="B102" s="40"/>
      <c r="C102" s="39"/>
      <c r="D102" s="39"/>
      <c r="E102" s="20" t="s">
        <v>181</v>
      </c>
    </row>
    <row r="103" spans="1:5" s="19" customFormat="1" ht="12.75" x14ac:dyDescent="0.2">
      <c r="A103" s="38"/>
      <c r="B103" s="38"/>
      <c r="C103" s="39"/>
      <c r="D103" s="39"/>
      <c r="E103" s="20" t="s">
        <v>182</v>
      </c>
    </row>
  </sheetData>
  <mergeCells count="31">
    <mergeCell ref="A103:B103"/>
    <mergeCell ref="C103:D103"/>
    <mergeCell ref="A100:B100"/>
    <mergeCell ref="C100:D100"/>
    <mergeCell ref="A101:B101"/>
    <mergeCell ref="C101:D101"/>
    <mergeCell ref="A102:B102"/>
    <mergeCell ref="C102:D102"/>
    <mergeCell ref="A99:E99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2026-03-13T11:01:43Z</dcterms:created>
  <dcterms:modified xsi:type="dcterms:W3CDTF">2026-03-14T11:08:01Z</dcterms:modified>
</cp:coreProperties>
</file>