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NGAN HANG\SAO KÊ\NĂM 2025\THÁNG 9\"/>
    </mc:Choice>
  </mc:AlternateContent>
  <bookViews>
    <workbookView xWindow="0" yWindow="0" windowWidth="24000" windowHeight="9210"/>
  </bookViews>
  <sheets>
    <sheet name="TK DONG DONG NAI T9" sheetId="1" r:id="rId1"/>
  </sheets>
  <calcPr calcId="162913"/>
</workbook>
</file>

<file path=xl/calcChain.xml><?xml version="1.0" encoding="utf-8"?>
<calcChain xmlns="http://schemas.openxmlformats.org/spreadsheetml/2006/main">
  <c r="H14" i="1" l="1"/>
  <c r="F14" i="1"/>
  <c r="H41" i="1"/>
  <c r="F41" i="1"/>
  <c r="H52" i="1"/>
  <c r="F55" i="1"/>
  <c r="H55" i="1" s="1"/>
  <c r="H16" i="1" l="1"/>
</calcChain>
</file>

<file path=xl/sharedStrings.xml><?xml version="1.0" encoding="utf-8"?>
<sst xmlns="http://schemas.openxmlformats.org/spreadsheetml/2006/main" count="276" uniqueCount="276">
  <si>
    <t>SAO KÊ TÀI KHOẢN</t>
  </si>
  <si>
    <t>Ngày thực hiện: 01/10/2025</t>
  </si>
  <si>
    <t>Chủ tài khoản:</t>
  </si>
  <si>
    <t>CT TNHH MTV TM VA DV NGOC THOM</t>
  </si>
  <si>
    <t>Số tài khoản:</t>
  </si>
  <si>
    <t>Địa chỉ:</t>
  </si>
  <si>
    <t>12/14/18 DUONG 49,KP7,P.H B CHANH,TP.THU DUC,TPHCM</t>
  </si>
  <si>
    <t>CIF:</t>
  </si>
  <si>
    <t>Loại tiền:</t>
  </si>
  <si>
    <t>VND</t>
  </si>
  <si>
    <t>Từ: 01/09/2025 Đến: 30/09/2025</t>
  </si>
  <si>
    <t>Số dư đầu kỳ</t>
  </si>
  <si>
    <t>457,154,057.00</t>
  </si>
  <si>
    <t>Số dư cuối kỳ</t>
  </si>
  <si>
    <t>Ngày giao dịch</t>
  </si>
  <si>
    <t>Số tham chiếu</t>
  </si>
  <si>
    <t>Số tiền ghi nợ</t>
  </si>
  <si>
    <t>Số tiền ghi có</t>
  </si>
  <si>
    <t>Mô tả</t>
  </si>
  <si>
    <t>5387 - 73069</t>
  </si>
  <si>
    <t>2,688,330.00</t>
  </si>
  <si>
    <t>0200970415093015121720254bSb871455.73069.151217.CONG TY CP DAT PHAT HN CHUYEN TIEN CT TNHH MTV TM VA DV NGOC THOM</t>
  </si>
  <si>
    <t>5423 - 63721</t>
  </si>
  <si>
    <t>64,848,229.00</t>
  </si>
  <si>
    <t>5273IBT1bWLRV6BT.KINGFOOD TT TIEN HANG Payment for V000516.20250930.135023.04001010091039.Chi ho Bizzi Kingfood.970426</t>
  </si>
  <si>
    <t>5058 - 65207</t>
  </si>
  <si>
    <t>228,078,468.00</t>
  </si>
  <si>
    <t>IBVCB.3009250779550002.THANH TOAN HD SO 00044 NGAY 3-4-2025</t>
  </si>
  <si>
    <t>9920 - 00240</t>
  </si>
  <si>
    <t>107,345,532.00</t>
  </si>
  <si>
    <t>//SAL2025272S007005633003//BO LH HOP TAC XA TM TPHCM 25200096 LIEN HIEP TT TIEN HANG THEO BK NGAY 23 09 2025</t>
  </si>
  <si>
    <t>5390 - 97270</t>
  </si>
  <si>
    <t>020097041509280855432025kDzB929745.97270.085544.m1 tt cn t7</t>
  </si>
  <si>
    <t>5424 - 67904</t>
  </si>
  <si>
    <t>36,843.00</t>
  </si>
  <si>
    <t>5271IBT1cW9W82YM.p3 tt cn t7.20250928.085416.103884851101.HKD LE BA THANH TC.970415</t>
  </si>
  <si>
    <t>5390 - 90961</t>
  </si>
  <si>
    <t>1,059,232.00</t>
  </si>
  <si>
    <t>020097041509280853402025zIx0923927.90961.085340.p3 tt cn t6</t>
  </si>
  <si>
    <t>5390 - 87372</t>
  </si>
  <si>
    <t>1,996,991.00</t>
  </si>
  <si>
    <t>020097041509280852032025Dqky919446.87372.085143.s2.17 tt cn t6</t>
  </si>
  <si>
    <t>5189 - 83332</t>
  </si>
  <si>
    <t>296,054.00</t>
  </si>
  <si>
    <t>020097041509280850302025JGON914556.83332.085013.s1.08 tt cn t6</t>
  </si>
  <si>
    <t>5387 - 73575</t>
  </si>
  <si>
    <t>477,150.00</t>
  </si>
  <si>
    <t>020097041509280847012025T8Ay904275.73575.084641.s1.10 tt cn t7</t>
  </si>
  <si>
    <t>5389 - 66874</t>
  </si>
  <si>
    <t>1,293,509.00</t>
  </si>
  <si>
    <t>020097041509280844232025rSz6896508.66874.084423.s1.10 tt cn t6</t>
  </si>
  <si>
    <t>5423 - 61276</t>
  </si>
  <si>
    <t>938,220.00</t>
  </si>
  <si>
    <t>5271IBT1kJSKW479.NGUYEN THI THU HA chuyen FT25272209001950.20250928.003210.6222668899.NGUYEN THI THU HA.970407</t>
  </si>
  <si>
    <t>5388 - 82047</t>
  </si>
  <si>
    <t>2,613,981.00</t>
  </si>
  <si>
    <t>020097041509280028162025tcIy550338.82047.002816.NGUYEN THI THU HA chuyen tien</t>
  </si>
  <si>
    <t>9908 - 16096</t>
  </si>
  <si>
    <t>2,825,968.00</t>
  </si>
  <si>
    <t>THU NO TKV 1058487854</t>
  </si>
  <si>
    <t>9908 - 98494</t>
  </si>
  <si>
    <t>2,702,149.00</t>
  </si>
  <si>
    <t>THU NO TKV 1059202954</t>
  </si>
  <si>
    <t>9908 - 76277</t>
  </si>
  <si>
    <t>5,088,404.00</t>
  </si>
  <si>
    <t>THU NO TKV 1059466809</t>
  </si>
  <si>
    <t>9908 - 03251</t>
  </si>
  <si>
    <t>466,587.00</t>
  </si>
  <si>
    <t>THU NO TKV 1058777137</t>
  </si>
  <si>
    <t>9908 - 06069</t>
  </si>
  <si>
    <t>3,190,024.00</t>
  </si>
  <si>
    <t>THU NO TKV 1059069390</t>
  </si>
  <si>
    <t>9908 - 05283</t>
  </si>
  <si>
    <t>10,101,543.00</t>
  </si>
  <si>
    <t>THU NO TKV 1058727556</t>
  </si>
  <si>
    <t>9908 - 10128</t>
  </si>
  <si>
    <t>4,909,542.00</t>
  </si>
  <si>
    <t>THU NO TKV 1057998441</t>
  </si>
  <si>
    <t>9908 - 60185</t>
  </si>
  <si>
    <t>1,527,850.00</t>
  </si>
  <si>
    <t>THU NO TKV 1059376215</t>
  </si>
  <si>
    <t>9908 - 79516</t>
  </si>
  <si>
    <t>675,206.00</t>
  </si>
  <si>
    <t>THU NO TKV 1059363394</t>
  </si>
  <si>
    <t>9908 - 89960</t>
  </si>
  <si>
    <t>2,911,359.00</t>
  </si>
  <si>
    <t>THU NO TKV 1058613160</t>
  </si>
  <si>
    <t>9908 - 58291</t>
  </si>
  <si>
    <t>454,779.00</t>
  </si>
  <si>
    <t>THU NO TKV 1058228247</t>
  </si>
  <si>
    <t>9908 - 65202</t>
  </si>
  <si>
    <t>3,583,226.00</t>
  </si>
  <si>
    <t>THU NO TKV 1059624347</t>
  </si>
  <si>
    <t>9908 - 27103</t>
  </si>
  <si>
    <t>4,970,292.00</t>
  </si>
  <si>
    <t>THU NO TKV 1059918547</t>
  </si>
  <si>
    <t>9908 - 81123</t>
  </si>
  <si>
    <t>4,916,363.00</t>
  </si>
  <si>
    <t>THU NO TKV 1059592116</t>
  </si>
  <si>
    <t>0017 - 00134</t>
  </si>
  <si>
    <t>1,001,700.00</t>
  </si>
  <si>
    <t>CHUYEN KHOAN26/09/2025+USD4,860.00+Fee:USD0.00+NGOC THOM PMT THE REST OF CONTRACT VN-250318-2 DATE 18/03/2025,COMMERC IAL INVOICE VN-250620-1 DATE 20/06/ 2025,APPENDIX CONTRACT 31/07/2025+F/O:CHANGZHOU ZHENGLONG MACHINERY CO.,LTD++ NO.8-4 GONGYUAN RD,IP,XUEB</t>
  </si>
  <si>
    <t>5058 - 94661</t>
  </si>
  <si>
    <t>300,066,000.00</t>
  </si>
  <si>
    <t>IBVCB.2609250388164004.DAT COC HD SO 26092025/TL-NT/2025/HDMB-CTY THANG LONG</t>
  </si>
  <si>
    <t>5058 - 88209</t>
  </si>
  <si>
    <t>10,282,000.00</t>
  </si>
  <si>
    <t>IBVCB.2609250033390001.TT HD SO 4368 VA 4369 CTY ANH PHAT LOGISTICS</t>
  </si>
  <si>
    <t>5211 - 53191</t>
  </si>
  <si>
    <t>10,119,712.00</t>
  </si>
  <si>
    <t>0200970407092609263320251001369941.53191.092634.Cong ty CPTM va DV EasyMart thanh toan tien hang CT TNHH MTV TM VA DV NGOC THOM</t>
  </si>
  <si>
    <t>5211 - 29472</t>
  </si>
  <si>
    <t>4,055,507.00</t>
  </si>
  <si>
    <t>0200970407092609203120251001369235.29472.092032.Cong ty TNHH GTGL Viet Nam thanh toan tien hang CT TNHH MTV TM VA DV NGOC THOM</t>
  </si>
  <si>
    <t>5009 - 16445</t>
  </si>
  <si>
    <t>4,279,523.00</t>
  </si>
  <si>
    <t>SHGD:10000491.DD:250926.BO:CT CP DVTM TH WINCOMMERCE.Remark:2000185842 WINCOMMERCE TTTHST CHO NCC 2003606</t>
  </si>
  <si>
    <t>5009 - 12777</t>
  </si>
  <si>
    <t>1,027,284,601.00</t>
  </si>
  <si>
    <t>SHGD:10000016.DD:250926.BO:CT CP DVTM TH WINCOMMERCE.Remark:2000185089 WINCOMMERCE TTTHST CHO NCC 2003606</t>
  </si>
  <si>
    <t>9704 - 1027349624</t>
  </si>
  <si>
    <t>88,338.00</t>
  </si>
  <si>
    <t>INTEREST PAYMENT</t>
  </si>
  <si>
    <t>9403 - 1027349624</t>
  </si>
  <si>
    <t>22,000.00</t>
  </si>
  <si>
    <t>THU PHI QLTK TO CHUC-VND</t>
  </si>
  <si>
    <t>5087 - 42576</t>
  </si>
  <si>
    <t>84,973,357.00</t>
  </si>
  <si>
    <t>IBVCB.202509255087004562.</t>
  </si>
  <si>
    <t>5241 - 67998</t>
  </si>
  <si>
    <t>2,926,580.00</t>
  </si>
  <si>
    <t>MBVCB.11057917273.phu son ck.CT tu 0201000731744 PHAN THI NHUNG toi 1027349624 CT TNHH MTV TM VA DV NGOC THOM</t>
  </si>
  <si>
    <t>5130 - 77443</t>
  </si>
  <si>
    <t>134,256,930.00</t>
  </si>
  <si>
    <t>/Ref:PATTMN2MMLD25266{//}/Ref:PATTMN2MMLD25266{//}TT VNMN2MMLD N BATCH:M8-24.09.2025 MM MEGA MARKETTTOAN PAYMENT:8617000006878 VENDOR:M25790 DVC:CONG TY TNHH MM MEGA MARKET VIETNAM/MM MEGA MARKET VIETNAM CO.LTD</t>
  </si>
  <si>
    <t>5426 - 55951</t>
  </si>
  <si>
    <t>11,382,575.00</t>
  </si>
  <si>
    <t>5267IBT1aW1XZEI9.Cty Sunshine Mart thanh toan tien thang 8 25 Bu tru XT T8 25 348 017d cho CONG TY TNHH MTV THUONG MAI VA DICH VU NGOC THOM Chuyen tien nhanh .20250924.150208.24036886.KlbFundtransfer247 CT TNHH MTV TM VA DV NGOC THOM .970452</t>
  </si>
  <si>
    <t>5058 - 14888</t>
  </si>
  <si>
    <t>5,101,298.00</t>
  </si>
  <si>
    <t>IBVCB.2409250334546002.TT HD SO 2652 NGAY 28-8-2025 CTY COLD VIET NAM</t>
  </si>
  <si>
    <t>5058 - 15822</t>
  </si>
  <si>
    <t>13,522,000.00</t>
  </si>
  <si>
    <t>IBVCB.2409251009970001.THANH TOAN 25% HD SO ABI-NT01</t>
  </si>
  <si>
    <t>5425 - 45621</t>
  </si>
  <si>
    <t>7,345,096.00</t>
  </si>
  <si>
    <t>5266IBT1dWR4T6WQ.CHO HAY TT NGOC THOM .20250923.151520.233868668.MBBANK IBFT.970422</t>
  </si>
  <si>
    <t>5058 - 74863</t>
  </si>
  <si>
    <t>883,416,444.00</t>
  </si>
  <si>
    <t>IBVCB.2309250615310001.TT HD SO 37-38-39 NGAY 23 VA 26 VA 27/3/2025</t>
  </si>
  <si>
    <t>5423 - 26185</t>
  </si>
  <si>
    <t>140,496,475.00</t>
  </si>
  <si>
    <t>5265IBT1bWHIZPZF.KINGFOOD TT TIEN HANG Payment for V000516.20250922.142349.04001010091039.Chi ho Bizzi Kingfood.970426</t>
  </si>
  <si>
    <t>9920 - 00027</t>
  </si>
  <si>
    <t>845,312,964.00</t>
  </si>
  <si>
    <t>IBVCB.202509225087002438.27.25203826-LIEN HIEP TT TIEN HANG THEO BK NGAY 19/09/2025</t>
  </si>
  <si>
    <t>5087 - 33327</t>
  </si>
  <si>
    <t>36,101,200.00</t>
  </si>
  <si>
    <t>IBVCB.202509205087002181.</t>
  </si>
  <si>
    <t>5058 - 19963</t>
  </si>
  <si>
    <t>80,022,000.00</t>
  </si>
  <si>
    <t>IBVCB.1909251016190001.CTY RUT TIEN NHAP QUY TIEN MAT</t>
  </si>
  <si>
    <t>5424 - 78930</t>
  </si>
  <si>
    <t>554,306.00</t>
  </si>
  <si>
    <t>5262IBT1eWZZBC17.TTTM Satra VVK TTHD 45743 46790 4655.20250919.160237.8699393939.CN TCT TM SAI GON-TNHH MTV-TRUNG TAM THUONG MAI SATRA VO VAN KIET .970418</t>
  </si>
  <si>
    <t>0017 - 00120</t>
  </si>
  <si>
    <t>873,180.00</t>
  </si>
  <si>
    <t>CHUYEN KHOAN18/09/2025+USD2,200.00+Fee:USD0.00+NGOC THOM PAID (THE FIRST TIME) 20 PERCENT CONTRACT NO HT-20250913-1 DATE 13/09/2025,INVOICE NO. HT-20250913-1 DATE 13/09/2025+F/O:ZHEJIANG HENGTAI INTELLIGENT DEVICE CO., LTD NO.373,OUFAN ROAD,DONGTOU DISTRICT,</t>
  </si>
  <si>
    <t>5425 - 55970</t>
  </si>
  <si>
    <t>4,050,000.00</t>
  </si>
  <si>
    <t>5261IBT1iWUTD3QZ.NGUYEN THI HANH chuyen tien.20250918.111027.107551808.NGUYEN THI HANH.970432</t>
  </si>
  <si>
    <t>5414 - 49599</t>
  </si>
  <si>
    <t>11,129,546.00</t>
  </si>
  <si>
    <t>5259IBT1eWZ22DC8.TOMITA thanh toan cong no NCC NGOC THOM.20250916.172105.2223939696.CTY CP TRANG TRAI TOMITA VIET NAM .970418</t>
  </si>
  <si>
    <t>5058 - 23241</t>
  </si>
  <si>
    <t>800,264,000.00</t>
  </si>
  <si>
    <t>IBVCB.1609250107060004.CHUYEN KHOAN NOI BO</t>
  </si>
  <si>
    <t>0017 - 00070</t>
  </si>
  <si>
    <t>510,034,610.00</t>
  </si>
  <si>
    <t>TRANSFERTAT TOAN TKV 1057944221</t>
  </si>
  <si>
    <t>0017 - 00065</t>
  </si>
  <si>
    <t>907,604,080.00</t>
  </si>
  <si>
    <t>TRANSFERTAT TOAN TKV 1057825534</t>
  </si>
  <si>
    <t>0017 - 00060</t>
  </si>
  <si>
    <t>974,523,024.00</t>
  </si>
  <si>
    <t>TRANSFERTAT TOAN TKV 1057790230</t>
  </si>
  <si>
    <t>0017 - 00056</t>
  </si>
  <si>
    <t>1,325,459,819.00</t>
  </si>
  <si>
    <t>TRANSFERTAT TOAN TKV 1057601536</t>
  </si>
  <si>
    <t>5009 - 17212</t>
  </si>
  <si>
    <t>23,074,449.00</t>
  </si>
  <si>
    <t>SHGD:10000527.DD:250916.BO:CTY TNHH CUA HANG TIEN LOI GIA DINH VN.Remark:FAMILYMART THANH TOAN TIEN HANG 08/2025</t>
  </si>
  <si>
    <t>5009 - 99803</t>
  </si>
  <si>
    <t>4,981,602.00</t>
  </si>
  <si>
    <t>SHGD:10000349.DD:250916.BO:CT CP DVTM TH WINCOMMERCE.Remark:2000181355 WINCOMMERCE TTTHST CHO NCC 2003606</t>
  </si>
  <si>
    <t>5009 - 77520</t>
  </si>
  <si>
    <t>4,040,418,056.00</t>
  </si>
  <si>
    <t>SHGD:10011862.DD:250915.BO:WINCOMMERCE GENERAL COMMERCIAL SERVICES JOINT STOCK COMPANY.Remark:2000175953 WINCOMMERCE TTTHST CHO NCC 2003606 ChargeDetails OUR</t>
  </si>
  <si>
    <t>5424 - 50540</t>
  </si>
  <si>
    <t>18,323,468.00</t>
  </si>
  <si>
    <t>5258IBT1jWJZQSTH.VITALGO CK CTY NGOC THOM-150925-16:39:09 762762.20250915.163910.1819198888.CTY CP DICH VU THUONG MAI VITAL GO.970416</t>
  </si>
  <si>
    <t>5009 - 44768</t>
  </si>
  <si>
    <t>SHGD:10008316.DD:250915.BO:CTY CP TM VA DICH VU MINH CAU.Remark:@PL@ MINH CAU TT TIEN HANG Cong ty TNHH mot thanh vien thuong mai va dich vu Ngoc Thom</t>
  </si>
  <si>
    <t>5009 - 39157</t>
  </si>
  <si>
    <t>SHGD:10001698.DD:250915.BO:CN NHA TRANG CONG TY TNHH VIET Y HA NOI.Remark:VY NT THANH TOAN CONG NO THANG 56.2025 NCC NGOC THOM</t>
  </si>
  <si>
    <t>5009 - 28379</t>
  </si>
  <si>
    <t>4,761,955.00</t>
  </si>
  <si>
    <t>SHGD:10014438.DD:250912.BO:TONG CONG TY BUU DIEN VIET NAM.Remark:THANH TOAN TIEN HANG DOT 5 THANG 08/2025 CHO CH BACH HOA BUU DIEN TAI TP HCM</t>
  </si>
  <si>
    <t>5244 - 03984</t>
  </si>
  <si>
    <t>2,918,442.00</t>
  </si>
  <si>
    <t>MBVCB.10882499544.phu son ck.CT tu 0201000731744 PHAN THI NHUNG toi 1027349624 CT TNHH MTV TM VA DV NGOC THOM</t>
  </si>
  <si>
    <t>5087 - 61906</t>
  </si>
  <si>
    <t>38,536,304.00</t>
  </si>
  <si>
    <t>VCBCSH. 1112509082068951.CK HCM thanh toan cho NCC/Payment for merchandise CT tu 0071000933093 CT TNHH VONG TRON DO toi 1027349624 CT TNHH MTV TM VA DV NGOC THOM</t>
  </si>
  <si>
    <t>5087 - 61612</t>
  </si>
  <si>
    <t>198,591,882.00</t>
  </si>
  <si>
    <t>VCBCSH. 1112509082083903.CK HN thanh toan cho NCC/Payment for merchandise CT tu 0711000239303 CT TNHH VONG TRON DO toi 1027349624 CT TNHH MTV TM VA DV NGOC THOM</t>
  </si>
  <si>
    <t>5423 - 95263</t>
  </si>
  <si>
    <t>918,949.00</t>
  </si>
  <si>
    <t>5253IBT1kJ124RC3.Minhmart Chuyen Khoan 10.9 Thanh toan don 28 ngay 28.8 FT25254236284604.20250910.223545.19025386119019.VND-TGTT-NGUYEN TUAN HAI.970407</t>
  </si>
  <si>
    <t>5130 - 37569</t>
  </si>
  <si>
    <t>203,333,479.00</t>
  </si>
  <si>
    <t>/Ref:PATTMN2KUN125252{//}/Ref:PATTMN2KUN125252{//}TT VNMN2KUN1 N BATCH:M8.9.10.09.2025 MMMEGA MARKET TTOAN PAYMENT:8217000100091 VENDOR:M25790 DVC:CONG TY TNHH MM MEGA MARKET VIETNAM/MM MEGA MARKET VIETNAM CO.LTD</t>
  </si>
  <si>
    <t>5009 - 53878</t>
  </si>
  <si>
    <t>32,829,068.00</t>
  </si>
  <si>
    <t>SHGD:10006597.DD:250910.BO:CONG TY TNHH OKONO VIET NAM.Remark:IB CTY OKONO TT CHO CTY NGOC THOM</t>
  </si>
  <si>
    <t>5056 - 23767</t>
  </si>
  <si>
    <t>25,007,700.00</t>
  </si>
  <si>
    <t>IBVCB.0909250991300001.CTY RUT TIEN NHAP QUY TIEN MAT</t>
  </si>
  <si>
    <t>5058 - 64476</t>
  </si>
  <si>
    <t>4,056,789.00</t>
  </si>
  <si>
    <t>IBVCB.0609250599874001.THANH TOAN LUONG THANG 8.2025</t>
  </si>
  <si>
    <t>9915 - 66703</t>
  </si>
  <si>
    <t>55,000.00</t>
  </si>
  <si>
    <t>THU PHI DICH VU SMS CHU DONG THANG 08/2025. SDT: 0917823679. So tien 55000 VND</t>
  </si>
  <si>
    <t>5009 - 59486</t>
  </si>
  <si>
    <t>4,034,789.00</t>
  </si>
  <si>
    <t>SHGD:93357419.DD:250905.BO:NH NHA NUOC CN KHU VUC 15.Remark:CHUYEN TRA LCC 10000741 NGAY 05/09/2025 DO SAI NH PHUC VU DVH.</t>
  </si>
  <si>
    <t>5087 - 42024</t>
  </si>
  <si>
    <t>498,544,933.00</t>
  </si>
  <si>
    <t>IBVCB.202509055087091605.</t>
  </si>
  <si>
    <t>5056 - 21323</t>
  </si>
  <si>
    <t>80,007,700.00</t>
  </si>
  <si>
    <t>IBVCB.0509250425874001.CTY RUT TIEN NHAP QUY TIEN MAT</t>
  </si>
  <si>
    <t>5058 - 98917</t>
  </si>
  <si>
    <t>27,022,000.00</t>
  </si>
  <si>
    <t>IBVCB.0409250820086002.DAT COC 50% -HOP DONG TRUYEN THONG SO ABI-NT01</t>
  </si>
  <si>
    <t>5056 - 97052</t>
  </si>
  <si>
    <t>100,000,000.00</t>
  </si>
  <si>
    <t>IBVCB.0409250000868001.CHUYEN KHOAN NOI BO</t>
  </si>
  <si>
    <t>5423 - 70002</t>
  </si>
  <si>
    <t>73,249,821.00</t>
  </si>
  <si>
    <t>5246IBT1bWK8SD6I.KINGFOOD TT TIEN HANG Payment for V000516.20250903.135258.04001010091039.Chi ho Bizzi Kingfood.970426</t>
  </si>
  <si>
    <t>5414 - 63766</t>
  </si>
  <si>
    <t>5,281,000.00</t>
  </si>
  <si>
    <t>5246IBT1iWI1VPIW.NGUYEN THI HANH chuyen tien.20250903.131318.107551808.NGUYEN THI HANH.970432</t>
  </si>
  <si>
    <t>Tổng số</t>
  </si>
  <si>
    <t>6,844,362,594.00</t>
  </si>
  <si>
    <t>7,217,867,506.00</t>
  </si>
  <si>
    <t>Trân trọng cảm ơn quý khách đã sử dụng dịch vụ của Vietcombank!</t>
  </si>
  <si>
    <t>==========</t>
  </si>
  <si>
    <t>VIETCOMBANK - Chung niềm tin vững tương lai</t>
  </si>
  <si>
    <t>**********</t>
  </si>
  <si>
    <r>
      <t>Ghi chú:</t>
    </r>
    <r>
      <rPr>
        <b/>
        <sz val="11"/>
        <color theme="1"/>
        <rFont val="Arial"/>
        <family val="2"/>
      </rPr>
      <t xml:space="preserve"> Sao kê này không thay cho các cam kết của Ngân hàng TMCP Ngoại thương về các nghĩa vụ của khách hàng được xác nhận với bên thứ ba./</t>
    </r>
  </si>
  <si>
    <t>Postal address:</t>
  </si>
  <si>
    <t>Telex: (0805) 411504 VCB - VT</t>
  </si>
  <si>
    <t>198 TRAN QUANG KHAI AVENUE</t>
  </si>
  <si>
    <t>Swift: BFTV VNVX</t>
  </si>
  <si>
    <t>HANOI - VIETNAM</t>
  </si>
  <si>
    <t>Website: www.vietcombank.com.vn</t>
  </si>
  <si>
    <t>Contact center: 1900.54.54.13</t>
  </si>
  <si>
    <t>17,702,006</t>
  </si>
  <si>
    <t>61,314,581</t>
  </si>
  <si>
    <t xml:space="preserve"> </t>
  </si>
  <si>
    <t>dalatfarm</t>
  </si>
  <si>
    <t>721431.00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</si>
</sst>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 _₫_-;\-* #,##0\ _₫_-;_-* &quot;-&quot;\ _₫_-;_-@_-"/>
    <numFmt numFmtId="43" formatCode="_-* #,##0.00\ _₫_-;\-* #,##0.00\ _₫_-;_-* &quot;-&quot;??\ _₫_-;_-@_-"/>
    <numFmt numFmtId="168" formatCode="_(* #,##0_);_(* \(#,##0\);_(* &quot;-&quot;??_);_(@_)"/>
  </numFmts>
  <fonts count="26" x14ac:knownFonts="1">
    <font>
      <sz val="11"/>
      <color theme="1"/>
      <name val="Calibri"/>
      <family val="2"/>
      <charset val="163"/>
      <scheme val="minor"/>
    </font>
    <font>
      <sz val="11"/>
      <color theme="1"/>
      <name val="Calibri"/>
      <family val="2"/>
      <charset val="163"/>
      <scheme val="minor"/>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
      <sz val="11"/>
      <color theme="1"/>
      <name val="Arial"/>
      <family val="2"/>
    </font>
    <font>
      <b/>
      <sz val="14"/>
      <color theme="1"/>
      <name val="Arial"/>
      <family val="2"/>
    </font>
    <font>
      <b/>
      <sz val="11"/>
      <color theme="1"/>
      <name val="Arial"/>
      <family val="2"/>
    </font>
    <font>
      <b/>
      <i/>
      <sz val="13"/>
      <color theme="1"/>
      <name val="Arial"/>
      <family val="2"/>
    </font>
    <font>
      <b/>
      <sz val="13"/>
      <color theme="1"/>
      <name val="Arial"/>
      <family val="2"/>
    </font>
    <font>
      <b/>
      <u/>
      <sz val="11"/>
      <color theme="1"/>
      <name val="Arial"/>
      <family val="2"/>
    </font>
    <font>
      <sz val="10"/>
      <color theme="1"/>
      <name val="Arial"/>
      <family val="2"/>
    </font>
    <font>
      <sz val="11"/>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E9F3FB"/>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FFFFFF"/>
      </bottom>
      <diagonal/>
    </border>
    <border>
      <left/>
      <right style="medium">
        <color rgb="FFFFFFFF"/>
      </right>
      <top/>
      <bottom/>
      <diagonal/>
    </border>
  </borders>
  <cellStyleXfs count="44">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5">
    <xf numFmtId="0" fontId="0" fillId="0" borderId="0" xfId="0"/>
    <xf numFmtId="0" fontId="18" fillId="0" borderId="0" xfId="0" applyFont="1"/>
    <xf numFmtId="0" fontId="18" fillId="0" borderId="0" xfId="0" applyFont="1" applyAlignment="1">
      <alignment horizontal="left" wrapText="1"/>
    </xf>
    <xf numFmtId="0" fontId="20" fillId="33" borderId="10" xfId="0" applyFont="1" applyFill="1" applyBorder="1"/>
    <xf numFmtId="0" fontId="20" fillId="33" borderId="10" xfId="0" applyFont="1" applyFill="1" applyBorder="1" applyAlignment="1">
      <alignment horizontal="center" vertical="center" wrapText="1"/>
    </xf>
    <xf numFmtId="0" fontId="20" fillId="33" borderId="0" xfId="0" applyFont="1" applyFill="1"/>
    <xf numFmtId="0" fontId="20" fillId="33" borderId="11" xfId="0" applyFont="1" applyFill="1" applyBorder="1" applyAlignment="1">
      <alignment horizontal="center" vertical="center" wrapText="1"/>
    </xf>
    <xf numFmtId="0" fontId="20" fillId="33" borderId="0" xfId="0" applyFont="1" applyFill="1" applyAlignment="1">
      <alignment horizontal="center" vertical="center" wrapText="1"/>
    </xf>
    <xf numFmtId="0" fontId="18" fillId="33" borderId="0" xfId="0" applyFont="1" applyFill="1"/>
    <xf numFmtId="14" fontId="18" fillId="33" borderId="11" xfId="0" applyNumberFormat="1" applyFont="1" applyFill="1" applyBorder="1" applyAlignment="1">
      <alignment horizontal="center" wrapText="1"/>
    </xf>
    <xf numFmtId="0" fontId="18" fillId="33" borderId="11" xfId="0" applyFont="1" applyFill="1" applyBorder="1" applyAlignment="1">
      <alignment horizontal="center" wrapText="1"/>
    </xf>
    <xf numFmtId="0" fontId="18" fillId="33" borderId="0" xfId="0" applyFont="1" applyFill="1" applyAlignment="1">
      <alignment horizontal="left" wrapText="1"/>
    </xf>
    <xf numFmtId="0" fontId="18" fillId="34" borderId="0" xfId="0" applyFont="1" applyFill="1"/>
    <xf numFmtId="14" fontId="18" fillId="34" borderId="11" xfId="0" applyNumberFormat="1" applyFont="1" applyFill="1" applyBorder="1" applyAlignment="1">
      <alignment horizontal="center" wrapText="1"/>
    </xf>
    <xf numFmtId="0" fontId="18" fillId="34" borderId="11" xfId="0" applyFont="1" applyFill="1" applyBorder="1" applyAlignment="1">
      <alignment horizontal="center" wrapText="1"/>
    </xf>
    <xf numFmtId="0" fontId="18" fillId="34" borderId="0" xfId="0" applyFont="1" applyFill="1" applyAlignment="1">
      <alignment horizontal="left"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0" fontId="20" fillId="33" borderId="0" xfId="0" applyFont="1" applyFill="1" applyAlignment="1">
      <alignment wrapText="1"/>
    </xf>
    <xf numFmtId="0" fontId="24" fillId="0" borderId="0" xfId="0" applyFont="1"/>
    <xf numFmtId="0" fontId="24" fillId="0" borderId="0" xfId="0" applyFont="1" applyAlignment="1">
      <alignment horizontal="left" wrapText="1"/>
    </xf>
    <xf numFmtId="1" fontId="20" fillId="33" borderId="10" xfId="1" applyNumberFormat="1" applyFont="1" applyFill="1" applyBorder="1" applyAlignment="1">
      <alignment horizontal="center" vertical="center" wrapText="1"/>
    </xf>
    <xf numFmtId="1" fontId="20" fillId="33" borderId="11" xfId="1" applyNumberFormat="1" applyFont="1" applyFill="1" applyBorder="1" applyAlignment="1">
      <alignment horizontal="center" vertical="center" wrapText="1"/>
    </xf>
    <xf numFmtId="1" fontId="18" fillId="33" borderId="11" xfId="1" applyNumberFormat="1" applyFont="1" applyFill="1" applyBorder="1" applyAlignment="1">
      <alignment horizontal="right" wrapText="1"/>
    </xf>
    <xf numFmtId="1" fontId="18" fillId="34" borderId="11" xfId="1" applyNumberFormat="1" applyFont="1" applyFill="1" applyBorder="1" applyAlignment="1">
      <alignment horizontal="right" wrapText="1"/>
    </xf>
    <xf numFmtId="1" fontId="20" fillId="33" borderId="11" xfId="1" applyNumberFormat="1" applyFont="1" applyFill="1" applyBorder="1" applyAlignment="1">
      <alignment horizontal="right" wrapText="1"/>
    </xf>
    <xf numFmtId="1" fontId="18" fillId="0" borderId="0" xfId="1" applyNumberFormat="1" applyFont="1"/>
    <xf numFmtId="0" fontId="24" fillId="0" borderId="0" xfId="0" applyFont="1" applyAlignment="1">
      <alignment wrapText="1"/>
    </xf>
    <xf numFmtId="1" fontId="24" fillId="0" borderId="0" xfId="1" applyNumberFormat="1" applyFont="1" applyAlignment="1">
      <alignment wrapText="1"/>
    </xf>
    <xf numFmtId="0" fontId="24" fillId="0" borderId="0" xfId="0" applyFont="1" applyAlignment="1">
      <alignment horizontal="left" wrapText="1"/>
    </xf>
    <xf numFmtId="0" fontId="21" fillId="0" borderId="0" xfId="0" applyFont="1" applyAlignment="1">
      <alignment horizontal="center" wrapText="1"/>
    </xf>
    <xf numFmtId="0" fontId="18" fillId="0" borderId="0" xfId="0" applyFont="1" applyAlignment="1">
      <alignment horizontal="center" wrapText="1"/>
    </xf>
    <xf numFmtId="0" fontId="22" fillId="0" borderId="0" xfId="0" applyFont="1" applyAlignment="1">
      <alignment horizontal="center" wrapText="1"/>
    </xf>
    <xf numFmtId="0" fontId="23" fillId="0" borderId="0" xfId="0" applyFont="1" applyAlignment="1">
      <alignment horizontal="left" wrapText="1"/>
    </xf>
    <xf numFmtId="0" fontId="18" fillId="0" borderId="0" xfId="0" applyFont="1" applyAlignment="1">
      <alignment wrapText="1"/>
    </xf>
    <xf numFmtId="0" fontId="18" fillId="0" borderId="0" xfId="0" applyFont="1" applyAlignment="1">
      <alignment horizontal="left" wrapText="1"/>
    </xf>
    <xf numFmtId="0" fontId="19" fillId="0" borderId="0" xfId="0" applyFont="1" applyAlignment="1">
      <alignment horizontal="center" vertical="center" wrapText="1"/>
    </xf>
    <xf numFmtId="14" fontId="25" fillId="33" borderId="11" xfId="0" applyNumberFormat="1" applyFont="1" applyFill="1" applyBorder="1" applyAlignment="1">
      <alignment horizontal="center" wrapText="1"/>
    </xf>
    <xf numFmtId="0" fontId="25" fillId="33" borderId="11" xfId="0" applyFont="1" applyFill="1" applyBorder="1" applyAlignment="1">
      <alignment horizontal="center" wrapText="1"/>
    </xf>
    <xf numFmtId="1" fontId="25" fillId="33" borderId="11" xfId="1" applyNumberFormat="1" applyFont="1" applyFill="1" applyBorder="1" applyAlignment="1">
      <alignment horizontal="right" wrapText="1"/>
    </xf>
    <xf numFmtId="0" fontId="25" fillId="33" borderId="0" xfId="0" applyFont="1" applyFill="1" applyAlignment="1">
      <alignment horizontal="left" wrapText="1"/>
    </xf>
    <xf numFmtId="14" fontId="25" fillId="34" borderId="11" xfId="0" applyNumberFormat="1" applyFont="1" applyFill="1" applyBorder="1" applyAlignment="1">
      <alignment horizontal="center" wrapText="1"/>
    </xf>
    <xf numFmtId="0" fontId="25" fillId="34" borderId="11" xfId="0" applyFont="1" applyFill="1" applyBorder="1" applyAlignment="1">
      <alignment horizontal="center" wrapText="1"/>
    </xf>
    <xf numFmtId="1" fontId="25" fillId="34" borderId="11" xfId="1" applyNumberFormat="1" applyFont="1" applyFill="1" applyBorder="1" applyAlignment="1">
      <alignment horizontal="right" wrapText="1"/>
    </xf>
    <xf numFmtId="0" fontId="25" fillId="34" borderId="0" xfId="0" applyFont="1" applyFill="1" applyAlignment="1">
      <alignment horizontal="left" wrapText="1"/>
    </xf>
    <xf numFmtId="0" fontId="20" fillId="33" borderId="10" xfId="1" applyNumberFormat="1" applyFont="1" applyFill="1" applyBorder="1" applyAlignment="1">
      <alignment horizontal="center" vertical="center" wrapText="1"/>
    </xf>
    <xf numFmtId="0" fontId="20" fillId="33" borderId="11" xfId="1" applyNumberFormat="1" applyFont="1" applyFill="1" applyBorder="1" applyAlignment="1">
      <alignment horizontal="center" vertical="center" wrapText="1"/>
    </xf>
    <xf numFmtId="0" fontId="18" fillId="33" borderId="11" xfId="1" applyNumberFormat="1" applyFont="1" applyFill="1" applyBorder="1" applyAlignment="1">
      <alignment horizontal="right" wrapText="1"/>
    </xf>
    <xf numFmtId="0" fontId="18" fillId="34" borderId="11" xfId="1" applyNumberFormat="1" applyFont="1" applyFill="1" applyBorder="1" applyAlignment="1">
      <alignment horizontal="right" wrapText="1"/>
    </xf>
    <xf numFmtId="0" fontId="25" fillId="33" borderId="11" xfId="1" applyNumberFormat="1" applyFont="1" applyFill="1" applyBorder="1" applyAlignment="1">
      <alignment horizontal="right" wrapText="1"/>
    </xf>
    <xf numFmtId="0" fontId="25" fillId="34" borderId="11" xfId="1" applyNumberFormat="1" applyFont="1" applyFill="1" applyBorder="1" applyAlignment="1">
      <alignment horizontal="right" wrapText="1"/>
    </xf>
    <xf numFmtId="0" fontId="20" fillId="33" borderId="11" xfId="1" applyNumberFormat="1" applyFont="1" applyFill="1" applyBorder="1" applyAlignment="1">
      <alignment horizontal="right" wrapText="1"/>
    </xf>
    <xf numFmtId="0" fontId="18" fillId="0" borderId="0" xfId="1" applyNumberFormat="1" applyFont="1"/>
    <xf numFmtId="168" fontId="25" fillId="33" borderId="11" xfId="43" applyNumberFormat="1" applyFont="1" applyFill="1" applyBorder="1" applyAlignment="1">
      <alignment horizontal="right" wrapText="1"/>
    </xf>
    <xf numFmtId="0" fontId="18" fillId="33" borderId="0" xfId="1" applyNumberFormat="1" applyFont="1" applyFill="1"/>
    <xf numFmtId="41" fontId="25" fillId="33" borderId="11" xfId="1" applyFont="1" applyFill="1" applyBorder="1" applyAlignment="1">
      <alignment horizontal="right" wrapText="1"/>
    </xf>
    <xf numFmtId="0" fontId="25" fillId="33" borderId="0" xfId="0" applyFont="1" applyFill="1" applyAlignment="1">
      <alignment horizontal="center" vertical="center"/>
    </xf>
    <xf numFmtId="0" fontId="25" fillId="33" borderId="0" xfId="0" applyFont="1" applyFill="1"/>
    <xf numFmtId="0" fontId="25" fillId="34" borderId="0" xfId="0" applyFont="1" applyFill="1"/>
    <xf numFmtId="41" fontId="25" fillId="34" borderId="0" xfId="1" applyFont="1" applyFill="1"/>
    <xf numFmtId="14" fontId="25" fillId="35" borderId="11" xfId="0" applyNumberFormat="1" applyFont="1" applyFill="1" applyBorder="1" applyAlignment="1">
      <alignment horizontal="center" wrapText="1"/>
    </xf>
    <xf numFmtId="0" fontId="25" fillId="35" borderId="11" xfId="0" applyFont="1" applyFill="1" applyBorder="1" applyAlignment="1">
      <alignment horizontal="center" wrapText="1"/>
    </xf>
    <xf numFmtId="1" fontId="25" fillId="35" borderId="11" xfId="1" applyNumberFormat="1" applyFont="1" applyFill="1" applyBorder="1" applyAlignment="1">
      <alignment horizontal="right" wrapText="1"/>
    </xf>
    <xf numFmtId="0" fontId="25" fillId="35" borderId="11" xfId="1" applyNumberFormat="1" applyFont="1" applyFill="1" applyBorder="1" applyAlignment="1">
      <alignment horizontal="right" wrapText="1"/>
    </xf>
    <xf numFmtId="0" fontId="25" fillId="35" borderId="0" xfId="0" applyFont="1" applyFill="1" applyAlignment="1">
      <alignment horizontal="left" wrapText="1"/>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omma" xfId="43" builtinId="3"/>
    <cellStyle name="Comma [0]" xfId="1" builtinId="6"/>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https://www.vietcombank.com.vn/images/Logo_Slogan2.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95250</xdr:colOff>
      <xdr:row>0</xdr:row>
      <xdr:rowOff>561975</xdr:rowOff>
    </xdr:to>
    <xdr:pic>
      <xdr:nvPicPr>
        <xdr:cNvPr id="1025" name="Picture 1" descr="https://www.vietcombank.com.vn/images/Logo_Slogan2.jpg"/>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0"/>
          <a:ext cx="2381250"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showGridLines="0" tabSelected="1" workbookViewId="0">
      <selection activeCell="D10" sqref="D10"/>
    </sheetView>
  </sheetViews>
  <sheetFormatPr defaultRowHeight="14.25" x14ac:dyDescent="0.2"/>
  <cols>
    <col min="1" max="1" width="15.7109375" style="1" customWidth="1"/>
    <col min="2" max="2" width="18.5703125" style="1" customWidth="1"/>
    <col min="3" max="3" width="18.7109375" style="26" customWidth="1"/>
    <col min="4" max="4" width="18.7109375" style="52" customWidth="1"/>
    <col min="5" max="5" width="35.7109375" style="1" customWidth="1"/>
    <col min="6" max="6" width="11.28515625" style="1" bestFit="1" customWidth="1"/>
    <col min="7" max="7" width="12.42578125" style="1" bestFit="1" customWidth="1"/>
    <col min="8" max="8" width="13.42578125" style="1" bestFit="1" customWidth="1"/>
    <col min="9" max="16384" width="9.140625" style="1"/>
  </cols>
  <sheetData>
    <row r="1" spans="1:8" ht="45" customHeight="1" x14ac:dyDescent="0.2">
      <c r="A1" s="31"/>
      <c r="B1" s="31"/>
      <c r="C1" s="36" t="s">
        <v>0</v>
      </c>
      <c r="D1" s="36"/>
      <c r="E1" s="36"/>
    </row>
    <row r="2" spans="1:8" ht="14.25" customHeight="1" x14ac:dyDescent="0.2">
      <c r="A2" s="35"/>
      <c r="B2" s="35"/>
      <c r="C2" s="31" t="s">
        <v>1</v>
      </c>
      <c r="D2" s="31"/>
      <c r="E2" s="31"/>
    </row>
    <row r="3" spans="1:8" ht="14.25" customHeight="1" x14ac:dyDescent="0.2">
      <c r="A3" s="2" t="s">
        <v>2</v>
      </c>
      <c r="B3" s="35" t="s">
        <v>3</v>
      </c>
      <c r="C3" s="35"/>
      <c r="D3" s="35"/>
      <c r="E3" s="35"/>
    </row>
    <row r="4" spans="1:8" ht="14.25" customHeight="1" x14ac:dyDescent="0.2">
      <c r="A4" s="2" t="s">
        <v>4</v>
      </c>
      <c r="B4" s="35">
        <v>1027349624</v>
      </c>
      <c r="C4" s="35"/>
      <c r="D4" s="35"/>
      <c r="E4" s="35"/>
    </row>
    <row r="5" spans="1:8" ht="14.25" customHeight="1" x14ac:dyDescent="0.2">
      <c r="A5" s="2" t="s">
        <v>5</v>
      </c>
      <c r="B5" s="35" t="s">
        <v>6</v>
      </c>
      <c r="C5" s="35"/>
      <c r="D5" s="35"/>
      <c r="E5" s="35"/>
    </row>
    <row r="6" spans="1:8" ht="14.25" customHeight="1" x14ac:dyDescent="0.2">
      <c r="A6" s="2" t="s">
        <v>7</v>
      </c>
      <c r="B6" s="35">
        <v>4202353</v>
      </c>
      <c r="C6" s="35"/>
      <c r="D6" s="35"/>
      <c r="E6" s="35"/>
    </row>
    <row r="7" spans="1:8" ht="14.25" customHeight="1" x14ac:dyDescent="0.2">
      <c r="A7" s="2" t="s">
        <v>8</v>
      </c>
      <c r="B7" s="35" t="s">
        <v>9</v>
      </c>
      <c r="C7" s="35"/>
      <c r="D7" s="35"/>
      <c r="E7" s="35"/>
    </row>
    <row r="8" spans="1:8" ht="14.25" customHeight="1" x14ac:dyDescent="0.2">
      <c r="A8" s="35" t="s">
        <v>10</v>
      </c>
      <c r="B8" s="35"/>
      <c r="C8" s="35"/>
      <c r="D8" s="35"/>
      <c r="E8" s="35"/>
    </row>
    <row r="9" spans="1:8" x14ac:dyDescent="0.2">
      <c r="A9" s="34"/>
      <c r="B9" s="34"/>
      <c r="C9" s="34"/>
      <c r="D9" s="34"/>
      <c r="E9" s="34"/>
    </row>
    <row r="10" spans="1:8" s="3" customFormat="1" ht="15.75" thickBot="1" x14ac:dyDescent="0.3">
      <c r="A10" s="4" t="s">
        <v>11</v>
      </c>
      <c r="B10" s="4" t="s">
        <v>12</v>
      </c>
      <c r="C10" s="21" t="s">
        <v>13</v>
      </c>
      <c r="D10" s="45"/>
      <c r="E10" s="4"/>
    </row>
    <row r="11" spans="1:8" s="5" customFormat="1" ht="30" x14ac:dyDescent="0.25">
      <c r="A11" s="6" t="s">
        <v>14</v>
      </c>
      <c r="B11" s="6" t="s">
        <v>15</v>
      </c>
      <c r="C11" s="22" t="s">
        <v>16</v>
      </c>
      <c r="D11" s="46" t="s">
        <v>17</v>
      </c>
      <c r="E11" s="7" t="s">
        <v>18</v>
      </c>
    </row>
    <row r="12" spans="1:8" s="8" customFormat="1" ht="57" x14ac:dyDescent="0.2">
      <c r="A12" s="37">
        <v>45930</v>
      </c>
      <c r="B12" s="38" t="s">
        <v>19</v>
      </c>
      <c r="C12" s="39"/>
      <c r="D12" s="49" t="s">
        <v>20</v>
      </c>
      <c r="E12" s="40" t="s">
        <v>21</v>
      </c>
    </row>
    <row r="13" spans="1:8" s="12" customFormat="1" ht="71.25" x14ac:dyDescent="0.2">
      <c r="A13" s="41">
        <v>45930</v>
      </c>
      <c r="B13" s="42" t="s">
        <v>22</v>
      </c>
      <c r="C13" s="43"/>
      <c r="D13" s="50" t="s">
        <v>23</v>
      </c>
      <c r="E13" s="44" t="s">
        <v>24</v>
      </c>
    </row>
    <row r="14" spans="1:8" s="57" customFormat="1" ht="42.75" x14ac:dyDescent="0.2">
      <c r="A14" s="37">
        <v>45930</v>
      </c>
      <c r="B14" s="38" t="s">
        <v>25</v>
      </c>
      <c r="C14" s="39" t="s">
        <v>26</v>
      </c>
      <c r="D14" s="49"/>
      <c r="E14" s="40" t="s">
        <v>27</v>
      </c>
      <c r="F14" s="57">
        <f>102189780+125838521</f>
        <v>228028301</v>
      </c>
      <c r="G14" s="57">
        <v>228078468</v>
      </c>
      <c r="H14" s="57">
        <f>G14-F14</f>
        <v>50167</v>
      </c>
    </row>
    <row r="15" spans="1:8" s="12" customFormat="1" ht="57" x14ac:dyDescent="0.2">
      <c r="A15" s="41">
        <v>45929</v>
      </c>
      <c r="B15" s="42" t="s">
        <v>28</v>
      </c>
      <c r="C15" s="43"/>
      <c r="D15" s="50" t="s">
        <v>29</v>
      </c>
      <c r="E15" s="44" t="s">
        <v>30</v>
      </c>
    </row>
    <row r="16" spans="1:8" s="57" customFormat="1" ht="28.5" x14ac:dyDescent="0.2">
      <c r="A16" s="37">
        <v>45928</v>
      </c>
      <c r="B16" s="38" t="s">
        <v>31</v>
      </c>
      <c r="C16" s="39"/>
      <c r="D16" s="55" t="s">
        <v>275</v>
      </c>
      <c r="E16" s="40" t="s">
        <v>32</v>
      </c>
      <c r="F16" s="56" t="s">
        <v>274</v>
      </c>
      <c r="G16" s="57">
        <v>721431</v>
      </c>
      <c r="H16" s="57">
        <f>SUM(G16:G22)</f>
        <v>5881210</v>
      </c>
    </row>
    <row r="17" spans="1:7" s="58" customFormat="1" ht="42.75" x14ac:dyDescent="0.2">
      <c r="A17" s="41">
        <v>45928</v>
      </c>
      <c r="B17" s="42" t="s">
        <v>33</v>
      </c>
      <c r="C17" s="43"/>
      <c r="D17" s="50" t="s">
        <v>34</v>
      </c>
      <c r="E17" s="44" t="s">
        <v>35</v>
      </c>
      <c r="F17" s="56"/>
      <c r="G17" s="58">
        <v>36843</v>
      </c>
    </row>
    <row r="18" spans="1:7" s="57" customFormat="1" ht="28.5" x14ac:dyDescent="0.2">
      <c r="A18" s="37">
        <v>45928</v>
      </c>
      <c r="B18" s="38" t="s">
        <v>36</v>
      </c>
      <c r="C18" s="39"/>
      <c r="D18" s="49" t="s">
        <v>37</v>
      </c>
      <c r="E18" s="40" t="s">
        <v>38</v>
      </c>
      <c r="F18" s="56"/>
      <c r="G18" s="57">
        <v>1059232</v>
      </c>
    </row>
    <row r="19" spans="1:7" s="58" customFormat="1" ht="28.5" x14ac:dyDescent="0.2">
      <c r="A19" s="41">
        <v>45928</v>
      </c>
      <c r="B19" s="42" t="s">
        <v>39</v>
      </c>
      <c r="C19" s="43"/>
      <c r="D19" s="50" t="s">
        <v>40</v>
      </c>
      <c r="E19" s="44" t="s">
        <v>41</v>
      </c>
      <c r="F19" s="56"/>
      <c r="G19" s="58">
        <v>1996991</v>
      </c>
    </row>
    <row r="20" spans="1:7" s="57" customFormat="1" ht="28.5" x14ac:dyDescent="0.2">
      <c r="A20" s="37">
        <v>45928</v>
      </c>
      <c r="B20" s="38" t="s">
        <v>42</v>
      </c>
      <c r="C20" s="39"/>
      <c r="D20" s="49" t="s">
        <v>43</v>
      </c>
      <c r="E20" s="40" t="s">
        <v>44</v>
      </c>
      <c r="F20" s="56"/>
      <c r="G20" s="57">
        <v>296054</v>
      </c>
    </row>
    <row r="21" spans="1:7" s="58" customFormat="1" ht="28.5" x14ac:dyDescent="0.2">
      <c r="A21" s="41">
        <v>45928</v>
      </c>
      <c r="B21" s="42" t="s">
        <v>45</v>
      </c>
      <c r="C21" s="43"/>
      <c r="D21" s="50" t="s">
        <v>46</v>
      </c>
      <c r="E21" s="44" t="s">
        <v>47</v>
      </c>
      <c r="F21" s="56"/>
      <c r="G21" s="58">
        <v>477150</v>
      </c>
    </row>
    <row r="22" spans="1:7" s="57" customFormat="1" ht="28.5" x14ac:dyDescent="0.2">
      <c r="A22" s="37">
        <v>45928</v>
      </c>
      <c r="B22" s="38" t="s">
        <v>48</v>
      </c>
      <c r="C22" s="39"/>
      <c r="D22" s="49" t="s">
        <v>49</v>
      </c>
      <c r="E22" s="40" t="s">
        <v>50</v>
      </c>
      <c r="F22" s="56"/>
      <c r="G22" s="57">
        <v>1293509</v>
      </c>
    </row>
    <row r="23" spans="1:7" s="58" customFormat="1" ht="71.25" x14ac:dyDescent="0.2">
      <c r="A23" s="60">
        <v>45928</v>
      </c>
      <c r="B23" s="61" t="s">
        <v>51</v>
      </c>
      <c r="C23" s="62"/>
      <c r="D23" s="63" t="s">
        <v>52</v>
      </c>
      <c r="E23" s="64" t="s">
        <v>53</v>
      </c>
    </row>
    <row r="24" spans="1:7" s="57" customFormat="1" ht="42.75" x14ac:dyDescent="0.2">
      <c r="A24" s="60">
        <v>45928</v>
      </c>
      <c r="B24" s="61" t="s">
        <v>54</v>
      </c>
      <c r="C24" s="62"/>
      <c r="D24" s="63" t="s">
        <v>55</v>
      </c>
      <c r="E24" s="64" t="s">
        <v>56</v>
      </c>
    </row>
    <row r="25" spans="1:7" s="12" customFormat="1" ht="24.75" customHeight="1" x14ac:dyDescent="0.2">
      <c r="A25" s="41">
        <v>45926</v>
      </c>
      <c r="B25" s="42" t="s">
        <v>57</v>
      </c>
      <c r="C25" s="43" t="s">
        <v>58</v>
      </c>
      <c r="D25" s="50"/>
      <c r="E25" s="44" t="s">
        <v>59</v>
      </c>
    </row>
    <row r="26" spans="1:7" s="8" customFormat="1" ht="24.75" customHeight="1" x14ac:dyDescent="0.2">
      <c r="A26" s="37">
        <v>45926</v>
      </c>
      <c r="B26" s="38" t="s">
        <v>60</v>
      </c>
      <c r="C26" s="39" t="s">
        <v>61</v>
      </c>
      <c r="D26" s="49"/>
      <c r="E26" s="40" t="s">
        <v>62</v>
      </c>
    </row>
    <row r="27" spans="1:7" s="12" customFormat="1" ht="24.75" customHeight="1" x14ac:dyDescent="0.2">
      <c r="A27" s="41">
        <v>45926</v>
      </c>
      <c r="B27" s="42" t="s">
        <v>63</v>
      </c>
      <c r="C27" s="43" t="s">
        <v>64</v>
      </c>
      <c r="D27" s="50"/>
      <c r="E27" s="44" t="s">
        <v>65</v>
      </c>
    </row>
    <row r="28" spans="1:7" s="8" customFormat="1" ht="24.75" customHeight="1" x14ac:dyDescent="0.2">
      <c r="A28" s="37">
        <v>45926</v>
      </c>
      <c r="B28" s="38" t="s">
        <v>66</v>
      </c>
      <c r="C28" s="39" t="s">
        <v>67</v>
      </c>
      <c r="D28" s="49"/>
      <c r="E28" s="40" t="s">
        <v>68</v>
      </c>
    </row>
    <row r="29" spans="1:7" s="12" customFormat="1" ht="24.75" customHeight="1" x14ac:dyDescent="0.2">
      <c r="A29" s="41">
        <v>45926</v>
      </c>
      <c r="B29" s="42" t="s">
        <v>69</v>
      </c>
      <c r="C29" s="43" t="s">
        <v>70</v>
      </c>
      <c r="D29" s="50"/>
      <c r="E29" s="44" t="s">
        <v>71</v>
      </c>
    </row>
    <row r="30" spans="1:7" s="57" customFormat="1" ht="24.75" customHeight="1" x14ac:dyDescent="0.2">
      <c r="A30" s="37">
        <v>45926</v>
      </c>
      <c r="B30" s="38" t="s">
        <v>72</v>
      </c>
      <c r="C30" s="39" t="s">
        <v>73</v>
      </c>
      <c r="D30" s="49"/>
      <c r="E30" s="40" t="s">
        <v>74</v>
      </c>
    </row>
    <row r="31" spans="1:7" s="58" customFormat="1" ht="24.75" customHeight="1" x14ac:dyDescent="0.2">
      <c r="A31" s="41">
        <v>45926</v>
      </c>
      <c r="B31" s="42" t="s">
        <v>75</v>
      </c>
      <c r="C31" s="43" t="s">
        <v>76</v>
      </c>
      <c r="D31" s="50"/>
      <c r="E31" s="44" t="s">
        <v>77</v>
      </c>
    </row>
    <row r="32" spans="1:7" s="57" customFormat="1" ht="24.75" customHeight="1" x14ac:dyDescent="0.2">
      <c r="A32" s="37">
        <v>45926</v>
      </c>
      <c r="B32" s="38" t="s">
        <v>78</v>
      </c>
      <c r="C32" s="39" t="s">
        <v>79</v>
      </c>
      <c r="D32" s="49"/>
      <c r="E32" s="40" t="s">
        <v>80</v>
      </c>
    </row>
    <row r="33" spans="1:8" s="58" customFormat="1" ht="24.75" customHeight="1" x14ac:dyDescent="0.2">
      <c r="A33" s="41">
        <v>45926</v>
      </c>
      <c r="B33" s="42" t="s">
        <v>81</v>
      </c>
      <c r="C33" s="43" t="s">
        <v>82</v>
      </c>
      <c r="D33" s="50"/>
      <c r="E33" s="44" t="s">
        <v>83</v>
      </c>
    </row>
    <row r="34" spans="1:8" s="57" customFormat="1" ht="24.75" customHeight="1" x14ac:dyDescent="0.2">
      <c r="A34" s="37">
        <v>45926</v>
      </c>
      <c r="B34" s="38" t="s">
        <v>84</v>
      </c>
      <c r="C34" s="39" t="s">
        <v>85</v>
      </c>
      <c r="D34" s="49"/>
      <c r="E34" s="40" t="s">
        <v>86</v>
      </c>
    </row>
    <row r="35" spans="1:8" s="12" customFormat="1" ht="24.75" customHeight="1" x14ac:dyDescent="0.2">
      <c r="A35" s="41">
        <v>45926</v>
      </c>
      <c r="B35" s="42" t="s">
        <v>87</v>
      </c>
      <c r="C35" s="43" t="s">
        <v>88</v>
      </c>
      <c r="D35" s="50"/>
      <c r="E35" s="44" t="s">
        <v>89</v>
      </c>
    </row>
    <row r="36" spans="1:8" s="57" customFormat="1" ht="24.75" customHeight="1" x14ac:dyDescent="0.2">
      <c r="A36" s="37">
        <v>45926</v>
      </c>
      <c r="B36" s="38" t="s">
        <v>90</v>
      </c>
      <c r="C36" s="39" t="s">
        <v>91</v>
      </c>
      <c r="D36" s="49"/>
      <c r="E36" s="40" t="s">
        <v>92</v>
      </c>
    </row>
    <row r="37" spans="1:8" s="58" customFormat="1" ht="24.75" customHeight="1" x14ac:dyDescent="0.2">
      <c r="A37" s="41">
        <v>45926</v>
      </c>
      <c r="B37" s="42" t="s">
        <v>93</v>
      </c>
      <c r="C37" s="43" t="s">
        <v>94</v>
      </c>
      <c r="D37" s="50"/>
      <c r="E37" s="44" t="s">
        <v>95</v>
      </c>
    </row>
    <row r="38" spans="1:8" s="57" customFormat="1" ht="24.75" customHeight="1" x14ac:dyDescent="0.2">
      <c r="A38" s="37">
        <v>45926</v>
      </c>
      <c r="B38" s="38" t="s">
        <v>96</v>
      </c>
      <c r="C38" s="39" t="s">
        <v>97</v>
      </c>
      <c r="D38" s="49"/>
      <c r="E38" s="40" t="s">
        <v>98</v>
      </c>
    </row>
    <row r="39" spans="1:8" s="12" customFormat="1" ht="185.25" x14ac:dyDescent="0.2">
      <c r="A39" s="41">
        <v>45926</v>
      </c>
      <c r="B39" s="42" t="s">
        <v>99</v>
      </c>
      <c r="C39" s="43" t="s">
        <v>100</v>
      </c>
      <c r="D39" s="50"/>
      <c r="E39" s="44" t="s">
        <v>101</v>
      </c>
    </row>
    <row r="40" spans="1:8" s="57" customFormat="1" ht="42.75" x14ac:dyDescent="0.2">
      <c r="A40" s="37">
        <v>45926</v>
      </c>
      <c r="B40" s="38" t="s">
        <v>102</v>
      </c>
      <c r="C40" s="39" t="s">
        <v>103</v>
      </c>
      <c r="D40" s="49"/>
      <c r="E40" s="40" t="s">
        <v>104</v>
      </c>
    </row>
    <row r="41" spans="1:8" s="58" customFormat="1" ht="42.75" x14ac:dyDescent="0.2">
      <c r="A41" s="41">
        <v>45926</v>
      </c>
      <c r="B41" s="42" t="s">
        <v>105</v>
      </c>
      <c r="C41" s="43" t="s">
        <v>106</v>
      </c>
      <c r="D41" s="50"/>
      <c r="E41" s="44" t="s">
        <v>107</v>
      </c>
      <c r="F41" s="58">
        <f>4860000+5400000</f>
        <v>10260000</v>
      </c>
      <c r="G41" s="58">
        <v>22000</v>
      </c>
      <c r="H41" s="58">
        <f>F41+G41</f>
        <v>10282000</v>
      </c>
    </row>
    <row r="42" spans="1:8" s="8" customFormat="1" ht="71.25" x14ac:dyDescent="0.2">
      <c r="A42" s="37">
        <v>45926</v>
      </c>
      <c r="B42" s="38" t="s">
        <v>108</v>
      </c>
      <c r="C42" s="39"/>
      <c r="D42" s="49" t="s">
        <v>109</v>
      </c>
      <c r="E42" s="40" t="s">
        <v>110</v>
      </c>
    </row>
    <row r="43" spans="1:8" s="12" customFormat="1" ht="71.25" x14ac:dyDescent="0.2">
      <c r="A43" s="41">
        <v>45926</v>
      </c>
      <c r="B43" s="42" t="s">
        <v>111</v>
      </c>
      <c r="C43" s="43"/>
      <c r="D43" s="50" t="s">
        <v>112</v>
      </c>
      <c r="E43" s="44" t="s">
        <v>113</v>
      </c>
    </row>
    <row r="44" spans="1:8" s="8" customFormat="1" ht="71.25" x14ac:dyDescent="0.2">
      <c r="A44" s="37">
        <v>45926</v>
      </c>
      <c r="B44" s="38" t="s">
        <v>114</v>
      </c>
      <c r="C44" s="39"/>
      <c r="D44" s="49" t="s">
        <v>115</v>
      </c>
      <c r="E44" s="40" t="s">
        <v>116</v>
      </c>
    </row>
    <row r="45" spans="1:8" s="12" customFormat="1" ht="71.25" x14ac:dyDescent="0.2">
      <c r="A45" s="41">
        <v>45926</v>
      </c>
      <c r="B45" s="42" t="s">
        <v>117</v>
      </c>
      <c r="C45" s="43"/>
      <c r="D45" s="50" t="s">
        <v>118</v>
      </c>
      <c r="E45" s="44" t="s">
        <v>119</v>
      </c>
    </row>
    <row r="46" spans="1:8" s="8" customFormat="1" ht="28.5" x14ac:dyDescent="0.2">
      <c r="A46" s="37">
        <v>45925</v>
      </c>
      <c r="B46" s="38" t="s">
        <v>120</v>
      </c>
      <c r="C46" s="39"/>
      <c r="D46" s="49" t="s">
        <v>121</v>
      </c>
      <c r="E46" s="40" t="s">
        <v>122</v>
      </c>
    </row>
    <row r="47" spans="1:8" s="58" customFormat="1" ht="28.5" x14ac:dyDescent="0.2">
      <c r="A47" s="41">
        <v>45925</v>
      </c>
      <c r="B47" s="42" t="s">
        <v>123</v>
      </c>
      <c r="C47" s="43" t="s">
        <v>124</v>
      </c>
      <c r="D47" s="50"/>
      <c r="E47" s="44" t="s">
        <v>125</v>
      </c>
    </row>
    <row r="48" spans="1:8" s="8" customFormat="1" ht="33" customHeight="1" x14ac:dyDescent="0.2">
      <c r="A48" s="37">
        <v>45925</v>
      </c>
      <c r="B48" s="38" t="s">
        <v>126</v>
      </c>
      <c r="C48" s="39" t="s">
        <v>127</v>
      </c>
      <c r="D48" s="49"/>
      <c r="E48" s="40" t="s">
        <v>128</v>
      </c>
    </row>
    <row r="49" spans="1:8" s="12" customFormat="1" ht="57" x14ac:dyDescent="0.2">
      <c r="A49" s="41">
        <v>45925</v>
      </c>
      <c r="B49" s="42" t="s">
        <v>129</v>
      </c>
      <c r="C49" s="43"/>
      <c r="D49" s="50" t="s">
        <v>130</v>
      </c>
      <c r="E49" s="44" t="s">
        <v>131</v>
      </c>
    </row>
    <row r="50" spans="1:8" s="8" customFormat="1" ht="142.5" x14ac:dyDescent="0.2">
      <c r="A50" s="37">
        <v>45924</v>
      </c>
      <c r="B50" s="38" t="s">
        <v>132</v>
      </c>
      <c r="C50" s="39"/>
      <c r="D50" s="49" t="s">
        <v>133</v>
      </c>
      <c r="E50" s="40" t="s">
        <v>134</v>
      </c>
    </row>
    <row r="51" spans="1:8" s="12" customFormat="1" ht="128.25" x14ac:dyDescent="0.2">
      <c r="A51" s="41" t="s">
        <v>273</v>
      </c>
      <c r="B51" s="42" t="s">
        <v>135</v>
      </c>
      <c r="C51" s="43"/>
      <c r="D51" s="50" t="s">
        <v>136</v>
      </c>
      <c r="E51" s="44" t="s">
        <v>137</v>
      </c>
    </row>
    <row r="52" spans="1:8" s="8" customFormat="1" ht="42.75" x14ac:dyDescent="0.2">
      <c r="A52" s="37">
        <v>45924</v>
      </c>
      <c r="B52" s="38" t="s">
        <v>138</v>
      </c>
      <c r="C52" s="39" t="s">
        <v>139</v>
      </c>
      <c r="D52" s="49"/>
      <c r="E52" s="40" t="s">
        <v>140</v>
      </c>
      <c r="F52" s="8">
        <v>5079298</v>
      </c>
      <c r="G52" s="8">
        <v>22000</v>
      </c>
      <c r="H52" s="8">
        <f>F52+G52</f>
        <v>5101298</v>
      </c>
    </row>
    <row r="53" spans="1:8" s="12" customFormat="1" ht="28.5" x14ac:dyDescent="0.2">
      <c r="A53" s="41">
        <v>45924</v>
      </c>
      <c r="B53" s="42" t="s">
        <v>141</v>
      </c>
      <c r="C53" s="43" t="s">
        <v>142</v>
      </c>
      <c r="D53" s="50"/>
      <c r="E53" s="44" t="s">
        <v>143</v>
      </c>
    </row>
    <row r="54" spans="1:8" s="8" customFormat="1" ht="57" x14ac:dyDescent="0.2">
      <c r="A54" s="37">
        <v>45923</v>
      </c>
      <c r="B54" s="38" t="s">
        <v>144</v>
      </c>
      <c r="C54" s="39"/>
      <c r="D54" s="49" t="s">
        <v>145</v>
      </c>
      <c r="E54" s="40" t="s">
        <v>146</v>
      </c>
    </row>
    <row r="55" spans="1:8" s="58" customFormat="1" ht="42.75" x14ac:dyDescent="0.2">
      <c r="A55" s="41">
        <v>45923</v>
      </c>
      <c r="B55" s="42" t="s">
        <v>147</v>
      </c>
      <c r="C55" s="43" t="s">
        <v>148</v>
      </c>
      <c r="D55" s="50"/>
      <c r="E55" s="44" t="s">
        <v>149</v>
      </c>
      <c r="F55" s="58">
        <f>117131465+113254481+229117729+240057552+75437024+108126758</f>
        <v>883125009</v>
      </c>
      <c r="G55" s="58">
        <v>883416444</v>
      </c>
      <c r="H55" s="59">
        <f>G55-F55</f>
        <v>291435</v>
      </c>
    </row>
    <row r="56" spans="1:8" s="8" customFormat="1" ht="71.25" x14ac:dyDescent="0.2">
      <c r="A56" s="37">
        <v>45922</v>
      </c>
      <c r="B56" s="38" t="s">
        <v>150</v>
      </c>
      <c r="C56" s="39"/>
      <c r="D56" s="49" t="s">
        <v>151</v>
      </c>
      <c r="E56" s="40" t="s">
        <v>152</v>
      </c>
    </row>
    <row r="57" spans="1:8" s="12" customFormat="1" ht="48.75" customHeight="1" x14ac:dyDescent="0.2">
      <c r="A57" s="41">
        <v>45922</v>
      </c>
      <c r="B57" s="42" t="s">
        <v>153</v>
      </c>
      <c r="C57" s="43"/>
      <c r="D57" s="50" t="s">
        <v>154</v>
      </c>
      <c r="E57" s="44" t="s">
        <v>155</v>
      </c>
    </row>
    <row r="58" spans="1:8" s="8" customFormat="1" ht="25.5" customHeight="1" x14ac:dyDescent="0.2">
      <c r="A58" s="37">
        <v>45920</v>
      </c>
      <c r="B58" s="38" t="s">
        <v>156</v>
      </c>
      <c r="C58" s="39" t="s">
        <v>157</v>
      </c>
      <c r="D58" s="49"/>
      <c r="E58" s="40" t="s">
        <v>158</v>
      </c>
    </row>
    <row r="59" spans="1:8" s="12" customFormat="1" ht="28.5" x14ac:dyDescent="0.2">
      <c r="A59" s="41">
        <v>45919</v>
      </c>
      <c r="B59" s="42" t="s">
        <v>159</v>
      </c>
      <c r="C59" s="43" t="s">
        <v>160</v>
      </c>
      <c r="D59" s="50"/>
      <c r="E59" s="44" t="s">
        <v>161</v>
      </c>
    </row>
    <row r="60" spans="1:8" s="8" customFormat="1" ht="85.5" x14ac:dyDescent="0.2">
      <c r="A60" s="37">
        <v>45919</v>
      </c>
      <c r="B60" s="38" t="s">
        <v>162</v>
      </c>
      <c r="C60" s="39"/>
      <c r="D60" s="49" t="s">
        <v>163</v>
      </c>
      <c r="E60" s="40" t="s">
        <v>164</v>
      </c>
    </row>
    <row r="61" spans="1:8" s="12" customFormat="1" ht="156.75" x14ac:dyDescent="0.2">
      <c r="A61" s="41">
        <v>45918</v>
      </c>
      <c r="B61" s="42" t="s">
        <v>165</v>
      </c>
      <c r="C61" s="43" t="s">
        <v>166</v>
      </c>
      <c r="D61" s="50"/>
      <c r="E61" s="44" t="s">
        <v>167</v>
      </c>
    </row>
    <row r="62" spans="1:8" s="8" customFormat="1" ht="57" x14ac:dyDescent="0.2">
      <c r="A62" s="37">
        <v>45918</v>
      </c>
      <c r="B62" s="38" t="s">
        <v>168</v>
      </c>
      <c r="C62" s="39"/>
      <c r="D62" s="49" t="s">
        <v>169</v>
      </c>
      <c r="E62" s="40" t="s">
        <v>170</v>
      </c>
    </row>
    <row r="63" spans="1:8" s="12" customFormat="1" ht="71.25" x14ac:dyDescent="0.2">
      <c r="A63" s="41">
        <v>45916</v>
      </c>
      <c r="B63" s="42" t="s">
        <v>171</v>
      </c>
      <c r="C63" s="43"/>
      <c r="D63" s="50" t="s">
        <v>172</v>
      </c>
      <c r="E63" s="44" t="s">
        <v>173</v>
      </c>
    </row>
    <row r="64" spans="1:8" s="8" customFormat="1" ht="28.5" x14ac:dyDescent="0.2">
      <c r="A64" s="37">
        <v>45916</v>
      </c>
      <c r="B64" s="38" t="s">
        <v>174</v>
      </c>
      <c r="C64" s="39" t="s">
        <v>175</v>
      </c>
      <c r="D64" s="49"/>
      <c r="E64" s="40" t="s">
        <v>176</v>
      </c>
    </row>
    <row r="65" spans="1:8" s="58" customFormat="1" ht="28.5" x14ac:dyDescent="0.2">
      <c r="A65" s="41">
        <v>45916</v>
      </c>
      <c r="B65" s="42" t="s">
        <v>177</v>
      </c>
      <c r="C65" s="43" t="s">
        <v>178</v>
      </c>
      <c r="D65" s="50"/>
      <c r="E65" s="44" t="s">
        <v>179</v>
      </c>
      <c r="F65" s="58">
        <v>1754610</v>
      </c>
      <c r="G65" s="58">
        <v>508280000</v>
      </c>
    </row>
    <row r="66" spans="1:8" s="57" customFormat="1" ht="28.5" x14ac:dyDescent="0.2">
      <c r="A66" s="37">
        <v>45916</v>
      </c>
      <c r="B66" s="38" t="s">
        <v>180</v>
      </c>
      <c r="C66" s="39" t="s">
        <v>181</v>
      </c>
      <c r="D66" s="49"/>
      <c r="E66" s="40" t="s">
        <v>182</v>
      </c>
      <c r="F66" s="57">
        <v>3122320</v>
      </c>
      <c r="G66" s="57">
        <v>904481760</v>
      </c>
    </row>
    <row r="67" spans="1:8" s="58" customFormat="1" ht="28.5" x14ac:dyDescent="0.2">
      <c r="A67" s="41">
        <v>45916</v>
      </c>
      <c r="B67" s="42" t="s">
        <v>183</v>
      </c>
      <c r="C67" s="43" t="s">
        <v>184</v>
      </c>
      <c r="D67" s="50"/>
      <c r="E67" s="44" t="s">
        <v>185</v>
      </c>
      <c r="F67" s="58">
        <v>3352534</v>
      </c>
      <c r="G67" s="58">
        <v>971170490</v>
      </c>
    </row>
    <row r="68" spans="1:8" s="57" customFormat="1" ht="28.5" x14ac:dyDescent="0.2">
      <c r="A68" s="37">
        <v>45916</v>
      </c>
      <c r="B68" s="38" t="s">
        <v>186</v>
      </c>
      <c r="C68" s="39" t="s">
        <v>187</v>
      </c>
      <c r="D68" s="49"/>
      <c r="E68" s="40" t="s">
        <v>188</v>
      </c>
      <c r="F68" s="57">
        <v>4559819</v>
      </c>
      <c r="G68" s="57">
        <v>1320900000</v>
      </c>
    </row>
    <row r="69" spans="1:8" s="12" customFormat="1" ht="57" x14ac:dyDescent="0.2">
      <c r="A69" s="41">
        <v>45916</v>
      </c>
      <c r="B69" s="42" t="s">
        <v>189</v>
      </c>
      <c r="C69" s="43"/>
      <c r="D69" s="50" t="s">
        <v>190</v>
      </c>
      <c r="E69" s="44" t="s">
        <v>191</v>
      </c>
    </row>
    <row r="70" spans="1:8" s="8" customFormat="1" ht="71.25" x14ac:dyDescent="0.2">
      <c r="A70" s="37">
        <v>45916</v>
      </c>
      <c r="B70" s="38" t="s">
        <v>192</v>
      </c>
      <c r="C70" s="39"/>
      <c r="D70" s="49" t="s">
        <v>193</v>
      </c>
      <c r="E70" s="40" t="s">
        <v>194</v>
      </c>
    </row>
    <row r="71" spans="1:8" s="12" customFormat="1" ht="99.75" x14ac:dyDescent="0.2">
      <c r="A71" s="41">
        <v>45915</v>
      </c>
      <c r="B71" s="42" t="s">
        <v>195</v>
      </c>
      <c r="C71" s="43"/>
      <c r="D71" s="53" t="s">
        <v>196</v>
      </c>
      <c r="E71" s="44" t="s">
        <v>197</v>
      </c>
    </row>
    <row r="72" spans="1:8" s="8" customFormat="1" ht="71.25" x14ac:dyDescent="0.2">
      <c r="A72" s="37">
        <v>45915</v>
      </c>
      <c r="B72" s="38" t="s">
        <v>198</v>
      </c>
      <c r="C72" s="39"/>
      <c r="D72" s="49" t="s">
        <v>199</v>
      </c>
      <c r="E72" s="40" t="s">
        <v>200</v>
      </c>
    </row>
    <row r="73" spans="1:8" s="12" customFormat="1" ht="85.5" x14ac:dyDescent="0.2">
      <c r="A73" s="41">
        <v>45915</v>
      </c>
      <c r="B73" s="42" t="s">
        <v>201</v>
      </c>
      <c r="C73" s="43"/>
      <c r="D73" s="53" t="s">
        <v>272</v>
      </c>
      <c r="E73" s="44" t="s">
        <v>202</v>
      </c>
    </row>
    <row r="74" spans="1:8" s="8" customFormat="1" ht="71.25" x14ac:dyDescent="0.2">
      <c r="A74" s="37">
        <v>45915</v>
      </c>
      <c r="B74" s="38" t="s">
        <v>203</v>
      </c>
      <c r="C74" s="39"/>
      <c r="D74" s="55" t="s">
        <v>271</v>
      </c>
      <c r="E74" s="40" t="s">
        <v>204</v>
      </c>
      <c r="H74" s="54"/>
    </row>
    <row r="75" spans="1:8" s="12" customFormat="1" ht="85.5" x14ac:dyDescent="0.2">
      <c r="A75" s="41">
        <v>45912</v>
      </c>
      <c r="B75" s="42" t="s">
        <v>205</v>
      </c>
      <c r="C75" s="43"/>
      <c r="D75" s="50" t="s">
        <v>206</v>
      </c>
      <c r="E75" s="44" t="s">
        <v>207</v>
      </c>
    </row>
    <row r="76" spans="1:8" s="8" customFormat="1" ht="57" x14ac:dyDescent="0.2">
      <c r="A76" s="37">
        <v>45911</v>
      </c>
      <c r="B76" s="38" t="s">
        <v>208</v>
      </c>
      <c r="C76" s="39"/>
      <c r="D76" s="49" t="s">
        <v>209</v>
      </c>
      <c r="E76" s="40" t="s">
        <v>210</v>
      </c>
    </row>
    <row r="77" spans="1:8" s="12" customFormat="1" ht="85.5" x14ac:dyDescent="0.2">
      <c r="A77" s="41">
        <v>45911</v>
      </c>
      <c r="B77" s="42" t="s">
        <v>211</v>
      </c>
      <c r="C77" s="43"/>
      <c r="D77" s="50" t="s">
        <v>212</v>
      </c>
      <c r="E77" s="44" t="s">
        <v>213</v>
      </c>
    </row>
    <row r="78" spans="1:8" s="8" customFormat="1" ht="85.5" x14ac:dyDescent="0.2">
      <c r="A78" s="37">
        <v>45911</v>
      </c>
      <c r="B78" s="38" t="s">
        <v>214</v>
      </c>
      <c r="C78" s="39"/>
      <c r="D78" s="49" t="s">
        <v>215</v>
      </c>
      <c r="E78" s="40" t="s">
        <v>216</v>
      </c>
    </row>
    <row r="79" spans="1:8" s="12" customFormat="1" ht="85.5" x14ac:dyDescent="0.2">
      <c r="A79" s="41">
        <v>45910</v>
      </c>
      <c r="B79" s="42" t="s">
        <v>217</v>
      </c>
      <c r="C79" s="43"/>
      <c r="D79" s="50" t="s">
        <v>218</v>
      </c>
      <c r="E79" s="44" t="s">
        <v>219</v>
      </c>
    </row>
    <row r="80" spans="1:8" s="8" customFormat="1" ht="142.5" x14ac:dyDescent="0.2">
      <c r="A80" s="9">
        <v>45910</v>
      </c>
      <c r="B80" s="10" t="s">
        <v>220</v>
      </c>
      <c r="C80" s="23"/>
      <c r="D80" s="47" t="s">
        <v>221</v>
      </c>
      <c r="E80" s="11" t="s">
        <v>222</v>
      </c>
    </row>
    <row r="81" spans="1:5" s="12" customFormat="1" ht="57" x14ac:dyDescent="0.2">
      <c r="A81" s="13">
        <v>45910</v>
      </c>
      <c r="B81" s="14" t="s">
        <v>223</v>
      </c>
      <c r="C81" s="24"/>
      <c r="D81" s="48" t="s">
        <v>224</v>
      </c>
      <c r="E81" s="15" t="s">
        <v>225</v>
      </c>
    </row>
    <row r="82" spans="1:5" s="8" customFormat="1" ht="28.5" x14ac:dyDescent="0.2">
      <c r="A82" s="9">
        <v>45909</v>
      </c>
      <c r="B82" s="10" t="s">
        <v>226</v>
      </c>
      <c r="C82" s="23" t="s">
        <v>227</v>
      </c>
      <c r="D82" s="47"/>
      <c r="E82" s="11" t="s">
        <v>228</v>
      </c>
    </row>
    <row r="83" spans="1:5" s="12" customFormat="1" ht="28.5" x14ac:dyDescent="0.2">
      <c r="A83" s="13">
        <v>45906</v>
      </c>
      <c r="B83" s="14" t="s">
        <v>229</v>
      </c>
      <c r="C83" s="24" t="s">
        <v>230</v>
      </c>
      <c r="D83" s="48"/>
      <c r="E83" s="15" t="s">
        <v>231</v>
      </c>
    </row>
    <row r="84" spans="1:5" s="8" customFormat="1" ht="42.75" x14ac:dyDescent="0.2">
      <c r="A84" s="9">
        <v>45906</v>
      </c>
      <c r="B84" s="10" t="s">
        <v>232</v>
      </c>
      <c r="C84" s="23" t="s">
        <v>233</v>
      </c>
      <c r="D84" s="47"/>
      <c r="E84" s="11" t="s">
        <v>234</v>
      </c>
    </row>
    <row r="85" spans="1:5" s="12" customFormat="1" ht="71.25" x14ac:dyDescent="0.2">
      <c r="A85" s="13">
        <v>45905</v>
      </c>
      <c r="B85" s="14" t="s">
        <v>235</v>
      </c>
      <c r="C85" s="24"/>
      <c r="D85" s="48" t="s">
        <v>236</v>
      </c>
      <c r="E85" s="15" t="s">
        <v>237</v>
      </c>
    </row>
    <row r="86" spans="1:5" s="8" customFormat="1" x14ac:dyDescent="0.2">
      <c r="A86" s="9">
        <v>45905</v>
      </c>
      <c r="B86" s="10" t="s">
        <v>238</v>
      </c>
      <c r="C86" s="23" t="s">
        <v>239</v>
      </c>
      <c r="D86" s="47"/>
      <c r="E86" s="11" t="s">
        <v>240</v>
      </c>
    </row>
    <row r="87" spans="1:5" s="12" customFormat="1" ht="28.5" x14ac:dyDescent="0.2">
      <c r="A87" s="13">
        <v>45905</v>
      </c>
      <c r="B87" s="14" t="s">
        <v>241</v>
      </c>
      <c r="C87" s="24" t="s">
        <v>242</v>
      </c>
      <c r="D87" s="48"/>
      <c r="E87" s="15" t="s">
        <v>243</v>
      </c>
    </row>
    <row r="88" spans="1:5" s="8" customFormat="1" ht="42.75" x14ac:dyDescent="0.2">
      <c r="A88" s="9">
        <v>45904</v>
      </c>
      <c r="B88" s="10" t="s">
        <v>244</v>
      </c>
      <c r="C88" s="23" t="s">
        <v>245</v>
      </c>
      <c r="D88" s="47"/>
      <c r="E88" s="11" t="s">
        <v>246</v>
      </c>
    </row>
    <row r="89" spans="1:5" s="12" customFormat="1" ht="28.5" x14ac:dyDescent="0.2">
      <c r="A89" s="13">
        <v>45904</v>
      </c>
      <c r="B89" s="14" t="s">
        <v>247</v>
      </c>
      <c r="C89" s="24"/>
      <c r="D89" s="48" t="s">
        <v>248</v>
      </c>
      <c r="E89" s="15" t="s">
        <v>249</v>
      </c>
    </row>
    <row r="90" spans="1:5" s="8" customFormat="1" ht="71.25" x14ac:dyDescent="0.2">
      <c r="A90" s="9">
        <v>45903</v>
      </c>
      <c r="B90" s="10" t="s">
        <v>250</v>
      </c>
      <c r="C90" s="23"/>
      <c r="D90" s="47" t="s">
        <v>251</v>
      </c>
      <c r="E90" s="11" t="s">
        <v>252</v>
      </c>
    </row>
    <row r="91" spans="1:5" s="12" customFormat="1" ht="57" x14ac:dyDescent="0.2">
      <c r="A91" s="13">
        <v>45903</v>
      </c>
      <c r="B91" s="14" t="s">
        <v>253</v>
      </c>
      <c r="C91" s="24"/>
      <c r="D91" s="48" t="s">
        <v>254</v>
      </c>
      <c r="E91" s="15" t="s">
        <v>255</v>
      </c>
    </row>
    <row r="92" spans="1:5" s="5" customFormat="1" ht="15" x14ac:dyDescent="0.25">
      <c r="A92" s="16" t="s">
        <v>256</v>
      </c>
      <c r="B92" s="17"/>
      <c r="C92" s="25" t="s">
        <v>257</v>
      </c>
      <c r="D92" s="51" t="s">
        <v>258</v>
      </c>
      <c r="E92" s="18"/>
    </row>
    <row r="93" spans="1:5" x14ac:dyDescent="0.2">
      <c r="A93" s="34"/>
      <c r="B93" s="34"/>
      <c r="C93" s="34"/>
      <c r="D93" s="34"/>
      <c r="E93" s="34"/>
    </row>
    <row r="94" spans="1:5" x14ac:dyDescent="0.2">
      <c r="A94" s="34"/>
      <c r="B94" s="34"/>
      <c r="C94" s="34"/>
      <c r="D94" s="34"/>
      <c r="E94" s="34"/>
    </row>
    <row r="95" spans="1:5" x14ac:dyDescent="0.2">
      <c r="A95" s="34"/>
      <c r="B95" s="34"/>
      <c r="C95" s="34"/>
      <c r="D95" s="34"/>
      <c r="E95" s="34"/>
    </row>
    <row r="96" spans="1:5" x14ac:dyDescent="0.2">
      <c r="A96" s="34"/>
      <c r="B96" s="34"/>
      <c r="C96" s="34"/>
      <c r="D96" s="34"/>
      <c r="E96" s="34"/>
    </row>
    <row r="97" spans="1:5" x14ac:dyDescent="0.2">
      <c r="A97" s="34"/>
      <c r="B97" s="34"/>
      <c r="C97" s="34"/>
      <c r="D97" s="34"/>
      <c r="E97" s="34"/>
    </row>
    <row r="98" spans="1:5" x14ac:dyDescent="0.2">
      <c r="A98" s="34"/>
      <c r="B98" s="34"/>
      <c r="C98" s="34"/>
      <c r="D98" s="34"/>
      <c r="E98" s="34"/>
    </row>
    <row r="99" spans="1:5" x14ac:dyDescent="0.2">
      <c r="A99" s="34"/>
      <c r="B99" s="34"/>
      <c r="C99" s="34"/>
      <c r="D99" s="34"/>
      <c r="E99" s="34"/>
    </row>
    <row r="100" spans="1:5" ht="16.5" customHeight="1" x14ac:dyDescent="0.25">
      <c r="A100" s="30" t="s">
        <v>259</v>
      </c>
      <c r="B100" s="30"/>
      <c r="C100" s="30"/>
      <c r="D100" s="30"/>
      <c r="E100" s="30"/>
    </row>
    <row r="101" spans="1:5" ht="14.25" customHeight="1" x14ac:dyDescent="0.2">
      <c r="A101" s="31" t="s">
        <v>260</v>
      </c>
      <c r="B101" s="31"/>
      <c r="C101" s="31"/>
      <c r="D101" s="31"/>
      <c r="E101" s="31"/>
    </row>
    <row r="102" spans="1:5" ht="16.5" customHeight="1" x14ac:dyDescent="0.25">
      <c r="A102" s="32" t="s">
        <v>261</v>
      </c>
      <c r="B102" s="32"/>
      <c r="C102" s="32"/>
      <c r="D102" s="32"/>
      <c r="E102" s="32"/>
    </row>
    <row r="103" spans="1:5" ht="14.25" customHeight="1" x14ac:dyDescent="0.2">
      <c r="A103" s="31" t="s">
        <v>262</v>
      </c>
      <c r="B103" s="31"/>
      <c r="C103" s="31"/>
      <c r="D103" s="31"/>
      <c r="E103" s="31"/>
    </row>
    <row r="104" spans="1:5" ht="30" customHeight="1" x14ac:dyDescent="0.25">
      <c r="A104" s="33" t="s">
        <v>263</v>
      </c>
      <c r="B104" s="33"/>
      <c r="C104" s="33"/>
      <c r="D104" s="33"/>
      <c r="E104" s="33"/>
    </row>
    <row r="105" spans="1:5" x14ac:dyDescent="0.2">
      <c r="A105" s="34"/>
      <c r="B105" s="34"/>
      <c r="C105" s="34"/>
      <c r="D105" s="34"/>
      <c r="E105" s="34"/>
    </row>
    <row r="106" spans="1:5" s="19" customFormat="1" ht="12.75" customHeight="1" x14ac:dyDescent="0.2">
      <c r="A106" s="29" t="s">
        <v>264</v>
      </c>
      <c r="B106" s="29"/>
      <c r="C106" s="28"/>
      <c r="D106" s="28"/>
      <c r="E106" s="20" t="s">
        <v>265</v>
      </c>
    </row>
    <row r="107" spans="1:5" s="19" customFormat="1" ht="12.75" customHeight="1" x14ac:dyDescent="0.2">
      <c r="A107" s="29" t="s">
        <v>266</v>
      </c>
      <c r="B107" s="29"/>
      <c r="C107" s="28"/>
      <c r="D107" s="28"/>
      <c r="E107" s="20" t="s">
        <v>267</v>
      </c>
    </row>
    <row r="108" spans="1:5" s="19" customFormat="1" ht="12.75" customHeight="1" x14ac:dyDescent="0.2">
      <c r="A108" s="29" t="s">
        <v>268</v>
      </c>
      <c r="B108" s="29"/>
      <c r="C108" s="28"/>
      <c r="D108" s="28"/>
      <c r="E108" s="20" t="s">
        <v>269</v>
      </c>
    </row>
    <row r="109" spans="1:5" s="19" customFormat="1" ht="12.75" x14ac:dyDescent="0.2">
      <c r="A109" s="27"/>
      <c r="B109" s="27"/>
      <c r="C109" s="28"/>
      <c r="D109" s="28"/>
      <c r="E109" s="20" t="s">
        <v>270</v>
      </c>
    </row>
  </sheetData>
  <mergeCells count="33">
    <mergeCell ref="F16:F22"/>
    <mergeCell ref="A93:E93"/>
    <mergeCell ref="A1:B1"/>
    <mergeCell ref="C1:E1"/>
    <mergeCell ref="A2:B2"/>
    <mergeCell ref="C2:E2"/>
    <mergeCell ref="B3:E3"/>
    <mergeCell ref="B4:E4"/>
    <mergeCell ref="B5:E5"/>
    <mergeCell ref="B6:E6"/>
    <mergeCell ref="B7:E7"/>
    <mergeCell ref="A8:E8"/>
    <mergeCell ref="A9:E9"/>
    <mergeCell ref="A105:E105"/>
    <mergeCell ref="A94:E94"/>
    <mergeCell ref="A95:E95"/>
    <mergeCell ref="A96:E96"/>
    <mergeCell ref="A97:E97"/>
    <mergeCell ref="A98:E98"/>
    <mergeCell ref="A99:E99"/>
    <mergeCell ref="A100:E100"/>
    <mergeCell ref="A101:E101"/>
    <mergeCell ref="A102:E102"/>
    <mergeCell ref="A103:E103"/>
    <mergeCell ref="A104:E104"/>
    <mergeCell ref="A109:B109"/>
    <mergeCell ref="C109:D109"/>
    <mergeCell ref="A106:B106"/>
    <mergeCell ref="C106:D106"/>
    <mergeCell ref="A107:B107"/>
    <mergeCell ref="C107:D107"/>
    <mergeCell ref="A108:B108"/>
    <mergeCell ref="C108:D108"/>
  </mergeCells>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TK DONG DONG NAI T9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2025-10-01T01:29:50Z</dcterms:created>
  <dcterms:modified xsi:type="dcterms:W3CDTF">2025-10-01T11:25:02Z</dcterms:modified>
</cp:coreProperties>
</file>