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2\"/>
    </mc:Choice>
  </mc:AlternateContent>
  <bookViews>
    <workbookView xWindow="-120" yWindow="-120" windowWidth="24240" windowHeight="13020"/>
  </bookViews>
  <sheets>
    <sheet name="Vietcombank_Account_Statement(4" sheetId="1" r:id="rId1"/>
  </sheets>
  <calcPr calcId="162913"/>
</workbook>
</file>

<file path=xl/calcChain.xml><?xml version="1.0" encoding="utf-8"?>
<calcChain xmlns="http://schemas.openxmlformats.org/spreadsheetml/2006/main">
  <c r="I14" i="1" l="1"/>
  <c r="I25" i="1"/>
  <c r="I26" i="1"/>
  <c r="I29" i="1"/>
  <c r="H10" i="1" l="1"/>
  <c r="E10" i="1"/>
  <c r="E9" i="1"/>
  <c r="F13" i="1" l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G12" i="1"/>
  <c r="F12" i="1"/>
</calcChain>
</file>

<file path=xl/sharedStrings.xml><?xml version="1.0" encoding="utf-8"?>
<sst xmlns="http://schemas.openxmlformats.org/spreadsheetml/2006/main" count="240" uniqueCount="240">
  <si>
    <t>SAO KÊ TÀI KHOẢN</t>
  </si>
  <si>
    <t>Ngày thực hiện: 08/01/2026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</si>
  <si>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</si>
  <si>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</si>
  <si>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</si>
  <si>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</si>
  <si>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</si>
  <si>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</si>
  <si>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</si>
  <si>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</si>
  <si>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01/12/2025 Đến: 07/01/2026</t>
  </si>
  <si>
    <t>Số dư đầu kỳ</t>
  </si>
  <si>
    <t>Số dư cuối kỳ</t>
  </si>
  <si>
    <t>104,385,263.00</t>
  </si>
  <si>
    <t>Ngày giao dịch</t>
  </si>
  <si>
    <t>Số tham chiếu</t>
  </si>
  <si>
    <t>Số tiền ghi nợ</t>
  </si>
  <si>
    <t>Số tiền ghi có</t>
  </si>
  <si>
    <t>Mô tả</t>
  </si>
  <si>
    <t>5423 - 07429</t>
  </si>
  <si>
    <t>6007NBVAF22SWJI4.NGUYENTHIDIEMHUYEN chuyen tien.20260107.160302.100009978997.NGUYEN THI DIEM HUYEN.970419</t>
  </si>
  <si>
    <t>5058 - 66716</t>
  </si>
  <si>
    <t>IBVCB.0601261018517004.TT HD SO 391-CTY VAN PHONG</t>
  </si>
  <si>
    <t>5058 - 67182</t>
  </si>
  <si>
    <t>IBVCB.0601260825813003.TT HD SO 41 VA 5180 CTY QUANG MINH</t>
  </si>
  <si>
    <t>5414 - 97496</t>
  </si>
  <si>
    <t>6006IBT1dJZRZE8V.CHO HAY TT NGOC THOM.20260106.161011.233868668.MBBANK IBFT.970422</t>
  </si>
  <si>
    <t>5058 - 37730</t>
  </si>
  <si>
    <t>IBVCB.0601260219499001.TT HD SO 164 VA 166 NGAY 29.8.25 VA 30.8.2025</t>
  </si>
  <si>
    <t>0011 - 00359</t>
  </si>
  <si>
    <t>CT CP DET GIA DUNG PHONG PHU TT TIEN MUA MAY CAT NGANG TU DONG HD 76989</t>
  </si>
  <si>
    <t>5182 - 94903</t>
  </si>
  <si>
    <t>IBVCB.0501260569197003.EVN.JZ..PD16000242437..JZ;TienDien;MaHD:1416417605;KyHD:1</t>
  </si>
  <si>
    <t>5182 - 94889</t>
  </si>
  <si>
    <t>IBVCB.0501260979601002.EVN.01.KH dang no tong so 1 hoa don: 260110:11042937:K26TSG:149181::T12/2025:.MKH : PE14000068590.TienDienT12/2025;ST:11042937;KH:K26TSG;S:149181;</t>
  </si>
  <si>
    <t>5182 - 94881</t>
  </si>
  <si>
    <t>IBVCB.0501260030565001.EVN.01.KH dang no tong so 1 hoa don: 260110:2954811:K26TSG:149201::T12/2025:T.MKH : PE14000068612.TienDienT12/2025;ST:2954811;KH:K26TSG;S:149201;</t>
  </si>
  <si>
    <t>0076 - 06544</t>
  </si>
  <si>
    <t>/Ref:PA_TTMN2Z4FH26004{//} ..TT VNMN2Z4FH N 73305.73306.73911.75462.77737.72358.71137.72925.73000.72997.73004.73001.73050.72959.73008.72998.73099.73114.72958.73002.73005.72960.73007.73 DVC:CT TNHH DICH VU EB/EB SERVICES COMPANY LIMITED/EBS</t>
  </si>
  <si>
    <t>5056 - 86716</t>
  </si>
  <si>
    <t>IBVCB.0301260591991001.CTY NGOC THOM-NGAY 3.1.2026</t>
  </si>
  <si>
    <t>9915 - 08592</t>
  </si>
  <si>
    <t>THU PHI DICH VU SMS CHU DONG THANG 12/2025. SDT: 0917823679. So tien 55000 VND</t>
  </si>
  <si>
    <t>5058 - 82312</t>
  </si>
  <si>
    <t>IBVCB.0201260958449007.TT HD SO 65 CTY THT</t>
  </si>
  <si>
    <t>5058 - 82087</t>
  </si>
  <si>
    <t>IBVCB.0201261000061006.TT HD SO 3773-CTY COLD VIET NAM</t>
  </si>
  <si>
    <t>5058 - 82078</t>
  </si>
  <si>
    <t>IBVCB.0201260164509005.TT HD SO 655 CTY VIET LONG</t>
  </si>
  <si>
    <t>5056 - 83085</t>
  </si>
  <si>
    <t>IBVCB.0201260411485004.MS0309391503;Ch754;HQ02CI;LHA11;TK107855397860;NTK31122025;;TM2663(LP);ST20000;Cong Ty TNHH Mot Thanh Vien Thuong Mai Va Dich Vu Ngoc Thom;02012026</t>
  </si>
  <si>
    <t>5056 - 83047</t>
  </si>
  <si>
    <t>IBVCB.0201260242669003.MS0309391503;Ch754;HQ02CI;LHA11;TK107855397860;NTK31122025;Thue;TM1702(VA);ST31306800;Cong Ty TNHH Mot Thanh Vien Thuong Mai Va Dich Vu Ngoc Thom;02012026</t>
  </si>
  <si>
    <t>5056 - 82046</t>
  </si>
  <si>
    <t>IBVCB.0201260787293002.CTY NGOC THOM 0309391503-BLHXS2500835 -PHI LOCALCHARGES</t>
  </si>
  <si>
    <t>5058 - 80996</t>
  </si>
  <si>
    <t>IBVCB.0201261030005001.CTY NGOC THOM 0309391503 TT SUA CHUA OOLU2313410090</t>
  </si>
  <si>
    <t>9702 - 0012468207</t>
  </si>
  <si>
    <t>INTEREST PAYMENT</t>
  </si>
  <si>
    <t>5056 - 14291</t>
  </si>
  <si>
    <t>IBVCB.3112250431340001.CTY RUT TIEN NHAP QUY TIEN MAT</t>
  </si>
  <si>
    <t>5009 - 01393</t>
  </si>
  <si>
    <t>SHGD:10001836.DD:251230.BO:LOTTE VIETNAM SHOPPING JOINT STOCK COMPANY.Remark:90051005820B1SC090051005820B1SC0 ChargeDetails OUR</t>
  </si>
  <si>
    <t>5058 - 49094</t>
  </si>
  <si>
    <t>IBVCB.3012251021510002.TT HD SO 161-162-163 NGAY 27.8.25 VA 28.8.2025</t>
  </si>
  <si>
    <t>5057 - 22421</t>
  </si>
  <si>
    <t>IBVCB.3012250684128001.+BHXH+103+00+TU1428U+07925+Dong BHXH+</t>
  </si>
  <si>
    <t>5424 - 57660</t>
  </si>
  <si>
    <t>5363IBT1dJEF4W2Q.TT cong no.20251229.180905.990059999.MBBANK IBFT.970422</t>
  </si>
  <si>
    <t>5389 - 94330</t>
  </si>
  <si>
    <t>020097041512291716332025J86t636488.94330.171633.HO KINH DOANH NGUYEN THIEN DAT chuyen tien</t>
  </si>
  <si>
    <t>5009 - 76662</t>
  </si>
  <si>
    <t>SHGD:10000928.DD:251229.BO:AEON VIETNAM CO., LTD.Remark:AEON VIETNAM THANH TOAN TIEN HANG</t>
  </si>
  <si>
    <t>5058 - 72653</t>
  </si>
  <si>
    <t>IBVCB.2612250765946002.NGOC THOM-MUA HOA DON DIEN TU-CTY MISA</t>
  </si>
  <si>
    <t>5009 - 83516</t>
  </si>
  <si>
    <t>SHGD:10002144.DD:251226.BO:CONG TY TNHH GS 25 VIETNAM.Remark:GS 25 HN Thanh toan tien hang cho C ONG TY TNHH MTV THUONG MAI VA DIC H VU NGOC THOM</t>
  </si>
  <si>
    <t>5009 - 41215</t>
  </si>
  <si>
    <t>SHGD:10001477.DD:251226.BO:CONG TY TNHH THUONG MAI K&amp;K TOAN CAU.Remark:KK TOAN CAU TT TIEN HANG NCC NGOC THOM T9</t>
  </si>
  <si>
    <t>5058 - 34295</t>
  </si>
  <si>
    <t>IBVCB.2612250557856001.TT HD SO 25 NGAY 5-11-2025 CTY NHAN HOA</t>
  </si>
  <si>
    <t>9406 - 0012468207</t>
  </si>
  <si>
    <t>THU PHI QLTK TO CHUC-VND</t>
  </si>
  <si>
    <t>5087 - 45286</t>
  </si>
  <si>
    <t>IBVCB.202512255087065946.</t>
  </si>
  <si>
    <t>5009 - 68860</t>
  </si>
  <si>
    <t>SHGD:10002216.DD:251225.BO:FUJIMART VIETNAM RETAIL CO.,LTD.Remark:FJM thanh toan tien hang-BA-1766657402074-1</t>
  </si>
  <si>
    <t>5423 - 64637</t>
  </si>
  <si>
    <t>5359IBT1dJKLZ54Q.CN CTY LIEN CHAU TT TIEN HANG SO HD86200.20251225.172733.129398888.MBBANK IBFT.970422</t>
  </si>
  <si>
    <t>5056 - 23077</t>
  </si>
  <si>
    <t>IBVCB.2512251033766002.CTY NGOC THOM TT PHI BAO HIEM XE O TO</t>
  </si>
  <si>
    <t>5009 - 28754</t>
  </si>
  <si>
    <t>SHGD:10000608.DD:251225.BO:CONG TY CP SEVEN SYSTEM VIET NAM 00131724.Remark:069DGEX253590177 : SSV thanh toan mua HH T11 2025</t>
  </si>
  <si>
    <t>5423 - 72938</t>
  </si>
  <si>
    <t>5358IBT1hW9N6133.CTY TM LONG BEACH TT 100PT HOA DON SO 00071093 NGAY 27 10 2025.20251224.113636.6166868888999.CONG TY CO PHAN THUONG MAI LONG BEACH.970454</t>
  </si>
  <si>
    <t>5058 - 00877</t>
  </si>
  <si>
    <t>IBVCB.2212250014456003.TT HD SO 623-CTY VIET LONG</t>
  </si>
  <si>
    <t>5058 - 00090</t>
  </si>
  <si>
    <t>IBVCB.2212250784552002.CTY NGOC THOM-MST 0309391503-BL CULVNGB2544339-PHI CUOC CONTAINER</t>
  </si>
  <si>
    <t>5424 - 06835</t>
  </si>
  <si>
    <t>5356IBT1jWIN7J7H.CTY LAM HUY LAM TT HOA DON 00085204 862705.20251222.155242.12030908.CONG TY TNHH LAM HUY LAM.970416</t>
  </si>
  <si>
    <t>5136 - 58203</t>
  </si>
  <si>
    <t>MBBIZ6051258203.CONG TY THANH BAC chuyen tien may bo khan</t>
  </si>
  <si>
    <t>5009 - 39056</t>
  </si>
  <si>
    <t>SHGD:10000955.DD:251222.BO:CN CTCP SIBA FOOD VIET NAM TAI HN.Remark:E 198681 SIBA HN Thanh toan CN T11 20000547</t>
  </si>
  <si>
    <t>5065 - 49209</t>
  </si>
  <si>
    <t>NTDT+KB:0111-Kho bac Nha nuoc Khu vuc II+NgayNT:20122025+MST:0309391503+DBHC:26809+TKNS:7111+CQT:1056137+LThue:01(C:557-TM:1001-KT:00/11/2025-ST:4969462-GChu:Nop thue TNCN T11/2025)</t>
  </si>
  <si>
    <t>5058 - 50824</t>
  </si>
  <si>
    <t>IBVCB.2012250802690003.TT HD SO 5813 VA 5814 CTY ANH PHAT LOGISTICS</t>
  </si>
  <si>
    <t>5056 - 51552</t>
  </si>
  <si>
    <t>IBVCB.2012250198230002.MS0309391503;Ch754;HQ03EE;LHA11;TK107819354160;NTK19122025;;TM2663(LP);ST20000;Cong Ty TNHH Mot Thanh Vien Thuong Mai Va Dich Vu Ngoc Thom;20122025</t>
  </si>
  <si>
    <t>5056 - 51500</t>
  </si>
  <si>
    <t>IBVCB.2012250485246001.MS0309391503;Ch754;HQ03EE;LHA11;TK107819354160;NTK19122025;Thue;TM1702(VA);ST77377360;Cong Ty TNHH Mot Thanh Vien Thuong Mai Va Dich Vu Ngoc Thom;20122025</t>
  </si>
  <si>
    <t>5182 - 91639</t>
  </si>
  <si>
    <t>IBVCB.1912250886032003.GENTCN.8TF34JWLUE MaLoHang:14350801 MaSoThue:0309391503 SoContainer:OOLU65177.8TF34JWLUE MaLoHang:14350801 MaSoThue:0309391503 SoContainer:OOLU6517791</t>
  </si>
  <si>
    <t>5058 - 38671</t>
  </si>
  <si>
    <t>IBVCB.1912250476604002.NGOC THOM MST 0309391503- PHI XET NGHIEM-MA 16127 TCMC</t>
  </si>
  <si>
    <t>5424 - 80491</t>
  </si>
  <si>
    <t>5353IBT1dJ7DCNYV.CHO HAY TT NGOC THOM .20251219.162832.233868668.MBBANK IBFT.970422</t>
  </si>
  <si>
    <t>5058 - 27464</t>
  </si>
  <si>
    <t>IBVCB.1912250409134001.CTY NGOC THOM-MST 0309391503-BL CULVNGB2544339</t>
  </si>
  <si>
    <t>0007 - 00155</t>
  </si>
  <si>
    <t>TTTM SATRA CU CHI TT NCC NGOC THOM VD 426</t>
  </si>
  <si>
    <t>5009 - 31181</t>
  </si>
  <si>
    <t>SHGD:10003076.DD:251219.BO:CTY TNHH YANG MING SHIPPING VIET NAM.Remark:YM RETURN FOR CONTAINER DEPOSIT OFB/L NO. N755283310</t>
  </si>
  <si>
    <t>5056 - 96001</t>
  </si>
  <si>
    <t>IBVCB.1812250233818002.TT HD SO 321-CTY TRE VANG</t>
  </si>
  <si>
    <t>5058 - 95098</t>
  </si>
  <si>
    <t>IBVCB.1812250901214001.CTY NGOC THOM MST 0309391503-TT GIA HAN OOLU2313410090 HET 20.12</t>
  </si>
  <si>
    <t>5009 - 79531</t>
  </si>
  <si>
    <t>SHGD:10000425.DD:251218.BO:CONG TY TNHH GS 25 VIETNAM.Remark:GS 25 HN Thanh toan tien hang cho C ONG TY TNHH MTV THUONG MAI VA DIC H VU NGOC THOM</t>
  </si>
  <si>
    <t>5388 - 23279</t>
  </si>
  <si>
    <t>020097040512161613082025CDVI063306.23279.161308.Minh khanh an ck ngoc thom</t>
  </si>
  <si>
    <t>5058 - 23903</t>
  </si>
  <si>
    <t>IBVCB.1612250004518004.TT HD SO 0029 NGAY 11.12.25 CTY NHAN HOA</t>
  </si>
  <si>
    <t>5056 - 22663</t>
  </si>
  <si>
    <t>IBVCB.1612250672550001.MS0309391503;Ch754;HQ02CI;LHA11;TK107803154800;NTK15122025;;TM2663(LP);ST20000;Cong Ty TNHH Mot Thanh Vien Thuong Mai Va Dich Vu Ngoc Thom;16122025</t>
  </si>
  <si>
    <t>5414 - 22787</t>
  </si>
  <si>
    <t>5350IBT1fWE9PFPC.ISL3bruodsk3ai75bq66g54f19l8i-NGUYENTHIDIEMHUYEN chuyen tien.20251216.114212.100009978997.NGUYEN THI DIEM HUYEN.970419</t>
  </si>
  <si>
    <t>5388 - 71568</t>
  </si>
  <si>
    <t>020097041512151813522025OVJN655334.71568.181352.intimex ck</t>
  </si>
  <si>
    <t>0078 - 06992</t>
  </si>
  <si>
    <t>/Ref:PA_TTMN2WL1G25348{//}TT VNMN2WL1G N 69187.69231.69186.69095.69092.69099.69100.69102.69087.69094.69093.69101.69097.69098.69287.69216.69221.69206.69212.69096.69213.70403.69220.69 DVC:CT TNHH DICH VU EB/EB SERVICES COMPANY LIMITED/EBS</t>
  </si>
  <si>
    <t>5056 - 88366</t>
  </si>
  <si>
    <t>IBVCB.1512250026016002.CTY NGOC THOM-NGAY 3.1.2026</t>
  </si>
  <si>
    <t>5058 - 87479</t>
  </si>
  <si>
    <t>IBVCB.1512250491064001.CTY NGOC THOM 0309391503 TTLCCOOLU2313410090</t>
  </si>
  <si>
    <t>5056 - 56525</t>
  </si>
  <si>
    <t>IBVCB.1412250854708001.NOI DUNG : 221MPQ3060126 -CTY GLOBAL WINGS VIET NAM</t>
  </si>
  <si>
    <t>5058 - 51137</t>
  </si>
  <si>
    <t>IBVCB.1312250612350001.TT HD SO 151 NGAY 22.8.2025</t>
  </si>
  <si>
    <t>5423 - 34029</t>
  </si>
  <si>
    <t>5347MCOBB2BHK7W6.Ck.20251213.123956.04301010661002.NGUYEN MAI LINH.970426</t>
  </si>
  <si>
    <t>5009 - 20741</t>
  </si>
  <si>
    <t>SHGD:10000142.DD:251212.BO:CONG TY TNHH PHAN PHOI SANH DIEU.Remark:LS1474-Sanh Dieu HCM thanh toan tien hang</t>
  </si>
  <si>
    <t>5009 - 99295</t>
  </si>
  <si>
    <t>SHGD:10008079.DD:251212.BO:CONG TY TNHH TM K.A.Remark:@PL@ CTY TNHH K.A THANH TOAN HD SO 81274. 81275</t>
  </si>
  <si>
    <t>5058 - 28779</t>
  </si>
  <si>
    <t>IBVCB.1212250128182002.CTY RUT TIEN NHAP QUY TIEN MAT</t>
  </si>
  <si>
    <t>5426 - 13744</t>
  </si>
  <si>
    <t>5346IBT1dJAWDYVB.CTY Thai Tuan thanh toan chi phi moi gioi CG T112025 HDg 01HDKTDKNT HDn80324 CTy Ngoc Thom ID21650.20251212.105235.4811144786621.MBBANK IBFT.970422</t>
  </si>
  <si>
    <t>5009 - 21987</t>
  </si>
  <si>
    <t>SHGD:10000234.DD:251212.BO:CONG TY TNHH GS 25 VIETNAM.Remark:GS 25 Thanh toan tien hang cho CON G TY TNHH MTV THUONG MAI VA DICH V U NGOC THOM</t>
  </si>
  <si>
    <t>5058 - 77419</t>
  </si>
  <si>
    <t>IBVCB.1112250206332002.DAT COC HD SO 101225/TL-NT/2025/HDMB-CTY THANG LONG</t>
  </si>
  <si>
    <t>5425 - 40072</t>
  </si>
  <si>
    <t>5345NBVAF22EL5NL.FNM TT HD 59501 70448 75024 NGOC THOM.20251211.091345.107968686879.CTY CP VIETNAM FRUITS AND MORE.970419</t>
  </si>
  <si>
    <t>0004 - 00085</t>
  </si>
  <si>
    <t>CHUYEN KHOAN10/12/2025+USD29,600.00+Fee:USD0.00+PAID 80PCT OF CTR NO HT-20251110-2 DATE NOV.10.2025 INV NO HT-20251110-2 DATE NOV.10.2025 +F/O:ZHEJIANG HENGTAI INTELLIGENT EQUIPMENT CO.,LTD ++NO.373 QUEN RD,DONGTOU DIST WENZHOU CITY,ZHEJIANG,CHINA</t>
  </si>
  <si>
    <t>5056 - 61703</t>
  </si>
  <si>
    <t>IBVCB.1012250263712004.MS0309391503;Ch754;HQ02DS;LHA11;TK107789001940;NTK10122025;;TM2663(LP);ST20000;Cong Ty TNHH Mot Thanh Vien Thuong Mai Va Dich Vu Ngoc Thom;10122025</t>
  </si>
  <si>
    <t>5056 - 61511</t>
  </si>
  <si>
    <t>IBVCB.1012250090864003.MS0309391503;Ch754;HQ02DS;LHA11;TK107789001940;NTK10122025;Thue;TM1901(NK);ST613494;Thue;TM1702(VA);ST825775;Cong Ty TNHH Mot Thanh Vien Thuong Mai Va Dich Vu Ngoc Thom;10122025</t>
  </si>
  <si>
    <t>5009 - 88857</t>
  </si>
  <si>
    <t>SHGD:10012994.DD:251210.BO:LOTTE VIETNAM SHOPPING JOINT STOCK COMPANY.Remark:90144005820B2SC090144005820B2SC0 ChargeDetails OUR</t>
  </si>
  <si>
    <t>5009 - 77606</t>
  </si>
  <si>
    <t>SHGD:10002272.DD:251210.BO:CONG TY TNHH GS 25 VIETNAM.Remark:GS 25 HN Thanh toan tien hang cho C ONG TY TNHH MTV THUONG MAI VA DIC H VU NGOC THOM</t>
  </si>
  <si>
    <t>5056 - 22726</t>
  </si>
  <si>
    <t>IBVCB.1012250356904002.CTY RUT TIEN NHAP QUY TIEN MAT</t>
  </si>
  <si>
    <t>5058 - 23525</t>
  </si>
  <si>
    <t>IBVCB.1012250529664001.TT HD SO 44120-CTY THIEN VUONG</t>
  </si>
  <si>
    <t>0004 - 00170</t>
  </si>
  <si>
    <t>CHUYEN KHOAN09/12/2025+USD29,809.50+Fee:USD0.00+PAYMENT 35PCT FOR CTR NO.AQ DATE OCT.09.2025 INV NO 10763283 DATE NOV.07.2025 +F/O:AGRO QUEEN SP.Z.O.O ++UL.PODJAZD 1/2, 81-805 SOPOT, POLAND</t>
  </si>
  <si>
    <t>0004 - 00048</t>
  </si>
  <si>
    <t>CHUYEN KHOANTHU PHI CHUYEN TIEN THEO GNN 44</t>
  </si>
  <si>
    <t>5009 - 05827</t>
  </si>
  <si>
    <t>SHGD:10001663.DD:251209.BO:CONG TY TNHH GS 25 VIETNAM.Remark:GS 25 Thanh toan tien hang cho CON G TY TNHH MTV THUONG MAI VA DICH V U NGOC THOM</t>
  </si>
  <si>
    <t>5009 - 05083</t>
  </si>
  <si>
    <t>SHGD:10001586.DD:251209.BO:CONG TY TNHH GS 25 VIETNAM.Remark:GS 25 Thanh toan tien hang cho CON G TY TNHH MTV THUONG MAI VA DICH V U NGOC THOM</t>
  </si>
  <si>
    <t>0004 - 00158</t>
  </si>
  <si>
    <t>CHUYEN KHOAN08/12/2025+USD371.00+Fee:USD0.00+PAYMENT 100PCT OF CTR HT-20251205 DATE SEP.05.2025 INVOICE NO HT-2025 1205 DATE SEP.05.2025 +F/O:ZHEJIANG HENGTAI INTELLIGENT DEVICE CO.,LTD ++NO.373,OUFAN RD,DONGTOU DIST, WENZHOU CTIY,ZHEJIANG,CHINA</t>
  </si>
  <si>
    <t>5058 - 94006</t>
  </si>
  <si>
    <t>IBVCB.0812250020006002.TT HD SO 4637 VA 4780-CTY QUANG MINH</t>
  </si>
  <si>
    <t>5009 - 38033</t>
  </si>
  <si>
    <t>SHGD:10006762.DD:251208.BO:CTY CP TAP DOAN THAI TUAN.Remark:CTY Thai Tuan thanh toan lan 3 may rua luoi va mai dao HDg 022025HDMBNTTT NCC Ngoc Thom ID16948</t>
  </si>
  <si>
    <t>5058 - 90924</t>
  </si>
  <si>
    <t>IBVCB.0812250978630001.TT HD SO 349-CTY VAN PHONG</t>
  </si>
  <si>
    <t>5425 - 64877</t>
  </si>
  <si>
    <t>5340NBVAF22U5126.NGUYENTHIDIEMHUYEN chuyen tien.20251206.134252.100009978997.NGUYEN THI DIEM HUYEN.970419</t>
  </si>
  <si>
    <t>9915 - 04101</t>
  </si>
  <si>
    <t>THU PHI DICH VU SMS CHU DONG THANG 11/2025. SDT: 0917823679. So tien 55000 VND</t>
  </si>
  <si>
    <t>0102 - 06192</t>
  </si>
  <si>
    <t>/Ref:PA_TTMN2VG5S25338{//} TT VNMN2VG5S N 66444.67741.69902.63448.63447.63453.64712.63450.63480.63479.64702.65447.64701.64783.65607.65573.65572.65574.65569.65649.65577.65581.65570.65 DVC:CT TNHH DICH VU EB/EB SERVICES COMPANY LIMITED/EBS</t>
  </si>
  <si>
    <t>5009 - 50734</t>
  </si>
  <si>
    <t>SHGD:10000483.DD:251205.BO:CTY TNHH VIET Y HA NOI CENTER.Remark:@PL@ Sieu thi Le Hoi HN TT don hang thang 0708092025 tru xuat tra NCC Ngoc Thom</t>
  </si>
  <si>
    <t>5424 - 97145</t>
  </si>
  <si>
    <t>5338IBT1dJ5RDPIN.cty tnhh tm hada tt tien hang cty tnhh mtv va dvu ngoc thom.20251204.221847.855585555.MBBANK IBFT.970422</t>
  </si>
  <si>
    <t>5414 - 21288</t>
  </si>
  <si>
    <t>5338NBVAF22UEIDN.NGUYENTHIDIEMHUYEN chuyen tien.20251204.154027.100009978997.NGUYEN THI DIEM HUYEN.970419</t>
  </si>
  <si>
    <t>5426 - 66872</t>
  </si>
  <si>
    <t>5338IBT1jWIVVD6D.TT HOA DON 81165-041225-10:29:57 504317.20251204.102957.12030908.CONG TY TNHH LAM HUY LAM.970416</t>
  </si>
  <si>
    <t>5182 - 87486</t>
  </si>
  <si>
    <t>IBVCB.0412250488636003.EVN.JZ..PD16000242437..JZ;TienDien;MaHD:1413742595;KyHD:1</t>
  </si>
  <si>
    <t>5182 - 87485</t>
  </si>
  <si>
    <t>IBVCB.0412250136336002.EVN.01.KH dang no tong so 1 hoa don: 251210:9711192:K25TSG:1921086::T11/2025:.MKH : PE14000068590.TienDienT11/2025;ST:9711192;KH:K25TSG;S:1921086;</t>
  </si>
  <si>
    <t>5182 - 87484</t>
  </si>
  <si>
    <t>IBVCB.0412250418396001.EVN.01.KH dang no tong so 1 hoa don: 251210:2791411:K25TSG:1921105::T11/2025:.MKH : PE14000068612.TienDienT11/2025;ST:2791411;KH:K25TSG;S:1921105;</t>
  </si>
  <si>
    <t>0004 - 00104</t>
  </si>
  <si>
    <t>CHUYEN KHOANTHU PHI CHUYEN TIEN THEO GNN 42</t>
  </si>
  <si>
    <t>5058 - 64275</t>
  </si>
  <si>
    <t>IBVCB.0212250764198001.TT TIEP HD SO 139 NGAY 15.8.2025</t>
  </si>
  <si>
    <t>5009 - 62141</t>
  </si>
  <si>
    <t>SHGD:10001291.DD:251201.BO:AEON VIETNAM CO., LTD.Remark:AEON VIETNAM THANH TOAN TIEN HANG</t>
  </si>
  <si>
    <t>5057 - 10721</t>
  </si>
  <si>
    <t>IBVCB.0112251027488002.+BHXH+103+00+TU1428U+07925+Dong BHXH+</t>
  </si>
  <si>
    <t>5058 - 23622</t>
  </si>
  <si>
    <t>IBVCB.0112250083824001.TT HD SO 909 NGAY 27.11.25 -CTY VY VY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</si>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</sst>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19" fillId="33" borderId="10" xfId="0" applyFont="1" applyFill="1" applyBorder="1"/>
    <xf numFmtId="0" fontId="19" fillId="33" borderId="0" xfId="0" applyFont="1" applyFill="1"/>
    <xf numFmtId="0" fontId="18" fillId="33" borderId="0" xfId="0" applyFont="1" applyFill="1"/>
    <xf numFmtId="0" fontId="18" fillId="34" borderId="0" xfId="0" applyFont="1" applyFill="1"/>
    <xf numFmtId="0" fontId="23" fillId="0" borderId="0" xfId="0" applyFont="1"/>
    <xf numFmtId="0" fontId="23" fillId="0" borderId="0" xfId="0" applyFont="1" applyAlignment="1">
      <alignment horizontal="left" wrapText="1"/>
    </xf>
    <xf numFmtId="41" fontId="18" fillId="0" borderId="0" xfId="42" applyFont="1"/>
    <xf numFmtId="14" fontId="24" fillId="33" borderId="11" xfId="0" applyNumberFormat="1" applyFont="1" applyFill="1" applyBorder="1" applyAlignment="1">
      <alignment horizontal="center" wrapText="1"/>
    </xf>
    <xf numFmtId="0" fontId="24" fillId="33" borderId="11" xfId="0" applyFont="1" applyFill="1" applyBorder="1" applyAlignment="1">
      <alignment horizontal="center" wrapText="1"/>
    </xf>
    <xf numFmtId="41" fontId="24" fillId="33" borderId="11" xfId="42" applyFont="1" applyFill="1" applyBorder="1" applyAlignment="1">
      <alignment horizontal="right" wrapText="1"/>
    </xf>
    <xf numFmtId="0" fontId="24" fillId="33" borderId="0" xfId="0" applyFont="1" applyFill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41" fontId="23" fillId="0" borderId="0" xfId="42" applyFont="1" applyAlignment="1">
      <alignment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41" fontId="24" fillId="0" borderId="0" xfId="0" applyNumberFormat="1" applyFont="1" applyAlignment="1">
      <alignment wrapText="1"/>
    </xf>
    <xf numFmtId="0" fontId="26" fillId="33" borderId="10" xfId="0" applyFont="1" applyFill="1" applyBorder="1" applyAlignment="1">
      <alignment horizontal="center" vertical="center" wrapText="1"/>
    </xf>
    <xf numFmtId="41" fontId="26" fillId="33" borderId="10" xfId="42" applyFont="1" applyFill="1" applyBorder="1" applyAlignment="1">
      <alignment horizontal="center" vertical="center" wrapText="1"/>
    </xf>
    <xf numFmtId="0" fontId="26" fillId="33" borderId="10" xfId="0" applyFont="1" applyFill="1" applyBorder="1"/>
    <xf numFmtId="41" fontId="26" fillId="33" borderId="10" xfId="0" applyNumberFormat="1" applyFont="1" applyFill="1" applyBorder="1"/>
    <xf numFmtId="0" fontId="26" fillId="33" borderId="11" xfId="0" applyFont="1" applyFill="1" applyBorder="1" applyAlignment="1">
      <alignment horizontal="center" vertical="center" wrapText="1"/>
    </xf>
    <xf numFmtId="41" fontId="26" fillId="33" borderId="11" xfId="42" applyFont="1" applyFill="1" applyBorder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6" fillId="33" borderId="0" xfId="0" applyFont="1" applyFill="1"/>
    <xf numFmtId="0" fontId="24" fillId="33" borderId="0" xfId="0" applyFont="1" applyFill="1"/>
    <xf numFmtId="14" fontId="24" fillId="34" borderId="11" xfId="0" applyNumberFormat="1" applyFont="1" applyFill="1" applyBorder="1" applyAlignment="1">
      <alignment horizontal="center" wrapText="1"/>
    </xf>
    <xf numFmtId="0" fontId="24" fillId="34" borderId="11" xfId="0" applyFont="1" applyFill="1" applyBorder="1" applyAlignment="1">
      <alignment horizontal="center" wrapText="1"/>
    </xf>
    <xf numFmtId="41" fontId="24" fillId="34" borderId="11" xfId="42" applyFont="1" applyFill="1" applyBorder="1" applyAlignment="1">
      <alignment horizontal="right" wrapText="1"/>
    </xf>
    <xf numFmtId="0" fontId="24" fillId="34" borderId="0" xfId="0" applyFont="1" applyFill="1" applyAlignment="1">
      <alignment horizontal="left" wrapText="1"/>
    </xf>
    <xf numFmtId="0" fontId="24" fillId="34" borderId="0" xfId="0" applyFont="1" applyFill="1"/>
    <xf numFmtId="41" fontId="24" fillId="33" borderId="0" xfId="0" applyNumberFormat="1" applyFont="1" applyFill="1"/>
    <xf numFmtId="41" fontId="24" fillId="34" borderId="0" xfId="0" applyNumberFormat="1" applyFont="1" applyFill="1"/>
    <xf numFmtId="0" fontId="26" fillId="33" borderId="0" xfId="0" applyFont="1" applyFill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41" fontId="26" fillId="33" borderId="11" xfId="42" applyFont="1" applyFill="1" applyBorder="1" applyAlignment="1">
      <alignment horizontal="right" wrapText="1"/>
    </xf>
    <xf numFmtId="0" fontId="26" fillId="33" borderId="0" xfId="0" applyFont="1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showGridLines="0" tabSelected="1" topLeftCell="A16" workbookViewId="0">
      <selection activeCell="E19" sqref="E19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6.85546875" style="8" customWidth="1"/>
    <col min="4" max="4" width="16.140625" style="8" customWidth="1"/>
    <col min="5" max="5" width="47.5703125" style="1" customWidth="1"/>
    <col min="6" max="7" width="0" style="1" hidden="1" customWidth="1"/>
    <col min="8" max="8" width="15.7109375" style="1" bestFit="1" customWidth="1"/>
    <col min="9" max="9" width="14.5703125" style="1" bestFit="1" customWidth="1"/>
    <col min="10" max="16384" width="9.140625" style="1"/>
  </cols>
  <sheetData>
    <row r="1" spans="1:9" ht="45" customHeight="1" x14ac:dyDescent="0.2">
      <c r="A1" s="21"/>
      <c r="B1" s="21"/>
      <c r="C1" s="22" t="s">
        <v>0</v>
      </c>
      <c r="D1" s="22"/>
      <c r="E1" s="22"/>
      <c r="F1" s="23"/>
      <c r="G1" s="23"/>
      <c r="H1" s="23"/>
      <c r="I1" s="23"/>
    </row>
    <row r="2" spans="1:9" ht="14.25" customHeight="1" x14ac:dyDescent="0.2">
      <c r="A2" s="24"/>
      <c r="B2" s="24"/>
      <c r="C2" s="21" t="s">
        <v>1</v>
      </c>
      <c r="D2" s="21"/>
      <c r="E2" s="21"/>
      <c r="F2" s="23"/>
      <c r="G2" s="23"/>
      <c r="H2" s="23"/>
      <c r="I2" s="23"/>
    </row>
    <row r="3" spans="1:9" ht="14.25" customHeight="1" x14ac:dyDescent="0.2">
      <c r="A3" s="25" t="s">
        <v>2</v>
      </c>
      <c r="B3" s="24" t="s">
        <v>3</v>
      </c>
      <c r="C3" s="24"/>
      <c r="D3" s="24"/>
      <c r="E3" s="24"/>
      <c r="F3" s="23"/>
      <c r="G3" s="23"/>
      <c r="H3" s="23"/>
      <c r="I3" s="23"/>
    </row>
    <row r="4" spans="1:9" ht="14.25" customHeight="1" x14ac:dyDescent="0.2">
      <c r="A4" s="25" t="s">
        <v>4</v>
      </c>
      <c r="B4" s="24">
        <v>721005104420</v>
      </c>
      <c r="C4" s="24"/>
      <c r="D4" s="24"/>
      <c r="E4" s="24"/>
      <c r="F4" s="23"/>
      <c r="G4" s="23"/>
      <c r="H4" s="23"/>
      <c r="I4" s="23"/>
    </row>
    <row r="5" spans="1:9" ht="14.25" customHeight="1" x14ac:dyDescent="0.2">
      <c r="A5" s="25" t="s">
        <v>5</v>
      </c>
      <c r="B5" s="24" t="s">
        <v>6</v>
      </c>
      <c r="C5" s="24"/>
      <c r="D5" s="24"/>
      <c r="E5" s="24"/>
      <c r="F5" s="23"/>
      <c r="G5" s="23"/>
      <c r="H5" s="23"/>
      <c r="I5" s="23"/>
    </row>
    <row r="6" spans="1:9" ht="14.25" customHeight="1" x14ac:dyDescent="0.2">
      <c r="A6" s="25" t="s">
        <v>7</v>
      </c>
      <c r="B6" s="24">
        <v>4202353</v>
      </c>
      <c r="C6" s="24"/>
      <c r="D6" s="24"/>
      <c r="E6" s="24"/>
      <c r="F6" s="23"/>
      <c r="G6" s="23"/>
      <c r="H6" s="23"/>
      <c r="I6" s="23"/>
    </row>
    <row r="7" spans="1:9" ht="14.25" customHeight="1" x14ac:dyDescent="0.2">
      <c r="A7" s="25" t="s">
        <v>8</v>
      </c>
      <c r="B7" s="24" t="s">
        <v>9</v>
      </c>
      <c r="C7" s="24"/>
      <c r="D7" s="24"/>
      <c r="E7" s="24"/>
      <c r="F7" s="23"/>
      <c r="G7" s="23"/>
      <c r="H7" s="23"/>
      <c r="I7" s="23"/>
    </row>
    <row r="8" spans="1:9" ht="14.25" customHeight="1" x14ac:dyDescent="0.2">
      <c r="A8" s="24" t="s">
        <v>10</v>
      </c>
      <c r="B8" s="24"/>
      <c r="C8" s="24"/>
      <c r="D8" s="24"/>
      <c r="E8" s="24"/>
      <c r="F8" s="23"/>
      <c r="G8" s="23"/>
      <c r="H8" s="23"/>
      <c r="I8" s="23"/>
    </row>
    <row r="9" spans="1:9" x14ac:dyDescent="0.2">
      <c r="A9" s="26"/>
      <c r="B9" s="26"/>
      <c r="C9" s="26"/>
      <c r="D9" s="26"/>
      <c r="E9" s="27">
        <f>SUM(C31:C115)</f>
        <v>2139409680</v>
      </c>
      <c r="F9" s="23"/>
      <c r="G9" s="23"/>
      <c r="H9" s="23"/>
      <c r="I9" s="23"/>
    </row>
    <row r="10" spans="1:9" s="2" customFormat="1" ht="15.75" thickBot="1" x14ac:dyDescent="0.3">
      <c r="A10" s="28" t="s">
        <v>11</v>
      </c>
      <c r="B10" s="28">
        <v>201632684</v>
      </c>
      <c r="C10" s="29" t="s">
        <v>12</v>
      </c>
      <c r="D10" s="29" t="s">
        <v>13</v>
      </c>
      <c r="E10" s="27">
        <f>SUM(D31:D115)</f>
        <v>2054008776</v>
      </c>
      <c r="F10" s="30"/>
      <c r="G10" s="30"/>
      <c r="H10" s="31">
        <f>B10+E10-E9</f>
        <v>116231780</v>
      </c>
      <c r="I10" s="30"/>
    </row>
    <row r="11" spans="1:9" s="3" customFormat="1" ht="30" x14ac:dyDescent="0.25">
      <c r="A11" s="32" t="s">
        <v>14</v>
      </c>
      <c r="B11" s="32" t="s">
        <v>15</v>
      </c>
      <c r="C11" s="33" t="s">
        <v>16</v>
      </c>
      <c r="D11" s="33" t="s">
        <v>17</v>
      </c>
      <c r="E11" s="34" t="s">
        <v>18</v>
      </c>
      <c r="F11" s="35"/>
      <c r="G11" s="35"/>
      <c r="H11" s="35"/>
      <c r="I11" s="35"/>
    </row>
    <row r="12" spans="1:9" s="4" customFormat="1" ht="57" x14ac:dyDescent="0.2">
      <c r="A12" s="9">
        <v>46029</v>
      </c>
      <c r="B12" s="10" t="s">
        <v>19</v>
      </c>
      <c r="C12" s="11">
        <v>0</v>
      </c>
      <c r="D12" s="11">
        <v>3900000</v>
      </c>
      <c r="E12" s="12" t="s">
        <v>20</v>
      </c>
      <c r="F12" s="36">
        <f>IFERROR(VALUE(SUBSTITUTE(SUBSTITUTE(C12,".00",""),",",".")),0)</f>
        <v>0</v>
      </c>
      <c r="G12" s="36">
        <f>IFERROR(VALUE(SUBSTITUTE(SUBSTITUTE(D12,".00",""),",",".")),0)</f>
        <v>3900000</v>
      </c>
      <c r="H12" s="36"/>
      <c r="I12" s="36"/>
    </row>
    <row r="13" spans="1:9" s="5" customFormat="1" ht="28.5" x14ac:dyDescent="0.2">
      <c r="A13" s="37">
        <v>46028</v>
      </c>
      <c r="B13" s="38" t="s">
        <v>21</v>
      </c>
      <c r="C13" s="39">
        <v>5422000</v>
      </c>
      <c r="D13" s="39">
        <v>0</v>
      </c>
      <c r="E13" s="40" t="s">
        <v>22</v>
      </c>
      <c r="F13" s="36">
        <f t="shared" ref="F13:F76" si="0">IFERROR(VALUE(SUBSTITUTE(SUBSTITUTE(C13,".00",""),",",".")),0)</f>
        <v>5422000</v>
      </c>
      <c r="G13" s="36">
        <f t="shared" ref="G13:G76" si="1">IFERROR(VALUE(SUBSTITUTE(SUBSTITUTE(D13,".00",""),",",".")),0)</f>
        <v>0</v>
      </c>
      <c r="H13" s="41"/>
      <c r="I13" s="41"/>
    </row>
    <row r="14" spans="1:9" s="4" customFormat="1" ht="28.5" x14ac:dyDescent="0.2">
      <c r="A14" s="9">
        <v>46028</v>
      </c>
      <c r="B14" s="10" t="s">
        <v>23</v>
      </c>
      <c r="C14" s="11">
        <v>14720368</v>
      </c>
      <c r="D14" s="11">
        <v>0</v>
      </c>
      <c r="E14" s="12" t="s">
        <v>24</v>
      </c>
      <c r="F14" s="36">
        <f t="shared" si="0"/>
        <v>14720368</v>
      </c>
      <c r="G14" s="36">
        <f t="shared" si="1"/>
        <v>0</v>
      </c>
      <c r="H14" s="36">
        <v>22000</v>
      </c>
      <c r="I14" s="42">
        <f>C14-H14</f>
        <v>14698368</v>
      </c>
    </row>
    <row r="15" spans="1:9" s="5" customFormat="1" ht="42.75" x14ac:dyDescent="0.2">
      <c r="A15" s="37">
        <v>46028</v>
      </c>
      <c r="B15" s="38" t="s">
        <v>25</v>
      </c>
      <c r="C15" s="39">
        <v>0</v>
      </c>
      <c r="D15" s="39">
        <v>4503357</v>
      </c>
      <c r="E15" s="40" t="s">
        <v>26</v>
      </c>
      <c r="F15" s="36">
        <f t="shared" si="0"/>
        <v>0</v>
      </c>
      <c r="G15" s="36">
        <f t="shared" si="1"/>
        <v>4503357</v>
      </c>
      <c r="H15" s="41"/>
      <c r="I15" s="41"/>
    </row>
    <row r="16" spans="1:9" s="4" customFormat="1" ht="28.5" x14ac:dyDescent="0.2">
      <c r="A16" s="9">
        <v>46028</v>
      </c>
      <c r="B16" s="10" t="s">
        <v>27</v>
      </c>
      <c r="C16" s="11">
        <v>272833202</v>
      </c>
      <c r="D16" s="11">
        <v>0</v>
      </c>
      <c r="E16" s="12" t="s">
        <v>28</v>
      </c>
      <c r="F16" s="36">
        <f t="shared" si="0"/>
        <v>272833202</v>
      </c>
      <c r="G16" s="36">
        <f t="shared" si="1"/>
        <v>0</v>
      </c>
      <c r="H16" s="36"/>
      <c r="I16" s="36"/>
    </row>
    <row r="17" spans="1:9" s="5" customFormat="1" ht="28.5" x14ac:dyDescent="0.2">
      <c r="A17" s="37">
        <v>46027</v>
      </c>
      <c r="B17" s="38" t="s">
        <v>29</v>
      </c>
      <c r="C17" s="39">
        <v>0</v>
      </c>
      <c r="D17" s="39">
        <v>135000000</v>
      </c>
      <c r="E17" s="40" t="s">
        <v>30</v>
      </c>
      <c r="F17" s="36">
        <f t="shared" si="0"/>
        <v>0</v>
      </c>
      <c r="G17" s="36">
        <f t="shared" si="1"/>
        <v>135000000</v>
      </c>
      <c r="H17" s="41"/>
      <c r="I17" s="41"/>
    </row>
    <row r="18" spans="1:9" s="4" customFormat="1" ht="28.5" x14ac:dyDescent="0.2">
      <c r="A18" s="9">
        <v>46027</v>
      </c>
      <c r="B18" s="10" t="s">
        <v>31</v>
      </c>
      <c r="C18" s="11">
        <v>6713155</v>
      </c>
      <c r="D18" s="11">
        <v>0</v>
      </c>
      <c r="E18" s="12" t="s">
        <v>32</v>
      </c>
      <c r="F18" s="36">
        <f t="shared" si="0"/>
        <v>6713155</v>
      </c>
      <c r="G18" s="36">
        <f t="shared" si="1"/>
        <v>0</v>
      </c>
      <c r="H18" s="36"/>
      <c r="I18" s="36"/>
    </row>
    <row r="19" spans="1:9" s="5" customFormat="1" ht="85.5" x14ac:dyDescent="0.2">
      <c r="A19" s="37">
        <v>46027</v>
      </c>
      <c r="B19" s="38" t="s">
        <v>33</v>
      </c>
      <c r="C19" s="39">
        <v>11042937</v>
      </c>
      <c r="D19" s="39">
        <v>0</v>
      </c>
      <c r="E19" s="40" t="s">
        <v>34</v>
      </c>
      <c r="F19" s="36">
        <f t="shared" si="0"/>
        <v>11042937</v>
      </c>
      <c r="G19" s="36">
        <f t="shared" si="1"/>
        <v>0</v>
      </c>
      <c r="H19" s="41"/>
      <c r="I19" s="41"/>
    </row>
    <row r="20" spans="1:9" s="4" customFormat="1" ht="85.5" x14ac:dyDescent="0.2">
      <c r="A20" s="9">
        <v>46027</v>
      </c>
      <c r="B20" s="10" t="s">
        <v>35</v>
      </c>
      <c r="C20" s="11">
        <v>2954811</v>
      </c>
      <c r="D20" s="11">
        <v>0</v>
      </c>
      <c r="E20" s="12" t="s">
        <v>36</v>
      </c>
      <c r="F20" s="36">
        <f t="shared" si="0"/>
        <v>2954811</v>
      </c>
      <c r="G20" s="36">
        <f t="shared" si="1"/>
        <v>0</v>
      </c>
      <c r="H20" s="36"/>
      <c r="I20" s="36"/>
    </row>
    <row r="21" spans="1:9" s="5" customFormat="1" ht="99.75" x14ac:dyDescent="0.2">
      <c r="A21" s="37">
        <v>46027</v>
      </c>
      <c r="B21" s="38" t="s">
        <v>37</v>
      </c>
      <c r="C21" s="39">
        <v>0</v>
      </c>
      <c r="D21" s="39">
        <v>224213680</v>
      </c>
      <c r="E21" s="40" t="s">
        <v>38</v>
      </c>
      <c r="F21" s="36">
        <f t="shared" si="0"/>
        <v>0</v>
      </c>
      <c r="G21" s="36">
        <f t="shared" si="1"/>
        <v>224213680</v>
      </c>
      <c r="H21" s="41"/>
      <c r="I21" s="41"/>
    </row>
    <row r="22" spans="1:9" s="4" customFormat="1" ht="28.5" x14ac:dyDescent="0.2">
      <c r="A22" s="9">
        <v>46025</v>
      </c>
      <c r="B22" s="10" t="s">
        <v>39</v>
      </c>
      <c r="C22" s="11">
        <v>4857700</v>
      </c>
      <c r="D22" s="11">
        <v>0</v>
      </c>
      <c r="E22" s="12" t="s">
        <v>40</v>
      </c>
      <c r="F22" s="36">
        <f t="shared" si="0"/>
        <v>4857700</v>
      </c>
      <c r="G22" s="36">
        <f t="shared" si="1"/>
        <v>0</v>
      </c>
      <c r="H22" s="36"/>
      <c r="I22" s="36"/>
    </row>
    <row r="23" spans="1:9" s="5" customFormat="1" ht="28.5" x14ac:dyDescent="0.2">
      <c r="A23" s="37">
        <v>46025</v>
      </c>
      <c r="B23" s="38" t="s">
        <v>41</v>
      </c>
      <c r="C23" s="39">
        <v>55000</v>
      </c>
      <c r="D23" s="39">
        <v>0</v>
      </c>
      <c r="E23" s="40" t="s">
        <v>42</v>
      </c>
      <c r="F23" s="36">
        <f t="shared" si="0"/>
        <v>55000</v>
      </c>
      <c r="G23" s="36">
        <f t="shared" si="1"/>
        <v>0</v>
      </c>
      <c r="H23" s="41"/>
      <c r="I23" s="41"/>
    </row>
    <row r="24" spans="1:9" s="4" customFormat="1" ht="28.5" x14ac:dyDescent="0.2">
      <c r="A24" s="9">
        <v>46024</v>
      </c>
      <c r="B24" s="10" t="s">
        <v>43</v>
      </c>
      <c r="C24" s="11">
        <v>5206000</v>
      </c>
      <c r="D24" s="11">
        <v>0</v>
      </c>
      <c r="E24" s="12" t="s">
        <v>44</v>
      </c>
      <c r="F24" s="36">
        <f t="shared" si="0"/>
        <v>5206000</v>
      </c>
      <c r="G24" s="36">
        <f t="shared" si="1"/>
        <v>0</v>
      </c>
      <c r="H24" s="36"/>
      <c r="I24" s="36"/>
    </row>
    <row r="25" spans="1:9" s="5" customFormat="1" ht="28.5" x14ac:dyDescent="0.2">
      <c r="A25" s="37">
        <v>46024</v>
      </c>
      <c r="B25" s="38" t="s">
        <v>45</v>
      </c>
      <c r="C25" s="39">
        <v>7323683</v>
      </c>
      <c r="D25" s="39">
        <v>0</v>
      </c>
      <c r="E25" s="40" t="s">
        <v>46</v>
      </c>
      <c r="F25" s="36">
        <f t="shared" si="0"/>
        <v>7323683</v>
      </c>
      <c r="G25" s="36">
        <f t="shared" si="1"/>
        <v>0</v>
      </c>
      <c r="H25" s="41">
        <v>22000</v>
      </c>
      <c r="I25" s="43">
        <f>C25-H25</f>
        <v>7301683</v>
      </c>
    </row>
    <row r="26" spans="1:9" s="4" customFormat="1" ht="28.5" x14ac:dyDescent="0.2">
      <c r="A26" s="9">
        <v>46024</v>
      </c>
      <c r="B26" s="10" t="s">
        <v>47</v>
      </c>
      <c r="C26" s="11">
        <v>7538800</v>
      </c>
      <c r="D26" s="11">
        <v>0</v>
      </c>
      <c r="E26" s="12" t="s">
        <v>48</v>
      </c>
      <c r="F26" s="36">
        <f t="shared" si="0"/>
        <v>7538800</v>
      </c>
      <c r="G26" s="36">
        <f t="shared" si="1"/>
        <v>0</v>
      </c>
      <c r="H26" s="36">
        <v>22000</v>
      </c>
      <c r="I26" s="42">
        <f>C26-H26</f>
        <v>7516800</v>
      </c>
    </row>
    <row r="27" spans="1:9" s="5" customFormat="1" ht="71.25" x14ac:dyDescent="0.2">
      <c r="A27" s="37">
        <v>46024</v>
      </c>
      <c r="B27" s="38" t="s">
        <v>49</v>
      </c>
      <c r="C27" s="39">
        <v>20000</v>
      </c>
      <c r="D27" s="39">
        <v>0</v>
      </c>
      <c r="E27" s="40" t="s">
        <v>50</v>
      </c>
      <c r="F27" s="36">
        <f t="shared" si="0"/>
        <v>20000</v>
      </c>
      <c r="G27" s="36">
        <f t="shared" si="1"/>
        <v>0</v>
      </c>
      <c r="H27" s="41"/>
      <c r="I27" s="41"/>
    </row>
    <row r="28" spans="1:9" s="4" customFormat="1" ht="71.25" x14ac:dyDescent="0.2">
      <c r="A28" s="9">
        <v>46024</v>
      </c>
      <c r="B28" s="10" t="s">
        <v>51</v>
      </c>
      <c r="C28" s="11">
        <v>31306800</v>
      </c>
      <c r="D28" s="11">
        <v>0</v>
      </c>
      <c r="E28" s="12" t="s">
        <v>52</v>
      </c>
      <c r="F28" s="36">
        <f t="shared" si="0"/>
        <v>31306800</v>
      </c>
      <c r="G28" s="36">
        <f t="shared" si="1"/>
        <v>0</v>
      </c>
      <c r="H28" s="36"/>
      <c r="I28" s="36"/>
    </row>
    <row r="29" spans="1:9" s="5" customFormat="1" ht="42.75" x14ac:dyDescent="0.2">
      <c r="A29" s="37">
        <v>46024</v>
      </c>
      <c r="B29" s="38" t="s">
        <v>53</v>
      </c>
      <c r="C29" s="39">
        <v>9177098</v>
      </c>
      <c r="D29" s="39">
        <v>0</v>
      </c>
      <c r="E29" s="40" t="s">
        <v>54</v>
      </c>
      <c r="F29" s="36">
        <f t="shared" si="0"/>
        <v>9177098</v>
      </c>
      <c r="G29" s="36">
        <f t="shared" si="1"/>
        <v>0</v>
      </c>
      <c r="H29" s="41">
        <v>9169398</v>
      </c>
      <c r="I29" s="43">
        <f>C29-H29</f>
        <v>7700</v>
      </c>
    </row>
    <row r="30" spans="1:9" s="4" customFormat="1" ht="28.5" x14ac:dyDescent="0.2">
      <c r="A30" s="9">
        <v>46024</v>
      </c>
      <c r="B30" s="10" t="s">
        <v>55</v>
      </c>
      <c r="C30" s="11">
        <v>292000</v>
      </c>
      <c r="D30" s="11">
        <v>0</v>
      </c>
      <c r="E30" s="12" t="s">
        <v>56</v>
      </c>
      <c r="F30" s="36">
        <f t="shared" si="0"/>
        <v>292000</v>
      </c>
      <c r="G30" s="36">
        <f t="shared" si="1"/>
        <v>0</v>
      </c>
      <c r="H30" s="36"/>
      <c r="I30" s="36"/>
    </row>
    <row r="31" spans="1:9" s="5" customFormat="1" ht="28.5" x14ac:dyDescent="0.2">
      <c r="A31" s="37">
        <v>46022</v>
      </c>
      <c r="B31" s="38" t="s">
        <v>57</v>
      </c>
      <c r="C31" s="39">
        <v>0</v>
      </c>
      <c r="D31" s="39">
        <v>67774</v>
      </c>
      <c r="E31" s="40" t="s">
        <v>58</v>
      </c>
      <c r="F31" s="36">
        <f t="shared" si="0"/>
        <v>0</v>
      </c>
      <c r="G31" s="36">
        <f t="shared" si="1"/>
        <v>67774</v>
      </c>
      <c r="H31" s="41"/>
      <c r="I31" s="41"/>
    </row>
    <row r="32" spans="1:9" s="4" customFormat="1" ht="28.5" x14ac:dyDescent="0.2">
      <c r="A32" s="9">
        <v>46022</v>
      </c>
      <c r="B32" s="10" t="s">
        <v>59</v>
      </c>
      <c r="C32" s="11">
        <v>100007700</v>
      </c>
      <c r="D32" s="11">
        <v>0</v>
      </c>
      <c r="E32" s="12" t="s">
        <v>60</v>
      </c>
      <c r="F32" s="36">
        <f t="shared" si="0"/>
        <v>100007700</v>
      </c>
      <c r="G32" s="36">
        <f t="shared" si="1"/>
        <v>0</v>
      </c>
      <c r="H32" s="36"/>
      <c r="I32" s="36"/>
    </row>
    <row r="33" spans="1:9" s="5" customFormat="1" ht="57" x14ac:dyDescent="0.2">
      <c r="A33" s="37">
        <v>46021</v>
      </c>
      <c r="B33" s="38" t="s">
        <v>61</v>
      </c>
      <c r="C33" s="39">
        <v>0</v>
      </c>
      <c r="D33" s="39">
        <v>67275840</v>
      </c>
      <c r="E33" s="40" t="s">
        <v>62</v>
      </c>
      <c r="F33" s="36">
        <f t="shared" si="0"/>
        <v>0</v>
      </c>
      <c r="G33" s="36">
        <f t="shared" si="1"/>
        <v>67275840</v>
      </c>
      <c r="H33" s="41"/>
      <c r="I33" s="41"/>
    </row>
    <row r="34" spans="1:9" s="4" customFormat="1" ht="28.5" x14ac:dyDescent="0.2">
      <c r="A34" s="9">
        <v>46021</v>
      </c>
      <c r="B34" s="10" t="s">
        <v>63</v>
      </c>
      <c r="C34" s="11">
        <v>496391904</v>
      </c>
      <c r="D34" s="11">
        <v>0</v>
      </c>
      <c r="E34" s="12" t="s">
        <v>64</v>
      </c>
      <c r="F34" s="36">
        <f t="shared" si="0"/>
        <v>496391904</v>
      </c>
      <c r="G34" s="36">
        <f t="shared" si="1"/>
        <v>0</v>
      </c>
      <c r="H34" s="36"/>
      <c r="I34" s="36"/>
    </row>
    <row r="35" spans="1:9" s="5" customFormat="1" ht="28.5" x14ac:dyDescent="0.2">
      <c r="A35" s="37">
        <v>46021</v>
      </c>
      <c r="B35" s="38" t="s">
        <v>65</v>
      </c>
      <c r="C35" s="39">
        <v>106389598</v>
      </c>
      <c r="D35" s="39">
        <v>0</v>
      </c>
      <c r="E35" s="40" t="s">
        <v>66</v>
      </c>
      <c r="F35" s="36">
        <f t="shared" si="0"/>
        <v>106389598</v>
      </c>
      <c r="G35" s="36">
        <f t="shared" si="1"/>
        <v>0</v>
      </c>
      <c r="H35" s="41"/>
      <c r="I35" s="41"/>
    </row>
    <row r="36" spans="1:9" s="4" customFormat="1" ht="42.75" x14ac:dyDescent="0.2">
      <c r="A36" s="9">
        <v>46020</v>
      </c>
      <c r="B36" s="10" t="s">
        <v>67</v>
      </c>
      <c r="C36" s="11">
        <v>0</v>
      </c>
      <c r="D36" s="11">
        <v>2471789</v>
      </c>
      <c r="E36" s="12" t="s">
        <v>68</v>
      </c>
      <c r="F36" s="36">
        <f t="shared" si="0"/>
        <v>0</v>
      </c>
      <c r="G36" s="36">
        <f t="shared" si="1"/>
        <v>2471789</v>
      </c>
      <c r="H36" s="36"/>
      <c r="I36" s="36"/>
    </row>
    <row r="37" spans="1:9" s="5" customFormat="1" ht="42.75" x14ac:dyDescent="0.2">
      <c r="A37" s="37">
        <v>46020</v>
      </c>
      <c r="B37" s="38" t="s">
        <v>69</v>
      </c>
      <c r="C37" s="39">
        <v>0</v>
      </c>
      <c r="D37" s="39">
        <v>2210415</v>
      </c>
      <c r="E37" s="40" t="s">
        <v>70</v>
      </c>
      <c r="F37" s="36">
        <f t="shared" si="0"/>
        <v>0</v>
      </c>
      <c r="G37" s="36">
        <f t="shared" si="1"/>
        <v>2210415</v>
      </c>
      <c r="H37" s="41"/>
      <c r="I37" s="41"/>
    </row>
    <row r="38" spans="1:9" s="4" customFormat="1" ht="42.75" x14ac:dyDescent="0.2">
      <c r="A38" s="9">
        <v>46020</v>
      </c>
      <c r="B38" s="10" t="s">
        <v>71</v>
      </c>
      <c r="C38" s="11">
        <v>0</v>
      </c>
      <c r="D38" s="11">
        <v>32928347</v>
      </c>
      <c r="E38" s="12" t="s">
        <v>72</v>
      </c>
      <c r="F38" s="36">
        <f t="shared" si="0"/>
        <v>0</v>
      </c>
      <c r="G38" s="36">
        <f t="shared" si="1"/>
        <v>32928347</v>
      </c>
      <c r="H38" s="36"/>
      <c r="I38" s="36"/>
    </row>
    <row r="39" spans="1:9" s="5" customFormat="1" ht="28.5" x14ac:dyDescent="0.2">
      <c r="A39" s="37">
        <v>46017</v>
      </c>
      <c r="B39" s="38" t="s">
        <v>73</v>
      </c>
      <c r="C39" s="39">
        <v>22422000</v>
      </c>
      <c r="D39" s="39">
        <v>0</v>
      </c>
      <c r="E39" s="40" t="s">
        <v>74</v>
      </c>
      <c r="F39" s="36">
        <f t="shared" si="0"/>
        <v>22422000</v>
      </c>
      <c r="G39" s="36">
        <f t="shared" si="1"/>
        <v>0</v>
      </c>
      <c r="H39" s="41"/>
      <c r="I39" s="41"/>
    </row>
    <row r="40" spans="1:9" s="4" customFormat="1" ht="57" x14ac:dyDescent="0.2">
      <c r="A40" s="9">
        <v>46017</v>
      </c>
      <c r="B40" s="10" t="s">
        <v>75</v>
      </c>
      <c r="C40" s="11">
        <v>0</v>
      </c>
      <c r="D40" s="11">
        <v>15999226</v>
      </c>
      <c r="E40" s="12" t="s">
        <v>76</v>
      </c>
      <c r="F40" s="36">
        <f t="shared" si="0"/>
        <v>0</v>
      </c>
      <c r="G40" s="36">
        <f t="shared" si="1"/>
        <v>15999226</v>
      </c>
      <c r="H40" s="36"/>
      <c r="I40" s="36"/>
    </row>
    <row r="41" spans="1:9" s="5" customFormat="1" ht="57" x14ac:dyDescent="0.2">
      <c r="A41" s="37">
        <v>46017</v>
      </c>
      <c r="B41" s="38" t="s">
        <v>77</v>
      </c>
      <c r="C41" s="39">
        <v>0</v>
      </c>
      <c r="D41" s="39">
        <v>7608750</v>
      </c>
      <c r="E41" s="40" t="s">
        <v>78</v>
      </c>
      <c r="F41" s="36">
        <f t="shared" si="0"/>
        <v>0</v>
      </c>
      <c r="G41" s="36">
        <f t="shared" si="1"/>
        <v>7608750</v>
      </c>
      <c r="H41" s="41"/>
      <c r="I41" s="41"/>
    </row>
    <row r="42" spans="1:9" s="4" customFormat="1" ht="28.5" x14ac:dyDescent="0.2">
      <c r="A42" s="9">
        <v>46017</v>
      </c>
      <c r="B42" s="10" t="s">
        <v>79</v>
      </c>
      <c r="C42" s="11">
        <v>7582000</v>
      </c>
      <c r="D42" s="11">
        <v>0</v>
      </c>
      <c r="E42" s="12" t="s">
        <v>80</v>
      </c>
      <c r="F42" s="36">
        <f t="shared" si="0"/>
        <v>7582000</v>
      </c>
      <c r="G42" s="36">
        <f t="shared" si="1"/>
        <v>0</v>
      </c>
      <c r="H42" s="36"/>
      <c r="I42" s="36"/>
    </row>
    <row r="43" spans="1:9" s="5" customFormat="1" ht="28.5" x14ac:dyDescent="0.2">
      <c r="A43" s="37">
        <v>46016</v>
      </c>
      <c r="B43" s="38" t="s">
        <v>81</v>
      </c>
      <c r="C43" s="39">
        <v>22000</v>
      </c>
      <c r="D43" s="39">
        <v>0</v>
      </c>
      <c r="E43" s="40" t="s">
        <v>82</v>
      </c>
      <c r="F43" s="36">
        <f t="shared" si="0"/>
        <v>22000</v>
      </c>
      <c r="G43" s="36">
        <f t="shared" si="1"/>
        <v>0</v>
      </c>
      <c r="H43" s="41"/>
      <c r="I43" s="41"/>
    </row>
    <row r="44" spans="1:9" s="4" customFormat="1" x14ac:dyDescent="0.2">
      <c r="A44" s="9">
        <v>46016</v>
      </c>
      <c r="B44" s="10" t="s">
        <v>83</v>
      </c>
      <c r="C44" s="11">
        <v>45445968</v>
      </c>
      <c r="D44" s="11">
        <v>0</v>
      </c>
      <c r="E44" s="12" t="s">
        <v>84</v>
      </c>
      <c r="F44" s="36">
        <f t="shared" si="0"/>
        <v>45445968</v>
      </c>
      <c r="G44" s="36">
        <f t="shared" si="1"/>
        <v>0</v>
      </c>
      <c r="H44" s="36"/>
      <c r="I44" s="36"/>
    </row>
    <row r="45" spans="1:9" s="5" customFormat="1" ht="42.75" x14ac:dyDescent="0.2">
      <c r="A45" s="37">
        <v>46016</v>
      </c>
      <c r="B45" s="38" t="s">
        <v>85</v>
      </c>
      <c r="C45" s="39">
        <v>0</v>
      </c>
      <c r="D45" s="39">
        <v>111796470</v>
      </c>
      <c r="E45" s="40" t="s">
        <v>86</v>
      </c>
      <c r="F45" s="36">
        <f t="shared" si="0"/>
        <v>0</v>
      </c>
      <c r="G45" s="36">
        <f t="shared" si="1"/>
        <v>111796470</v>
      </c>
      <c r="H45" s="41"/>
      <c r="I45" s="41"/>
    </row>
    <row r="46" spans="1:9" s="4" customFormat="1" ht="57" x14ac:dyDescent="0.2">
      <c r="A46" s="9">
        <v>46016</v>
      </c>
      <c r="B46" s="10" t="s">
        <v>87</v>
      </c>
      <c r="C46" s="11">
        <v>0</v>
      </c>
      <c r="D46" s="11">
        <v>5967162</v>
      </c>
      <c r="E46" s="12" t="s">
        <v>88</v>
      </c>
      <c r="F46" s="36">
        <f t="shared" si="0"/>
        <v>0</v>
      </c>
      <c r="G46" s="36">
        <f t="shared" si="1"/>
        <v>5967162</v>
      </c>
      <c r="H46" s="36"/>
      <c r="I46" s="36"/>
    </row>
    <row r="47" spans="1:9" s="5" customFormat="1" ht="28.5" x14ac:dyDescent="0.2">
      <c r="A47" s="37">
        <v>46016</v>
      </c>
      <c r="B47" s="38" t="s">
        <v>89</v>
      </c>
      <c r="C47" s="39">
        <v>7033400</v>
      </c>
      <c r="D47" s="39">
        <v>0</v>
      </c>
      <c r="E47" s="40" t="s">
        <v>90</v>
      </c>
      <c r="F47" s="36">
        <f t="shared" si="0"/>
        <v>7033400</v>
      </c>
      <c r="G47" s="36">
        <f t="shared" si="1"/>
        <v>0</v>
      </c>
      <c r="H47" s="41"/>
      <c r="I47" s="41"/>
    </row>
    <row r="48" spans="1:9" s="4" customFormat="1" ht="57" x14ac:dyDescent="0.2">
      <c r="A48" s="9">
        <v>46016</v>
      </c>
      <c r="B48" s="10" t="s">
        <v>91</v>
      </c>
      <c r="C48" s="11">
        <v>0</v>
      </c>
      <c r="D48" s="11">
        <v>10515500</v>
      </c>
      <c r="E48" s="12" t="s">
        <v>92</v>
      </c>
      <c r="F48" s="36">
        <f t="shared" si="0"/>
        <v>0</v>
      </c>
      <c r="G48" s="36">
        <f t="shared" si="1"/>
        <v>10515500</v>
      </c>
      <c r="H48" s="36"/>
      <c r="I48" s="36"/>
    </row>
    <row r="49" spans="1:9" s="5" customFormat="1" ht="71.25" x14ac:dyDescent="0.2">
      <c r="A49" s="37">
        <v>46015</v>
      </c>
      <c r="B49" s="38" t="s">
        <v>93</v>
      </c>
      <c r="C49" s="39">
        <v>0</v>
      </c>
      <c r="D49" s="39">
        <v>1622765</v>
      </c>
      <c r="E49" s="40" t="s">
        <v>94</v>
      </c>
      <c r="F49" s="36">
        <f t="shared" si="0"/>
        <v>0</v>
      </c>
      <c r="G49" s="36">
        <f t="shared" si="1"/>
        <v>1622765</v>
      </c>
      <c r="H49" s="41"/>
      <c r="I49" s="41"/>
    </row>
    <row r="50" spans="1:9" s="4" customFormat="1" ht="28.5" x14ac:dyDescent="0.2">
      <c r="A50" s="9">
        <v>46013</v>
      </c>
      <c r="B50" s="10" t="s">
        <v>95</v>
      </c>
      <c r="C50" s="11">
        <v>7538800</v>
      </c>
      <c r="D50" s="11">
        <v>0</v>
      </c>
      <c r="E50" s="12" t="s">
        <v>96</v>
      </c>
      <c r="F50" s="36">
        <f t="shared" si="0"/>
        <v>7538800</v>
      </c>
      <c r="G50" s="36">
        <f t="shared" si="1"/>
        <v>0</v>
      </c>
      <c r="H50" s="36"/>
      <c r="I50" s="36"/>
    </row>
    <row r="51" spans="1:9" s="5" customFormat="1" ht="42.75" x14ac:dyDescent="0.2">
      <c r="A51" s="37">
        <v>46013</v>
      </c>
      <c r="B51" s="38" t="s">
        <v>97</v>
      </c>
      <c r="C51" s="39">
        <v>15022000</v>
      </c>
      <c r="D51" s="39">
        <v>0</v>
      </c>
      <c r="E51" s="40" t="s">
        <v>98</v>
      </c>
      <c r="F51" s="36">
        <f t="shared" si="0"/>
        <v>15022000</v>
      </c>
      <c r="G51" s="36">
        <f t="shared" si="1"/>
        <v>0</v>
      </c>
      <c r="H51" s="41"/>
      <c r="I51" s="41"/>
    </row>
    <row r="52" spans="1:9" s="4" customFormat="1" ht="57" x14ac:dyDescent="0.2">
      <c r="A52" s="9">
        <v>46013</v>
      </c>
      <c r="B52" s="10" t="s">
        <v>99</v>
      </c>
      <c r="C52" s="11">
        <v>0</v>
      </c>
      <c r="D52" s="11">
        <v>3780000</v>
      </c>
      <c r="E52" s="12" t="s">
        <v>100</v>
      </c>
      <c r="F52" s="36">
        <f t="shared" si="0"/>
        <v>0</v>
      </c>
      <c r="G52" s="36">
        <f t="shared" si="1"/>
        <v>3780000</v>
      </c>
      <c r="H52" s="36"/>
      <c r="I52" s="36"/>
    </row>
    <row r="53" spans="1:9" s="5" customFormat="1" ht="28.5" x14ac:dyDescent="0.2">
      <c r="A53" s="37">
        <v>46013</v>
      </c>
      <c r="B53" s="38" t="s">
        <v>101</v>
      </c>
      <c r="C53" s="39">
        <v>0</v>
      </c>
      <c r="D53" s="39">
        <v>500000000</v>
      </c>
      <c r="E53" s="40" t="s">
        <v>102</v>
      </c>
      <c r="F53" s="36">
        <f t="shared" si="0"/>
        <v>0</v>
      </c>
      <c r="G53" s="36">
        <f t="shared" si="1"/>
        <v>500000000</v>
      </c>
      <c r="H53" s="41"/>
      <c r="I53" s="41"/>
    </row>
    <row r="54" spans="1:9" s="4" customFormat="1" ht="42.75" x14ac:dyDescent="0.2">
      <c r="A54" s="9">
        <v>46013</v>
      </c>
      <c r="B54" s="10" t="s">
        <v>103</v>
      </c>
      <c r="C54" s="11">
        <v>0</v>
      </c>
      <c r="D54" s="11">
        <v>14033111</v>
      </c>
      <c r="E54" s="12" t="s">
        <v>104</v>
      </c>
      <c r="F54" s="36">
        <f t="shared" si="0"/>
        <v>0</v>
      </c>
      <c r="G54" s="36">
        <f t="shared" si="1"/>
        <v>14033111</v>
      </c>
      <c r="H54" s="36"/>
      <c r="I54" s="36"/>
    </row>
    <row r="55" spans="1:9" s="5" customFormat="1" ht="71.25" x14ac:dyDescent="0.2">
      <c r="A55" s="37">
        <v>46011</v>
      </c>
      <c r="B55" s="38" t="s">
        <v>105</v>
      </c>
      <c r="C55" s="39">
        <v>4969462</v>
      </c>
      <c r="D55" s="39">
        <v>0</v>
      </c>
      <c r="E55" s="40" t="s">
        <v>106</v>
      </c>
      <c r="F55" s="36">
        <f t="shared" si="0"/>
        <v>4969462</v>
      </c>
      <c r="G55" s="36">
        <f t="shared" si="1"/>
        <v>0</v>
      </c>
      <c r="H55" s="41"/>
      <c r="I55" s="41"/>
    </row>
    <row r="56" spans="1:9" s="4" customFormat="1" ht="28.5" x14ac:dyDescent="0.2">
      <c r="A56" s="9">
        <v>46011</v>
      </c>
      <c r="B56" s="10" t="s">
        <v>107</v>
      </c>
      <c r="C56" s="11">
        <v>10714000</v>
      </c>
      <c r="D56" s="11">
        <v>0</v>
      </c>
      <c r="E56" s="12" t="s">
        <v>108</v>
      </c>
      <c r="F56" s="36">
        <f t="shared" si="0"/>
        <v>10714000</v>
      </c>
      <c r="G56" s="36">
        <f t="shared" si="1"/>
        <v>0</v>
      </c>
      <c r="H56" s="36"/>
      <c r="I56" s="36"/>
    </row>
    <row r="57" spans="1:9" s="5" customFormat="1" ht="71.25" x14ac:dyDescent="0.2">
      <c r="A57" s="37">
        <v>46011</v>
      </c>
      <c r="B57" s="38" t="s">
        <v>109</v>
      </c>
      <c r="C57" s="39">
        <v>20000</v>
      </c>
      <c r="D57" s="39">
        <v>0</v>
      </c>
      <c r="E57" s="40" t="s">
        <v>110</v>
      </c>
      <c r="F57" s="36">
        <f t="shared" si="0"/>
        <v>20000</v>
      </c>
      <c r="G57" s="36">
        <f t="shared" si="1"/>
        <v>0</v>
      </c>
      <c r="H57" s="41"/>
      <c r="I57" s="41"/>
    </row>
    <row r="58" spans="1:9" s="4" customFormat="1" ht="71.25" x14ac:dyDescent="0.2">
      <c r="A58" s="9">
        <v>46011</v>
      </c>
      <c r="B58" s="10" t="s">
        <v>111</v>
      </c>
      <c r="C58" s="11">
        <v>77377360</v>
      </c>
      <c r="D58" s="11">
        <v>0</v>
      </c>
      <c r="E58" s="12" t="s">
        <v>112</v>
      </c>
      <c r="F58" s="36">
        <f t="shared" si="0"/>
        <v>77377360</v>
      </c>
      <c r="G58" s="36">
        <f t="shared" si="1"/>
        <v>0</v>
      </c>
      <c r="H58" s="36"/>
      <c r="I58" s="36"/>
    </row>
    <row r="59" spans="1:9" s="5" customFormat="1" ht="85.5" x14ac:dyDescent="0.2">
      <c r="A59" s="37">
        <v>46010</v>
      </c>
      <c r="B59" s="38" t="s">
        <v>113</v>
      </c>
      <c r="C59" s="39">
        <v>9968000</v>
      </c>
      <c r="D59" s="39">
        <v>0</v>
      </c>
      <c r="E59" s="40" t="s">
        <v>114</v>
      </c>
      <c r="F59" s="36">
        <f t="shared" si="0"/>
        <v>9968000</v>
      </c>
      <c r="G59" s="36">
        <f t="shared" si="1"/>
        <v>0</v>
      </c>
      <c r="H59" s="41"/>
      <c r="I59" s="41"/>
    </row>
    <row r="60" spans="1:9" s="4" customFormat="1" ht="42.75" x14ac:dyDescent="0.2">
      <c r="A60" s="9">
        <v>46010</v>
      </c>
      <c r="B60" s="10" t="s">
        <v>115</v>
      </c>
      <c r="C60" s="11">
        <v>778360</v>
      </c>
      <c r="D60" s="11">
        <v>0</v>
      </c>
      <c r="E60" s="12" t="s">
        <v>116</v>
      </c>
      <c r="F60" s="36">
        <f t="shared" si="0"/>
        <v>778360</v>
      </c>
      <c r="G60" s="36">
        <f t="shared" si="1"/>
        <v>0</v>
      </c>
      <c r="H60" s="36"/>
      <c r="I60" s="36"/>
    </row>
    <row r="61" spans="1:9" s="5" customFormat="1" ht="42.75" x14ac:dyDescent="0.2">
      <c r="A61" s="37">
        <v>46010</v>
      </c>
      <c r="B61" s="38" t="s">
        <v>117</v>
      </c>
      <c r="C61" s="39">
        <v>0</v>
      </c>
      <c r="D61" s="39">
        <v>5660807</v>
      </c>
      <c r="E61" s="40" t="s">
        <v>118</v>
      </c>
      <c r="F61" s="36">
        <f t="shared" si="0"/>
        <v>0</v>
      </c>
      <c r="G61" s="36">
        <f t="shared" si="1"/>
        <v>5660807</v>
      </c>
      <c r="H61" s="41"/>
      <c r="I61" s="41"/>
    </row>
    <row r="62" spans="1:9" s="4" customFormat="1" ht="28.5" x14ac:dyDescent="0.2">
      <c r="A62" s="9">
        <v>46010</v>
      </c>
      <c r="B62" s="10" t="s">
        <v>119</v>
      </c>
      <c r="C62" s="11">
        <v>13211475</v>
      </c>
      <c r="D62" s="11">
        <v>0</v>
      </c>
      <c r="E62" s="12" t="s">
        <v>120</v>
      </c>
      <c r="F62" s="36">
        <f t="shared" si="0"/>
        <v>13211475</v>
      </c>
      <c r="G62" s="36">
        <f t="shared" si="1"/>
        <v>0</v>
      </c>
      <c r="H62" s="36"/>
      <c r="I62" s="36"/>
    </row>
    <row r="63" spans="1:9" s="5" customFormat="1" ht="28.5" x14ac:dyDescent="0.2">
      <c r="A63" s="37">
        <v>46010</v>
      </c>
      <c r="B63" s="38" t="s">
        <v>121</v>
      </c>
      <c r="C63" s="39">
        <v>0</v>
      </c>
      <c r="D63" s="39">
        <v>2476921</v>
      </c>
      <c r="E63" s="40" t="s">
        <v>122</v>
      </c>
      <c r="F63" s="36">
        <f t="shared" si="0"/>
        <v>0</v>
      </c>
      <c r="G63" s="36">
        <f t="shared" si="1"/>
        <v>2476921</v>
      </c>
      <c r="H63" s="41"/>
      <c r="I63" s="41"/>
    </row>
    <row r="64" spans="1:9" s="4" customFormat="1" ht="57" x14ac:dyDescent="0.2">
      <c r="A64" s="9">
        <v>46010</v>
      </c>
      <c r="B64" s="10" t="s">
        <v>123</v>
      </c>
      <c r="C64" s="11">
        <v>0</v>
      </c>
      <c r="D64" s="11">
        <v>5000000</v>
      </c>
      <c r="E64" s="12" t="s">
        <v>124</v>
      </c>
      <c r="F64" s="36">
        <f t="shared" si="0"/>
        <v>0</v>
      </c>
      <c r="G64" s="36">
        <f t="shared" si="1"/>
        <v>5000000</v>
      </c>
      <c r="H64" s="36"/>
      <c r="I64" s="36"/>
    </row>
    <row r="65" spans="1:9" s="5" customFormat="1" ht="28.5" x14ac:dyDescent="0.2">
      <c r="A65" s="37">
        <v>46009</v>
      </c>
      <c r="B65" s="38" t="s">
        <v>125</v>
      </c>
      <c r="C65" s="39">
        <v>6176660</v>
      </c>
      <c r="D65" s="39">
        <v>0</v>
      </c>
      <c r="E65" s="40" t="s">
        <v>126</v>
      </c>
      <c r="F65" s="36">
        <f t="shared" si="0"/>
        <v>6176660</v>
      </c>
      <c r="G65" s="36">
        <f t="shared" si="1"/>
        <v>0</v>
      </c>
      <c r="H65" s="41"/>
      <c r="I65" s="41"/>
    </row>
    <row r="66" spans="1:9" s="4" customFormat="1" ht="42.75" x14ac:dyDescent="0.2">
      <c r="A66" s="9">
        <v>46009</v>
      </c>
      <c r="B66" s="10" t="s">
        <v>127</v>
      </c>
      <c r="C66" s="11">
        <v>2451720</v>
      </c>
      <c r="D66" s="11">
        <v>0</v>
      </c>
      <c r="E66" s="12" t="s">
        <v>128</v>
      </c>
      <c r="F66" s="36">
        <f t="shared" si="0"/>
        <v>2451720</v>
      </c>
      <c r="G66" s="36">
        <f t="shared" si="1"/>
        <v>0</v>
      </c>
      <c r="H66" s="36"/>
      <c r="I66" s="36"/>
    </row>
    <row r="67" spans="1:9" s="5" customFormat="1" ht="57" x14ac:dyDescent="0.2">
      <c r="A67" s="37">
        <v>46009</v>
      </c>
      <c r="B67" s="38" t="s">
        <v>129</v>
      </c>
      <c r="C67" s="39">
        <v>0</v>
      </c>
      <c r="D67" s="39">
        <v>8569801</v>
      </c>
      <c r="E67" s="40" t="s">
        <v>130</v>
      </c>
      <c r="F67" s="36">
        <f t="shared" si="0"/>
        <v>0</v>
      </c>
      <c r="G67" s="36">
        <f t="shared" si="1"/>
        <v>8569801</v>
      </c>
      <c r="H67" s="41"/>
      <c r="I67" s="41"/>
    </row>
    <row r="68" spans="1:9" s="4" customFormat="1" ht="28.5" x14ac:dyDescent="0.2">
      <c r="A68" s="9">
        <v>46007</v>
      </c>
      <c r="B68" s="10" t="s">
        <v>131</v>
      </c>
      <c r="C68" s="11">
        <v>0</v>
      </c>
      <c r="D68" s="11">
        <v>15763007</v>
      </c>
      <c r="E68" s="12" t="s">
        <v>132</v>
      </c>
      <c r="F68" s="36">
        <f t="shared" si="0"/>
        <v>0</v>
      </c>
      <c r="G68" s="36">
        <f t="shared" si="1"/>
        <v>15763007</v>
      </c>
      <c r="H68" s="36"/>
      <c r="I68" s="36"/>
    </row>
    <row r="69" spans="1:9" s="5" customFormat="1" ht="28.5" x14ac:dyDescent="0.2">
      <c r="A69" s="37">
        <v>46007</v>
      </c>
      <c r="B69" s="38" t="s">
        <v>133</v>
      </c>
      <c r="C69" s="39">
        <v>7042000</v>
      </c>
      <c r="D69" s="39">
        <v>0</v>
      </c>
      <c r="E69" s="40" t="s">
        <v>134</v>
      </c>
      <c r="F69" s="36">
        <f t="shared" si="0"/>
        <v>7042000</v>
      </c>
      <c r="G69" s="36">
        <f t="shared" si="1"/>
        <v>0</v>
      </c>
      <c r="H69" s="41"/>
      <c r="I69" s="41"/>
    </row>
    <row r="70" spans="1:9" s="4" customFormat="1" ht="71.25" x14ac:dyDescent="0.2">
      <c r="A70" s="9">
        <v>46007</v>
      </c>
      <c r="B70" s="10" t="s">
        <v>135</v>
      </c>
      <c r="C70" s="11">
        <v>20000</v>
      </c>
      <c r="D70" s="11">
        <v>0</v>
      </c>
      <c r="E70" s="12" t="s">
        <v>136</v>
      </c>
      <c r="F70" s="36">
        <f t="shared" si="0"/>
        <v>20000</v>
      </c>
      <c r="G70" s="36">
        <f t="shared" si="1"/>
        <v>0</v>
      </c>
      <c r="H70" s="36"/>
      <c r="I70" s="36"/>
    </row>
    <row r="71" spans="1:9" s="5" customFormat="1" ht="57" x14ac:dyDescent="0.2">
      <c r="A71" s="37">
        <v>46007</v>
      </c>
      <c r="B71" s="38" t="s">
        <v>137</v>
      </c>
      <c r="C71" s="39">
        <v>0</v>
      </c>
      <c r="D71" s="39">
        <v>3900000</v>
      </c>
      <c r="E71" s="40" t="s">
        <v>138</v>
      </c>
      <c r="F71" s="36">
        <f t="shared" si="0"/>
        <v>0</v>
      </c>
      <c r="G71" s="36">
        <f t="shared" si="1"/>
        <v>3900000</v>
      </c>
      <c r="H71" s="41"/>
      <c r="I71" s="41"/>
    </row>
    <row r="72" spans="1:9" s="4" customFormat="1" ht="28.5" x14ac:dyDescent="0.2">
      <c r="A72" s="9">
        <v>46006</v>
      </c>
      <c r="B72" s="10" t="s">
        <v>139</v>
      </c>
      <c r="C72" s="11">
        <v>0</v>
      </c>
      <c r="D72" s="11">
        <v>6856295</v>
      </c>
      <c r="E72" s="12" t="s">
        <v>140</v>
      </c>
      <c r="F72" s="36">
        <f t="shared" si="0"/>
        <v>0</v>
      </c>
      <c r="G72" s="36">
        <f t="shared" si="1"/>
        <v>6856295</v>
      </c>
      <c r="H72" s="36"/>
      <c r="I72" s="36"/>
    </row>
    <row r="73" spans="1:9" s="5" customFormat="1" ht="99.75" x14ac:dyDescent="0.2">
      <c r="A73" s="37">
        <v>46006</v>
      </c>
      <c r="B73" s="38" t="s">
        <v>141</v>
      </c>
      <c r="C73" s="39">
        <v>0</v>
      </c>
      <c r="D73" s="39">
        <v>205225514</v>
      </c>
      <c r="E73" s="40" t="s">
        <v>142</v>
      </c>
      <c r="F73" s="36">
        <f t="shared" si="0"/>
        <v>0</v>
      </c>
      <c r="G73" s="36">
        <f t="shared" si="1"/>
        <v>205225514</v>
      </c>
      <c r="H73" s="41"/>
      <c r="I73" s="41"/>
    </row>
    <row r="74" spans="1:9" s="4" customFormat="1" ht="28.5" x14ac:dyDescent="0.2">
      <c r="A74" s="9">
        <v>46006</v>
      </c>
      <c r="B74" s="10" t="s">
        <v>143</v>
      </c>
      <c r="C74" s="11">
        <v>4857700</v>
      </c>
      <c r="D74" s="11">
        <v>0</v>
      </c>
      <c r="E74" s="12" t="s">
        <v>144</v>
      </c>
      <c r="F74" s="36">
        <f t="shared" si="0"/>
        <v>4857700</v>
      </c>
      <c r="G74" s="36">
        <f t="shared" si="1"/>
        <v>0</v>
      </c>
      <c r="H74" s="36"/>
      <c r="I74" s="36"/>
    </row>
    <row r="75" spans="1:9" s="5" customFormat="1" ht="28.5" x14ac:dyDescent="0.2">
      <c r="A75" s="37">
        <v>46006</v>
      </c>
      <c r="B75" s="38" t="s">
        <v>145</v>
      </c>
      <c r="C75" s="39">
        <v>7872000</v>
      </c>
      <c r="D75" s="39">
        <v>0</v>
      </c>
      <c r="E75" s="40" t="s">
        <v>146</v>
      </c>
      <c r="F75" s="36">
        <f t="shared" si="0"/>
        <v>7872000</v>
      </c>
      <c r="G75" s="36">
        <f t="shared" si="1"/>
        <v>0</v>
      </c>
      <c r="H75" s="41"/>
      <c r="I75" s="41"/>
    </row>
    <row r="76" spans="1:9" s="4" customFormat="1" ht="42.75" x14ac:dyDescent="0.2">
      <c r="A76" s="9">
        <v>46005</v>
      </c>
      <c r="B76" s="10" t="s">
        <v>147</v>
      </c>
      <c r="C76" s="11">
        <v>48007700</v>
      </c>
      <c r="D76" s="11">
        <v>0</v>
      </c>
      <c r="E76" s="12" t="s">
        <v>148</v>
      </c>
      <c r="F76" s="36">
        <f t="shared" si="0"/>
        <v>48007700</v>
      </c>
      <c r="G76" s="36">
        <f t="shared" si="1"/>
        <v>0</v>
      </c>
      <c r="H76" s="36"/>
      <c r="I76" s="36"/>
    </row>
    <row r="77" spans="1:9" s="5" customFormat="1" ht="28.5" x14ac:dyDescent="0.2">
      <c r="A77" s="37">
        <v>46004</v>
      </c>
      <c r="B77" s="38" t="s">
        <v>149</v>
      </c>
      <c r="C77" s="39">
        <v>207346105</v>
      </c>
      <c r="D77" s="39">
        <v>0</v>
      </c>
      <c r="E77" s="40" t="s">
        <v>150</v>
      </c>
      <c r="F77" s="36">
        <f t="shared" ref="F77:F116" si="2">IFERROR(VALUE(SUBSTITUTE(SUBSTITUTE(C77,".00",""),",",".")),0)</f>
        <v>207346105</v>
      </c>
      <c r="G77" s="36">
        <f t="shared" ref="G77:G116" si="3">IFERROR(VALUE(SUBSTITUTE(SUBSTITUTE(D77,".00",""),",",".")),0)</f>
        <v>0</v>
      </c>
      <c r="H77" s="41"/>
      <c r="I77" s="41"/>
    </row>
    <row r="78" spans="1:9" s="4" customFormat="1" ht="28.5" x14ac:dyDescent="0.2">
      <c r="A78" s="9">
        <v>46004</v>
      </c>
      <c r="B78" s="10" t="s">
        <v>151</v>
      </c>
      <c r="C78" s="11">
        <v>0</v>
      </c>
      <c r="D78" s="11">
        <v>3700000</v>
      </c>
      <c r="E78" s="12" t="s">
        <v>152</v>
      </c>
      <c r="F78" s="36">
        <f t="shared" si="2"/>
        <v>0</v>
      </c>
      <c r="G78" s="36">
        <f t="shared" si="3"/>
        <v>3700000</v>
      </c>
      <c r="H78" s="36"/>
      <c r="I78" s="36"/>
    </row>
    <row r="79" spans="1:9" s="5" customFormat="1" ht="42.75" x14ac:dyDescent="0.2">
      <c r="A79" s="37">
        <v>46003</v>
      </c>
      <c r="B79" s="38" t="s">
        <v>153</v>
      </c>
      <c r="C79" s="39">
        <v>0</v>
      </c>
      <c r="D79" s="39">
        <v>9613947</v>
      </c>
      <c r="E79" s="40" t="s">
        <v>154</v>
      </c>
      <c r="F79" s="36">
        <f t="shared" si="2"/>
        <v>0</v>
      </c>
      <c r="G79" s="36">
        <f t="shared" si="3"/>
        <v>9613947</v>
      </c>
      <c r="H79" s="41"/>
      <c r="I79" s="41"/>
    </row>
    <row r="80" spans="1:9" s="4" customFormat="1" ht="42.75" x14ac:dyDescent="0.2">
      <c r="A80" s="9">
        <v>46003</v>
      </c>
      <c r="B80" s="10" t="s">
        <v>155</v>
      </c>
      <c r="C80" s="11">
        <v>0</v>
      </c>
      <c r="D80" s="11">
        <v>3956695</v>
      </c>
      <c r="E80" s="12" t="s">
        <v>156</v>
      </c>
      <c r="F80" s="36">
        <f t="shared" si="2"/>
        <v>0</v>
      </c>
      <c r="G80" s="36">
        <f t="shared" si="3"/>
        <v>3956695</v>
      </c>
      <c r="H80" s="36"/>
      <c r="I80" s="36"/>
    </row>
    <row r="81" spans="1:9" s="5" customFormat="1" ht="28.5" x14ac:dyDescent="0.2">
      <c r="A81" s="37">
        <v>46003</v>
      </c>
      <c r="B81" s="38" t="s">
        <v>157</v>
      </c>
      <c r="C81" s="39">
        <v>100022000</v>
      </c>
      <c r="D81" s="39">
        <v>0</v>
      </c>
      <c r="E81" s="40" t="s">
        <v>158</v>
      </c>
      <c r="F81" s="36">
        <f t="shared" si="2"/>
        <v>100022000</v>
      </c>
      <c r="G81" s="36">
        <f t="shared" si="3"/>
        <v>0</v>
      </c>
      <c r="H81" s="41"/>
      <c r="I81" s="41"/>
    </row>
    <row r="82" spans="1:9" s="4" customFormat="1" ht="71.25" x14ac:dyDescent="0.2">
      <c r="A82" s="9">
        <v>46003</v>
      </c>
      <c r="B82" s="10" t="s">
        <v>159</v>
      </c>
      <c r="C82" s="11">
        <v>0</v>
      </c>
      <c r="D82" s="11">
        <v>57240000</v>
      </c>
      <c r="E82" s="12" t="s">
        <v>160</v>
      </c>
      <c r="F82" s="36">
        <f t="shared" si="2"/>
        <v>0</v>
      </c>
      <c r="G82" s="36">
        <f t="shared" si="3"/>
        <v>57240000</v>
      </c>
      <c r="H82" s="36"/>
      <c r="I82" s="36"/>
    </row>
    <row r="83" spans="1:9" s="5" customFormat="1" ht="57" x14ac:dyDescent="0.2">
      <c r="A83" s="37">
        <v>46003</v>
      </c>
      <c r="B83" s="38" t="s">
        <v>161</v>
      </c>
      <c r="C83" s="39">
        <v>0</v>
      </c>
      <c r="D83" s="39">
        <v>35902977</v>
      </c>
      <c r="E83" s="40" t="s">
        <v>162</v>
      </c>
      <c r="F83" s="36">
        <f t="shared" si="2"/>
        <v>0</v>
      </c>
      <c r="G83" s="36">
        <f t="shared" si="3"/>
        <v>35902977</v>
      </c>
      <c r="H83" s="41"/>
      <c r="I83" s="41"/>
    </row>
    <row r="84" spans="1:9" s="4" customFormat="1" ht="28.5" x14ac:dyDescent="0.2">
      <c r="A84" s="9">
        <v>46002</v>
      </c>
      <c r="B84" s="10" t="s">
        <v>163</v>
      </c>
      <c r="C84" s="11">
        <v>300066000</v>
      </c>
      <c r="D84" s="11">
        <v>0</v>
      </c>
      <c r="E84" s="12" t="s">
        <v>164</v>
      </c>
      <c r="F84" s="36">
        <f t="shared" si="2"/>
        <v>300066000</v>
      </c>
      <c r="G84" s="36">
        <f t="shared" si="3"/>
        <v>0</v>
      </c>
      <c r="H84" s="36"/>
      <c r="I84" s="36"/>
    </row>
    <row r="85" spans="1:9" s="5" customFormat="1" ht="57" x14ac:dyDescent="0.2">
      <c r="A85" s="37">
        <v>46002</v>
      </c>
      <c r="B85" s="38" t="s">
        <v>165</v>
      </c>
      <c r="C85" s="39">
        <v>0</v>
      </c>
      <c r="D85" s="39">
        <v>12012347</v>
      </c>
      <c r="E85" s="40" t="s">
        <v>166</v>
      </c>
      <c r="F85" s="36">
        <f t="shared" si="2"/>
        <v>0</v>
      </c>
      <c r="G85" s="36">
        <f t="shared" si="3"/>
        <v>12012347</v>
      </c>
      <c r="H85" s="41"/>
      <c r="I85" s="41"/>
    </row>
    <row r="86" spans="1:9" s="4" customFormat="1" ht="114" x14ac:dyDescent="0.2">
      <c r="A86" s="9">
        <v>46001</v>
      </c>
      <c r="B86" s="10" t="s">
        <v>167</v>
      </c>
      <c r="C86" s="11">
        <v>2424049</v>
      </c>
      <c r="D86" s="11">
        <v>0</v>
      </c>
      <c r="E86" s="12" t="s">
        <v>168</v>
      </c>
      <c r="F86" s="36">
        <f t="shared" si="2"/>
        <v>2424049</v>
      </c>
      <c r="G86" s="36">
        <f t="shared" si="3"/>
        <v>0</v>
      </c>
      <c r="H86" s="36"/>
      <c r="I86" s="36"/>
    </row>
    <row r="87" spans="1:9" s="5" customFormat="1" ht="71.25" x14ac:dyDescent="0.2">
      <c r="A87" s="37">
        <v>46001</v>
      </c>
      <c r="B87" s="38" t="s">
        <v>169</v>
      </c>
      <c r="C87" s="39">
        <v>20000</v>
      </c>
      <c r="D87" s="39">
        <v>0</v>
      </c>
      <c r="E87" s="40" t="s">
        <v>170</v>
      </c>
      <c r="F87" s="36">
        <f t="shared" si="2"/>
        <v>20000</v>
      </c>
      <c r="G87" s="36">
        <f t="shared" si="3"/>
        <v>0</v>
      </c>
      <c r="H87" s="41"/>
      <c r="I87" s="41"/>
    </row>
    <row r="88" spans="1:9" s="4" customFormat="1" ht="71.25" x14ac:dyDescent="0.2">
      <c r="A88" s="9">
        <v>46001</v>
      </c>
      <c r="B88" s="10" t="s">
        <v>171</v>
      </c>
      <c r="C88" s="11">
        <v>1439269</v>
      </c>
      <c r="D88" s="11">
        <v>0</v>
      </c>
      <c r="E88" s="12" t="s">
        <v>172</v>
      </c>
      <c r="F88" s="36">
        <f t="shared" si="2"/>
        <v>1439269</v>
      </c>
      <c r="G88" s="36">
        <f t="shared" si="3"/>
        <v>0</v>
      </c>
      <c r="H88" s="36"/>
      <c r="I88" s="36"/>
    </row>
    <row r="89" spans="1:9" s="5" customFormat="1" ht="57" x14ac:dyDescent="0.2">
      <c r="A89" s="37">
        <v>46001</v>
      </c>
      <c r="B89" s="38" t="s">
        <v>173</v>
      </c>
      <c r="C89" s="39">
        <v>0</v>
      </c>
      <c r="D89" s="39">
        <v>59477680</v>
      </c>
      <c r="E89" s="40" t="s">
        <v>174</v>
      </c>
      <c r="F89" s="36">
        <f t="shared" si="2"/>
        <v>0</v>
      </c>
      <c r="G89" s="36">
        <f t="shared" si="3"/>
        <v>59477680</v>
      </c>
      <c r="H89" s="41"/>
      <c r="I89" s="41"/>
    </row>
    <row r="90" spans="1:9" s="4" customFormat="1" ht="57" x14ac:dyDescent="0.2">
      <c r="A90" s="9">
        <v>46001</v>
      </c>
      <c r="B90" s="10" t="s">
        <v>175</v>
      </c>
      <c r="C90" s="11">
        <v>0</v>
      </c>
      <c r="D90" s="11">
        <v>2917584</v>
      </c>
      <c r="E90" s="12" t="s">
        <v>176</v>
      </c>
      <c r="F90" s="36">
        <f t="shared" si="2"/>
        <v>0</v>
      </c>
      <c r="G90" s="36">
        <f t="shared" si="3"/>
        <v>2917584</v>
      </c>
      <c r="H90" s="36"/>
      <c r="I90" s="36"/>
    </row>
    <row r="91" spans="1:9" s="5" customFormat="1" ht="28.5" x14ac:dyDescent="0.2">
      <c r="A91" s="37">
        <v>46001</v>
      </c>
      <c r="B91" s="38" t="s">
        <v>177</v>
      </c>
      <c r="C91" s="39">
        <v>100007700</v>
      </c>
      <c r="D91" s="39">
        <v>0</v>
      </c>
      <c r="E91" s="40" t="s">
        <v>178</v>
      </c>
      <c r="F91" s="36">
        <f t="shared" si="2"/>
        <v>100007700</v>
      </c>
      <c r="G91" s="36">
        <f t="shared" si="3"/>
        <v>0</v>
      </c>
      <c r="H91" s="41"/>
      <c r="I91" s="41"/>
    </row>
    <row r="92" spans="1:9" s="4" customFormat="1" ht="28.5" x14ac:dyDescent="0.2">
      <c r="A92" s="9">
        <v>46001</v>
      </c>
      <c r="B92" s="10" t="s">
        <v>179</v>
      </c>
      <c r="C92" s="11">
        <v>178412758</v>
      </c>
      <c r="D92" s="11">
        <v>0</v>
      </c>
      <c r="E92" s="12" t="s">
        <v>180</v>
      </c>
      <c r="F92" s="36">
        <f t="shared" si="2"/>
        <v>178412758</v>
      </c>
      <c r="G92" s="36">
        <f t="shared" si="3"/>
        <v>0</v>
      </c>
      <c r="H92" s="36"/>
      <c r="I92" s="36"/>
    </row>
    <row r="93" spans="1:9" s="5" customFormat="1" ht="85.5" x14ac:dyDescent="0.2">
      <c r="A93" s="37">
        <v>46000</v>
      </c>
      <c r="B93" s="38" t="s">
        <v>181</v>
      </c>
      <c r="C93" s="39">
        <v>2436113</v>
      </c>
      <c r="D93" s="39">
        <v>0</v>
      </c>
      <c r="E93" s="40" t="s">
        <v>182</v>
      </c>
      <c r="F93" s="36">
        <f t="shared" si="2"/>
        <v>2436113</v>
      </c>
      <c r="G93" s="36">
        <f t="shared" si="3"/>
        <v>0</v>
      </c>
      <c r="H93" s="41"/>
      <c r="I93" s="41"/>
    </row>
    <row r="94" spans="1:9" s="4" customFormat="1" ht="28.5" x14ac:dyDescent="0.2">
      <c r="A94" s="9">
        <v>46000</v>
      </c>
      <c r="B94" s="10" t="s">
        <v>183</v>
      </c>
      <c r="C94" s="11">
        <v>443212</v>
      </c>
      <c r="D94" s="11">
        <v>0</v>
      </c>
      <c r="E94" s="12" t="s">
        <v>184</v>
      </c>
      <c r="F94" s="36">
        <f t="shared" si="2"/>
        <v>443212</v>
      </c>
      <c r="G94" s="36">
        <f t="shared" si="3"/>
        <v>0</v>
      </c>
      <c r="H94" s="36"/>
      <c r="I94" s="36"/>
    </row>
    <row r="95" spans="1:9" s="5" customFormat="1" ht="57" x14ac:dyDescent="0.2">
      <c r="A95" s="37">
        <v>46000</v>
      </c>
      <c r="B95" s="38" t="s">
        <v>185</v>
      </c>
      <c r="C95" s="39">
        <v>0</v>
      </c>
      <c r="D95" s="39">
        <v>28970640</v>
      </c>
      <c r="E95" s="40" t="s">
        <v>186</v>
      </c>
      <c r="F95" s="36">
        <f t="shared" si="2"/>
        <v>0</v>
      </c>
      <c r="G95" s="36">
        <f t="shared" si="3"/>
        <v>28970640</v>
      </c>
      <c r="H95" s="41"/>
      <c r="I95" s="41"/>
    </row>
    <row r="96" spans="1:9" s="4" customFormat="1" ht="57" x14ac:dyDescent="0.2">
      <c r="A96" s="9">
        <v>46000</v>
      </c>
      <c r="B96" s="10" t="s">
        <v>187</v>
      </c>
      <c r="C96" s="11">
        <v>0</v>
      </c>
      <c r="D96" s="11">
        <v>25815312</v>
      </c>
      <c r="E96" s="12" t="s">
        <v>188</v>
      </c>
      <c r="F96" s="36">
        <f t="shared" si="2"/>
        <v>0</v>
      </c>
      <c r="G96" s="36">
        <f t="shared" si="3"/>
        <v>25815312</v>
      </c>
      <c r="H96" s="36"/>
      <c r="I96" s="36"/>
    </row>
    <row r="97" spans="1:9" s="5" customFormat="1" ht="114" x14ac:dyDescent="0.2">
      <c r="A97" s="37">
        <v>45999</v>
      </c>
      <c r="B97" s="38" t="s">
        <v>189</v>
      </c>
      <c r="C97" s="39">
        <v>863544</v>
      </c>
      <c r="D97" s="39">
        <v>0</v>
      </c>
      <c r="E97" s="40" t="s">
        <v>190</v>
      </c>
      <c r="F97" s="36">
        <f t="shared" si="2"/>
        <v>863544</v>
      </c>
      <c r="G97" s="36">
        <f t="shared" si="3"/>
        <v>0</v>
      </c>
      <c r="H97" s="41"/>
      <c r="I97" s="41"/>
    </row>
    <row r="98" spans="1:9" s="4" customFormat="1" ht="28.5" x14ac:dyDescent="0.2">
      <c r="A98" s="9">
        <v>45999</v>
      </c>
      <c r="B98" s="10" t="s">
        <v>191</v>
      </c>
      <c r="C98" s="11">
        <v>17702961</v>
      </c>
      <c r="D98" s="11">
        <v>0</v>
      </c>
      <c r="E98" s="12" t="s">
        <v>192</v>
      </c>
      <c r="F98" s="36">
        <f t="shared" si="2"/>
        <v>17702961</v>
      </c>
      <c r="G98" s="36">
        <f t="shared" si="3"/>
        <v>0</v>
      </c>
      <c r="H98" s="36"/>
      <c r="I98" s="36"/>
    </row>
    <row r="99" spans="1:9" s="5" customFormat="1" ht="57" x14ac:dyDescent="0.2">
      <c r="A99" s="37">
        <v>45999</v>
      </c>
      <c r="B99" s="38" t="s">
        <v>193</v>
      </c>
      <c r="C99" s="39">
        <v>0</v>
      </c>
      <c r="D99" s="39">
        <v>564000000</v>
      </c>
      <c r="E99" s="40" t="s">
        <v>194</v>
      </c>
      <c r="F99" s="36">
        <f t="shared" si="2"/>
        <v>0</v>
      </c>
      <c r="G99" s="36">
        <f t="shared" si="3"/>
        <v>564000000</v>
      </c>
      <c r="H99" s="41"/>
      <c r="I99" s="41"/>
    </row>
    <row r="100" spans="1:9" s="4" customFormat="1" ht="28.5" x14ac:dyDescent="0.2">
      <c r="A100" s="9">
        <v>45999</v>
      </c>
      <c r="B100" s="10" t="s">
        <v>195</v>
      </c>
      <c r="C100" s="11">
        <v>4342000</v>
      </c>
      <c r="D100" s="11">
        <v>0</v>
      </c>
      <c r="E100" s="12" t="s">
        <v>196</v>
      </c>
      <c r="F100" s="36">
        <f t="shared" si="2"/>
        <v>4342000</v>
      </c>
      <c r="G100" s="36">
        <f t="shared" si="3"/>
        <v>0</v>
      </c>
      <c r="H100" s="36"/>
      <c r="I100" s="36"/>
    </row>
    <row r="101" spans="1:9" s="5" customFormat="1" ht="57" x14ac:dyDescent="0.2">
      <c r="A101" s="37">
        <v>45997</v>
      </c>
      <c r="B101" s="38" t="s">
        <v>197</v>
      </c>
      <c r="C101" s="39">
        <v>0</v>
      </c>
      <c r="D101" s="39">
        <v>3700000</v>
      </c>
      <c r="E101" s="40" t="s">
        <v>198</v>
      </c>
      <c r="F101" s="36">
        <f t="shared" si="2"/>
        <v>0</v>
      </c>
      <c r="G101" s="36">
        <f t="shared" si="3"/>
        <v>3700000</v>
      </c>
      <c r="H101" s="41"/>
      <c r="I101" s="41"/>
    </row>
    <row r="102" spans="1:9" s="4" customFormat="1" ht="28.5" x14ac:dyDescent="0.2">
      <c r="A102" s="9">
        <v>45997</v>
      </c>
      <c r="B102" s="10" t="s">
        <v>199</v>
      </c>
      <c r="C102" s="11">
        <v>55000</v>
      </c>
      <c r="D102" s="11">
        <v>0</v>
      </c>
      <c r="E102" s="12" t="s">
        <v>200</v>
      </c>
      <c r="F102" s="36">
        <f t="shared" si="2"/>
        <v>55000</v>
      </c>
      <c r="G102" s="36">
        <f t="shared" si="3"/>
        <v>0</v>
      </c>
      <c r="H102" s="36"/>
      <c r="I102" s="36"/>
    </row>
    <row r="103" spans="1:9" s="5" customFormat="1" ht="99.75" x14ac:dyDescent="0.2">
      <c r="A103" s="37">
        <v>45996</v>
      </c>
      <c r="B103" s="38" t="s">
        <v>201</v>
      </c>
      <c r="C103" s="39">
        <v>0</v>
      </c>
      <c r="D103" s="39">
        <v>149594111</v>
      </c>
      <c r="E103" s="40" t="s">
        <v>202</v>
      </c>
      <c r="F103" s="36">
        <f t="shared" si="2"/>
        <v>0</v>
      </c>
      <c r="G103" s="36">
        <f t="shared" si="3"/>
        <v>149594111</v>
      </c>
      <c r="H103" s="41"/>
      <c r="I103" s="41"/>
    </row>
    <row r="104" spans="1:9" s="4" customFormat="1" ht="57" x14ac:dyDescent="0.2">
      <c r="A104" s="9">
        <v>45996</v>
      </c>
      <c r="B104" s="10" t="s">
        <v>203</v>
      </c>
      <c r="C104" s="11">
        <v>0</v>
      </c>
      <c r="D104" s="11">
        <v>13758205</v>
      </c>
      <c r="E104" s="12" t="s">
        <v>204</v>
      </c>
      <c r="F104" s="36">
        <f t="shared" si="2"/>
        <v>0</v>
      </c>
      <c r="G104" s="36">
        <f t="shared" si="3"/>
        <v>13758205</v>
      </c>
      <c r="H104" s="36"/>
      <c r="I104" s="36"/>
    </row>
    <row r="105" spans="1:9" s="5" customFormat="1" ht="57" x14ac:dyDescent="0.2">
      <c r="A105" s="37">
        <v>45995</v>
      </c>
      <c r="B105" s="38" t="s">
        <v>205</v>
      </c>
      <c r="C105" s="39">
        <v>0</v>
      </c>
      <c r="D105" s="39">
        <v>8953187</v>
      </c>
      <c r="E105" s="40" t="s">
        <v>206</v>
      </c>
      <c r="F105" s="36">
        <f t="shared" si="2"/>
        <v>0</v>
      </c>
      <c r="G105" s="36">
        <f t="shared" si="3"/>
        <v>8953187</v>
      </c>
      <c r="H105" s="41"/>
      <c r="I105" s="41"/>
    </row>
    <row r="106" spans="1:9" s="4" customFormat="1" ht="57" x14ac:dyDescent="0.2">
      <c r="A106" s="9">
        <v>45995</v>
      </c>
      <c r="B106" s="10" t="s">
        <v>207</v>
      </c>
      <c r="C106" s="11">
        <v>0</v>
      </c>
      <c r="D106" s="11">
        <v>3900000</v>
      </c>
      <c r="E106" s="12" t="s">
        <v>208</v>
      </c>
      <c r="F106" s="36">
        <f t="shared" si="2"/>
        <v>0</v>
      </c>
      <c r="G106" s="36">
        <f t="shared" si="3"/>
        <v>3900000</v>
      </c>
      <c r="H106" s="36"/>
      <c r="I106" s="36"/>
    </row>
    <row r="107" spans="1:9" s="5" customFormat="1" ht="57" x14ac:dyDescent="0.2">
      <c r="A107" s="37">
        <v>45995</v>
      </c>
      <c r="B107" s="38" t="s">
        <v>209</v>
      </c>
      <c r="C107" s="39">
        <v>0</v>
      </c>
      <c r="D107" s="39">
        <v>2730000</v>
      </c>
      <c r="E107" s="40" t="s">
        <v>210</v>
      </c>
      <c r="F107" s="36">
        <f t="shared" si="2"/>
        <v>0</v>
      </c>
      <c r="G107" s="36">
        <f t="shared" si="3"/>
        <v>2730000</v>
      </c>
      <c r="H107" s="41"/>
      <c r="I107" s="41"/>
    </row>
    <row r="108" spans="1:9" s="4" customFormat="1" ht="28.5" x14ac:dyDescent="0.2">
      <c r="A108" s="9">
        <v>45995</v>
      </c>
      <c r="B108" s="10" t="s">
        <v>211</v>
      </c>
      <c r="C108" s="11">
        <v>6565320</v>
      </c>
      <c r="D108" s="11">
        <v>0</v>
      </c>
      <c r="E108" s="12" t="s">
        <v>212</v>
      </c>
      <c r="F108" s="36">
        <f t="shared" si="2"/>
        <v>6565320</v>
      </c>
      <c r="G108" s="36">
        <f t="shared" si="3"/>
        <v>0</v>
      </c>
      <c r="H108" s="36"/>
      <c r="I108" s="36"/>
    </row>
    <row r="109" spans="1:9" s="5" customFormat="1" ht="85.5" x14ac:dyDescent="0.2">
      <c r="A109" s="37">
        <v>45995</v>
      </c>
      <c r="B109" s="38" t="s">
        <v>213</v>
      </c>
      <c r="C109" s="39">
        <v>9711192</v>
      </c>
      <c r="D109" s="39">
        <v>0</v>
      </c>
      <c r="E109" s="40" t="s">
        <v>214</v>
      </c>
      <c r="F109" s="36">
        <f t="shared" si="2"/>
        <v>9711192</v>
      </c>
      <c r="G109" s="36">
        <f t="shared" si="3"/>
        <v>0</v>
      </c>
      <c r="H109" s="41"/>
      <c r="I109" s="41"/>
    </row>
    <row r="110" spans="1:9" s="4" customFormat="1" ht="85.5" x14ac:dyDescent="0.2">
      <c r="A110" s="9">
        <v>45995</v>
      </c>
      <c r="B110" s="10" t="s">
        <v>215</v>
      </c>
      <c r="C110" s="11">
        <v>2791411</v>
      </c>
      <c r="D110" s="11">
        <v>0</v>
      </c>
      <c r="E110" s="12" t="s">
        <v>216</v>
      </c>
      <c r="F110" s="36">
        <f t="shared" si="2"/>
        <v>2791411</v>
      </c>
      <c r="G110" s="36">
        <f t="shared" si="3"/>
        <v>0</v>
      </c>
      <c r="H110" s="36"/>
      <c r="I110" s="36"/>
    </row>
    <row r="111" spans="1:9" s="5" customFormat="1" ht="28.5" x14ac:dyDescent="0.2">
      <c r="A111" s="37">
        <v>45994</v>
      </c>
      <c r="B111" s="38" t="s">
        <v>217</v>
      </c>
      <c r="C111" s="39">
        <v>294888</v>
      </c>
      <c r="D111" s="39">
        <v>0</v>
      </c>
      <c r="E111" s="40" t="s">
        <v>218</v>
      </c>
      <c r="F111" s="36">
        <f t="shared" si="2"/>
        <v>294888</v>
      </c>
      <c r="G111" s="36">
        <f t="shared" si="3"/>
        <v>0</v>
      </c>
      <c r="H111" s="41"/>
      <c r="I111" s="41"/>
    </row>
    <row r="112" spans="1:9" s="4" customFormat="1" ht="28.5" x14ac:dyDescent="0.2">
      <c r="A112" s="9">
        <v>45993</v>
      </c>
      <c r="B112" s="10" t="s">
        <v>219</v>
      </c>
      <c r="C112" s="11">
        <v>195410651</v>
      </c>
      <c r="D112" s="11">
        <v>0</v>
      </c>
      <c r="E112" s="12" t="s">
        <v>220</v>
      </c>
      <c r="F112" s="36">
        <f t="shared" si="2"/>
        <v>195410651</v>
      </c>
      <c r="G112" s="36">
        <f t="shared" si="3"/>
        <v>0</v>
      </c>
      <c r="H112" s="36"/>
      <c r="I112" s="36"/>
    </row>
    <row r="113" spans="1:9" s="5" customFormat="1" ht="42.75" x14ac:dyDescent="0.2">
      <c r="A113" s="37">
        <v>45992</v>
      </c>
      <c r="B113" s="38" t="s">
        <v>221</v>
      </c>
      <c r="C113" s="39">
        <v>0</v>
      </c>
      <c r="D113" s="39">
        <v>38036597</v>
      </c>
      <c r="E113" s="40" t="s">
        <v>222</v>
      </c>
      <c r="F113" s="36">
        <f t="shared" si="2"/>
        <v>0</v>
      </c>
      <c r="G113" s="36">
        <f t="shared" si="3"/>
        <v>38036597</v>
      </c>
      <c r="H113" s="41"/>
      <c r="I113" s="41"/>
    </row>
    <row r="114" spans="1:9" s="4" customFormat="1" ht="28.5" x14ac:dyDescent="0.2">
      <c r="A114" s="9">
        <v>45992</v>
      </c>
      <c r="B114" s="10" t="s">
        <v>223</v>
      </c>
      <c r="C114" s="11">
        <v>5767700</v>
      </c>
      <c r="D114" s="11">
        <v>0</v>
      </c>
      <c r="E114" s="12" t="s">
        <v>224</v>
      </c>
      <c r="F114" s="36">
        <f t="shared" si="2"/>
        <v>5767700</v>
      </c>
      <c r="G114" s="36">
        <f t="shared" si="3"/>
        <v>0</v>
      </c>
      <c r="H114" s="36"/>
      <c r="I114" s="36"/>
    </row>
    <row r="115" spans="1:9" s="5" customFormat="1" ht="28.5" x14ac:dyDescent="0.2">
      <c r="A115" s="37">
        <v>45992</v>
      </c>
      <c r="B115" s="38" t="s">
        <v>225</v>
      </c>
      <c r="C115" s="39">
        <v>1966000</v>
      </c>
      <c r="D115" s="39">
        <v>0</v>
      </c>
      <c r="E115" s="40" t="s">
        <v>226</v>
      </c>
      <c r="F115" s="36">
        <f t="shared" si="2"/>
        <v>1966000</v>
      </c>
      <c r="G115" s="36">
        <f t="shared" si="3"/>
        <v>0</v>
      </c>
      <c r="H115" s="41"/>
      <c r="I115" s="41"/>
    </row>
    <row r="116" spans="1:9" s="3" customFormat="1" ht="15" x14ac:dyDescent="0.25">
      <c r="A116" s="44" t="s">
        <v>227</v>
      </c>
      <c r="B116" s="45"/>
      <c r="C116" s="46">
        <v>2518873234</v>
      </c>
      <c r="D116" s="46">
        <v>2421625813</v>
      </c>
      <c r="E116" s="47"/>
      <c r="F116" s="36">
        <f t="shared" si="2"/>
        <v>2518873234</v>
      </c>
      <c r="G116" s="36">
        <f t="shared" si="3"/>
        <v>2421625813</v>
      </c>
      <c r="H116" s="35"/>
      <c r="I116" s="35"/>
    </row>
    <row r="117" spans="1:9" x14ac:dyDescent="0.2">
      <c r="A117" s="13"/>
      <c r="B117" s="13"/>
      <c r="C117" s="13"/>
      <c r="D117" s="13"/>
      <c r="E117" s="13"/>
    </row>
    <row r="118" spans="1:9" x14ac:dyDescent="0.2">
      <c r="A118" s="13"/>
      <c r="B118" s="13"/>
      <c r="C118" s="13"/>
      <c r="D118" s="13"/>
      <c r="E118" s="13"/>
    </row>
    <row r="119" spans="1:9" x14ac:dyDescent="0.2">
      <c r="A119" s="13"/>
      <c r="B119" s="13"/>
      <c r="C119" s="13"/>
      <c r="D119" s="13"/>
      <c r="E119" s="13"/>
    </row>
    <row r="120" spans="1:9" x14ac:dyDescent="0.2">
      <c r="A120" s="13"/>
      <c r="B120" s="13"/>
      <c r="C120" s="13"/>
      <c r="D120" s="13"/>
      <c r="E120" s="13"/>
    </row>
    <row r="121" spans="1:9" x14ac:dyDescent="0.2">
      <c r="A121" s="13"/>
      <c r="B121" s="13"/>
      <c r="C121" s="13"/>
      <c r="D121" s="13"/>
      <c r="E121" s="13"/>
    </row>
    <row r="122" spans="1:9" x14ac:dyDescent="0.2">
      <c r="A122" s="13"/>
      <c r="B122" s="13"/>
      <c r="C122" s="13"/>
      <c r="D122" s="13"/>
      <c r="E122" s="13"/>
    </row>
    <row r="123" spans="1:9" x14ac:dyDescent="0.2">
      <c r="A123" s="13"/>
      <c r="B123" s="13"/>
      <c r="C123" s="13"/>
      <c r="D123" s="13"/>
      <c r="E123" s="13"/>
    </row>
    <row r="124" spans="1:9" ht="16.5" customHeight="1" x14ac:dyDescent="0.25">
      <c r="A124" s="15" t="s">
        <v>228</v>
      </c>
      <c r="B124" s="15"/>
      <c r="C124" s="15"/>
      <c r="D124" s="15"/>
      <c r="E124" s="15"/>
    </row>
    <row r="125" spans="1:9" ht="14.25" customHeight="1" x14ac:dyDescent="0.2">
      <c r="A125" s="14" t="s">
        <v>229</v>
      </c>
      <c r="B125" s="14"/>
      <c r="C125" s="14"/>
      <c r="D125" s="14"/>
      <c r="E125" s="14"/>
    </row>
    <row r="126" spans="1:9" ht="16.5" customHeight="1" x14ac:dyDescent="0.25">
      <c r="A126" s="16" t="s">
        <v>230</v>
      </c>
      <c r="B126" s="16"/>
      <c r="C126" s="16"/>
      <c r="D126" s="16"/>
      <c r="E126" s="16"/>
    </row>
    <row r="127" spans="1:9" ht="14.25" customHeight="1" x14ac:dyDescent="0.2">
      <c r="A127" s="14" t="s">
        <v>231</v>
      </c>
      <c r="B127" s="14"/>
      <c r="C127" s="14"/>
      <c r="D127" s="14"/>
      <c r="E127" s="14"/>
    </row>
    <row r="128" spans="1:9" ht="30" customHeight="1" x14ac:dyDescent="0.25">
      <c r="A128" s="17" t="s">
        <v>232</v>
      </c>
      <c r="B128" s="17"/>
      <c r="C128" s="17"/>
      <c r="D128" s="17"/>
      <c r="E128" s="17"/>
    </row>
    <row r="129" spans="1:5" x14ac:dyDescent="0.2">
      <c r="A129" s="13"/>
      <c r="B129" s="13"/>
      <c r="C129" s="13"/>
      <c r="D129" s="13"/>
      <c r="E129" s="13"/>
    </row>
    <row r="130" spans="1:5" s="6" customFormat="1" ht="12.75" customHeight="1" x14ac:dyDescent="0.2">
      <c r="A130" s="20" t="s">
        <v>233</v>
      </c>
      <c r="B130" s="20"/>
      <c r="C130" s="19"/>
      <c r="D130" s="19"/>
      <c r="E130" s="7" t="s">
        <v>234</v>
      </c>
    </row>
    <row r="131" spans="1:5" s="6" customFormat="1" ht="12.75" customHeight="1" x14ac:dyDescent="0.2">
      <c r="A131" s="20" t="s">
        <v>235</v>
      </c>
      <c r="B131" s="20"/>
      <c r="C131" s="19"/>
      <c r="D131" s="19"/>
      <c r="E131" s="7" t="s">
        <v>236</v>
      </c>
    </row>
    <row r="132" spans="1:5" s="6" customFormat="1" ht="12.75" customHeight="1" x14ac:dyDescent="0.2">
      <c r="A132" s="20" t="s">
        <v>237</v>
      </c>
      <c r="B132" s="20"/>
      <c r="C132" s="19"/>
      <c r="D132" s="19"/>
      <c r="E132" s="7" t="s">
        <v>238</v>
      </c>
    </row>
    <row r="133" spans="1:5" s="6" customFormat="1" ht="12.75" x14ac:dyDescent="0.2">
      <c r="A133" s="18"/>
      <c r="B133" s="18"/>
      <c r="C133" s="19"/>
      <c r="D133" s="19"/>
      <c r="E133" s="7" t="s">
        <v>239</v>
      </c>
    </row>
  </sheetData>
  <mergeCells count="31">
    <mergeCell ref="A133:B133"/>
    <mergeCell ref="C133:D133"/>
    <mergeCell ref="A130:B130"/>
    <mergeCell ref="C130:D130"/>
    <mergeCell ref="A131:B131"/>
    <mergeCell ref="C131:D131"/>
    <mergeCell ref="A132:B132"/>
    <mergeCell ref="C132:D132"/>
    <mergeCell ref="A129:E129"/>
    <mergeCell ref="A118:E118"/>
    <mergeCell ref="A119:E119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28:E128"/>
    <mergeCell ref="A117:E117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2026-01-08T03:34:24Z</dcterms:created>
  <dcterms:modified xsi:type="dcterms:W3CDTF">2026-01-10T09:25:04Z</dcterms:modified>
</cp:coreProperties>
</file>