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2\"/>
    </mc:Choice>
  </mc:AlternateContent>
  <bookViews>
    <workbookView xWindow="-120" yWindow="-120" windowWidth="24240" windowHeight="13020"/>
  </bookViews>
  <sheets>
    <sheet name="Vietcombank_Account_Statement(5" sheetId="1" r:id="rId1"/>
  </sheets>
  <calcPr calcId="162913"/>
</workbook>
</file>

<file path=xl/calcChain.xml><?xml version="1.0" encoding="utf-8"?>
<calcChain xmlns="http://schemas.openxmlformats.org/spreadsheetml/2006/main">
  <c r="H15" i="1" l="1"/>
  <c r="I10" i="1" l="1"/>
  <c r="H10" i="1"/>
  <c r="F10" i="1"/>
  <c r="G10" i="1"/>
  <c r="E10" i="1"/>
  <c r="I60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G12" i="1"/>
  <c r="F12" i="1"/>
</calcChain>
</file>

<file path=xl/sharedStrings.xml><?xml version="1.0" encoding="utf-8"?>
<sst xmlns="http://schemas.openxmlformats.org/spreadsheetml/2006/main" count="233" uniqueCount="233">
  <si>
    <t>SAO KÊ TÀI KHOẢN</t>
  </si>
  <si>
    <t>Ngày thực hiện: 08/01/2026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</si>
  <si>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</si>
  <si>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</si>
  <si>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</si>
  <si>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</si>
  <si>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</si>
  <si>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</si>
  <si>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</si>
  <si>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</si>
  <si>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01/12/2025 Đến: 07/01/2026</t>
  </si>
  <si>
    <t>Số dư đầu kỳ</t>
  </si>
  <si>
    <t>Số dư cuối kỳ</t>
  </si>
  <si>
    <t>160,347,925.00</t>
  </si>
  <si>
    <t>Ngày giao dịch</t>
  </si>
  <si>
    <t>Số tham chiếu</t>
  </si>
  <si>
    <t>Số tiền ghi nợ</t>
  </si>
  <si>
    <t>Số tiền ghi có</t>
  </si>
  <si>
    <t>Mô tả</t>
  </si>
  <si>
    <t>5424 - 36058</t>
  </si>
  <si>
    <t>6007IBT1eJCZ1KSW.TTTM Satra VVK TT VD426 HD 80102.20260107.151908.8699393939.CN TCT TM SAI GON-TNHH MTV-TRUNG TAM THUONG MAI SATRA VO VAN KIET .970418</t>
  </si>
  <si>
    <t>5414 - 45541</t>
  </si>
  <si>
    <t>6007IBT1fWZYVBMD.THANH TOAN TIEN HANG DOT 14 THANG 11/2025 CHO CH BACH HOA BUU DIEN TAI TP HCM, HA NOI, HAI PHONG.20260107.145447.999999989999.TRANSFER.970449</t>
  </si>
  <si>
    <t>5058 - 61910</t>
  </si>
  <si>
    <t>IBVCB.0601260431645002.THANH TOAN LUONG THANG 12.2025</t>
  </si>
  <si>
    <t>5009 - 80795</t>
  </si>
  <si>
    <t>SHGD:10001666+DD:260106++DVH goc:383065204/TRUONG THANH TAI+Remark:HOAN TRA LCC 10011837NGAY 06012026 LY DOSAI TK DV THU HUONG+ORG_REF:/26010599200001508700165849</t>
  </si>
  <si>
    <t>5424 - 94548</t>
  </si>
  <si>
    <t>6005IBT1dJZET62F.Cty Sam Sua thanh toan tien HD00000080 cho CT TNHH MTV TM VA DV NGOC THOM.20260105.172839.5478686868.MBBANK IBFT.970422</t>
  </si>
  <si>
    <t>5087 - 34844</t>
  </si>
  <si>
    <t>IBVCB.202601055087074242.</t>
  </si>
  <si>
    <t>9915 - 64119</t>
  </si>
  <si>
    <t>THU PHI DICH VU SMS CHU DONG THANG 12/2025. SDT: 0917823679. So tien 55000 VND</t>
  </si>
  <si>
    <t>5390 - 00445</t>
  </si>
  <si>
    <t>0200970488010218414720267haR264142.445.184147.CTY DONG HA THANG TOAN TIEN HANG</t>
  </si>
  <si>
    <t>9702 - 1027349624</t>
  </si>
  <si>
    <t>INTEREST PAYMENT</t>
  </si>
  <si>
    <t>5387 - 76896</t>
  </si>
  <si>
    <t>020097042212311421042025YPLH218378.76896.142105.CTY TM LARIA THANH TOAN CONG NO THANG 7 8 9 MA V0001075 CT TNHH MTV TM VA DV NGOC THOM</t>
  </si>
  <si>
    <t>0004 - 00196</t>
  </si>
  <si>
    <t>CHUYEN KHOAN30/12/2025+USD25,000.00+Fee:USD0.00+PAYMENT 20PCT FOR CONTRACT NO 20251129 INV NO 2025SAGA1220 DATE DEC.20.2025 +F/O:JIANGSU SAGA TEXTILE MACHINERY CO.,LTD ++NO.2 XINJI IND PARK,YIZHENG CITY, JIANGSU,CHINA</t>
  </si>
  <si>
    <t>5425 - 31533</t>
  </si>
  <si>
    <t>5364MCOBB2M7TEK7.KINGFOOD TT TIEN HANG Payment for V000516.20251230.150104.04001010091039.Chi ho Bizzi - Kingfood.970426</t>
  </si>
  <si>
    <t>5136 - 21426</t>
  </si>
  <si>
    <t>MBBIZ6051721426.CONG TY TNHH THUONG MAI TONG HOP VA DICH chuyen tien</t>
  </si>
  <si>
    <t>9920 - 00049</t>
  </si>
  <si>
    <t>IBVCB.202512295087068021.49.25205328-LIEN HIEP TT TIEN HANG THEO BK NGAY 25/12/2025</t>
  </si>
  <si>
    <t>5058 - 11480</t>
  </si>
  <si>
    <t>IBVCB.2912250546632001.CTY RUT TIEN NHAP QUY TIEN MAT</t>
  </si>
  <si>
    <t>5009 - 70650</t>
  </si>
  <si>
    <t>SHGD:10004151.DD:251229.BO:CN TCT TM SAI GON - TNHH MTV - SIEU THI.Remark:VD-426, TTHD 80202,HTT11-2025 10277</t>
  </si>
  <si>
    <t>5390 - 78996</t>
  </si>
  <si>
    <t>020097041512290837372025SD1Z812312.78996.083737.p3 tt cn</t>
  </si>
  <si>
    <t>5387 - 75520</t>
  </si>
  <si>
    <t>020097041512290836262025aFfi809078.75520.083626.m1 tt cn</t>
  </si>
  <si>
    <t>5389 - 67013</t>
  </si>
  <si>
    <t>020097041512290833372025LvWp802148.67013.083337.s2.17 tt cn</t>
  </si>
  <si>
    <t>5189 - 62226</t>
  </si>
  <si>
    <t>020097041512290832292025w515799152.62226.083209.s2.10 tt cn</t>
  </si>
  <si>
    <t>5388 - 58330</t>
  </si>
  <si>
    <t>020097041512290831132025k1hj795650.58330.083113.s1.08 tt cn</t>
  </si>
  <si>
    <t>5390 - 54563</t>
  </si>
  <si>
    <t>020097041512290830072025Rxzl793229.54563.083007.s1.10 tt cn</t>
  </si>
  <si>
    <t>9908 - 65750</t>
  </si>
  <si>
    <t>THU NO TKV 1061096399</t>
  </si>
  <si>
    <t>9908 - 70296</t>
  </si>
  <si>
    <t>THU NO TKV 1061678967</t>
  </si>
  <si>
    <t>9908 - 40882</t>
  </si>
  <si>
    <t>THU NO TKV 1061936468</t>
  </si>
  <si>
    <t>9908 - 10750</t>
  </si>
  <si>
    <t>THU NO TKV 1062834380</t>
  </si>
  <si>
    <t>9908 - 99515</t>
  </si>
  <si>
    <t>THU NO TKV 1061369996</t>
  </si>
  <si>
    <t>9908 - 11893</t>
  </si>
  <si>
    <t>THU NO TKV 1062805233</t>
  </si>
  <si>
    <t>9908 - 25499</t>
  </si>
  <si>
    <t>THU NO TKV 1062794165</t>
  </si>
  <si>
    <t>9908 - 91791</t>
  </si>
  <si>
    <t>THU NO TKV 1061331187</t>
  </si>
  <si>
    <t>9908 - 72559</t>
  </si>
  <si>
    <t>THU NO TKV 1060979425</t>
  </si>
  <si>
    <t>9908 - 31766</t>
  </si>
  <si>
    <t>THU NO TKV 1062771765</t>
  </si>
  <si>
    <t>9908 - 38710</t>
  </si>
  <si>
    <t>THU NO TKV 1061864860</t>
  </si>
  <si>
    <t>9908 - 09160</t>
  </si>
  <si>
    <t>THU NO TKV 1061839979</t>
  </si>
  <si>
    <t>9908 - 98561</t>
  </si>
  <si>
    <t>THU NO TKV 1061838926</t>
  </si>
  <si>
    <t>9908 - 56800</t>
  </si>
  <si>
    <t>THU NO TKV 1061229162</t>
  </si>
  <si>
    <t>9908 - 80453</t>
  </si>
  <si>
    <t>THU NO TKV 1062068299</t>
  </si>
  <si>
    <t>9908 - 32319</t>
  </si>
  <si>
    <t>THU NO TKV 1062646660</t>
  </si>
  <si>
    <t>9908 - 20893</t>
  </si>
  <si>
    <t>THU NO TKV 1061749433</t>
  </si>
  <si>
    <t>9908 - 72159</t>
  </si>
  <si>
    <t>THU NO TKV 1061477154</t>
  </si>
  <si>
    <t>9908 - 45644</t>
  </si>
  <si>
    <t>THU NO TKV 1061150472</t>
  </si>
  <si>
    <t>9908 - 67393</t>
  </si>
  <si>
    <t>THU NO TKV 1062576676</t>
  </si>
  <si>
    <t>9908 - 45122</t>
  </si>
  <si>
    <t>THU NO TKV 1061966536</t>
  </si>
  <si>
    <t>9406 - 1027349624</t>
  </si>
  <si>
    <t>THU PHI QLTK TO CHUC-VND</t>
  </si>
  <si>
    <t>5211 - 80912</t>
  </si>
  <si>
    <t>0200970407122518173520251001459012.80912.181735.CTY TNHH GTGL Viet Nam thanh toan tien hang CTY NGOC THOM</t>
  </si>
  <si>
    <t>5211 - 67759</t>
  </si>
  <si>
    <t>0200970407122518152320251001458731.67759.181524.CTY CPTM va DV EasyMart thanh toan tien hang CTY NGOC THOM</t>
  </si>
  <si>
    <t>5009 - 45821</t>
  </si>
  <si>
    <t>SHGD:10005263.DD:251225.BO:CT CP DVTM TH WINCOMMERCE.Remark:2000252101 WINCOMMERCE TTTHST CHO NCC 2003606</t>
  </si>
  <si>
    <t>5087 - 41894</t>
  </si>
  <si>
    <t>IBVCB.202512255087065251.</t>
  </si>
  <si>
    <t>5058 - 98609</t>
  </si>
  <si>
    <t>IBVCB.2512250376848001.CTY NGOC THOM 0309391503 ma D16127 TCMC-PHI KIEM NGHIEM OOLU2313410090</t>
  </si>
  <si>
    <t>5130 - 72895</t>
  </si>
  <si>
    <t>/Ref:PATTMN2XWOU25357{//}/Ref:PATTMN2XWOU25357{//}TT VNMN2XWOU N BATCH:M8-24.12.2025 MM MEGA MARKETTTOAN PAYMENT:8517000016048 VENDOR:M25790 DVC:CONG TY TNHH MM MEGA MARKET VIETNAM/MM MEGA MARKET VIETNAM CO.LTD</t>
  </si>
  <si>
    <t>0022 - 00086</t>
  </si>
  <si>
    <t>SATRA PHAM HUNG TT-NCC (VD426) HD 50757 54388 57992 HTQ2.25</t>
  </si>
  <si>
    <t>5426 - 02820</t>
  </si>
  <si>
    <t>5357IBT1kJRS9KNZ.Minhmart Chuyen Khoan 23.12 Don 33 Ngoc thom FT25358815223553.20251223.224645.19025386119019.VND-TGTT-NGUYEN TUAN HAI.970407</t>
  </si>
  <si>
    <t>5414 - 29548</t>
  </si>
  <si>
    <t>5357IBT1eJ1NEGZX.TTTM Satra VVK TT VD426 HD 78444 thu HTT11.25 51.585VND.20251223.155832.8699393939.CN TCT TM SAI GON-TNHH MTV-TRUNG TAM THUONG MAI SATRA VO VAN KIET .970418</t>
  </si>
  <si>
    <t>5056 - 16753</t>
  </si>
  <si>
    <t>IBVCB.2312250328020003.TT PHI MO MA SAN PHAM MOI SO 02/426 CHO SATRA</t>
  </si>
  <si>
    <t>5056 - 16734</t>
  </si>
  <si>
    <t>IBVCB.2312250042920002.GIA HAN VT IDC HCM- ngocthom.com.vn-36 thang-Cong ty TNHH Viettel-CHT</t>
  </si>
  <si>
    <t>5058 - 16657</t>
  </si>
  <si>
    <t>IBVCB.2312250934136001.TT HD 45379-NGAY 15.12.2025 -CTY THIEN VUONG</t>
  </si>
  <si>
    <t>9920 - 00007</t>
  </si>
  <si>
    <t>IBVCB.202512225087063117.7.25205176-LIEN HIEP TT TIEN HANG THEO BK NGAY 18/12/2025</t>
  </si>
  <si>
    <t>5058 - 93434</t>
  </si>
  <si>
    <t>IBVCB.2212250843390001.TT HD SO 157-158-159-160 NGAY 26 VA 27-8-2025</t>
  </si>
  <si>
    <t>5426 - 22650</t>
  </si>
  <si>
    <t>5356MCOBB217HKQZ.KINGFOOD TT TIEN HANG Payment for V000516.20251222.143357.04001010091039.Chi ho Bizzi - Kingfood.970426</t>
  </si>
  <si>
    <t>5136 - 58160</t>
  </si>
  <si>
    <t>MBBIZ6051158160.CONG TY TNHH THUONG MAI TONG HOP VA DICH chuyen tien</t>
  </si>
  <si>
    <t>5058 - 25881</t>
  </si>
  <si>
    <t>IBVCB.1612250969356010.THANH TOAN CON LAI HD SO 36831-CTY THIEN VUONG</t>
  </si>
  <si>
    <t>5058 - 25384</t>
  </si>
  <si>
    <t>IBVCB.1612250978496009.TT HD SO 377 CTY VIET COLDCHAIN</t>
  </si>
  <si>
    <t>5058 - 26121</t>
  </si>
  <si>
    <t>IBVCB.1612250454560008.DAT COC HD SO 818 CTY THIEN VUONG</t>
  </si>
  <si>
    <t>0004 - 00135</t>
  </si>
  <si>
    <t>TRANSFERTHU TAT TOAN TK VAY 1060852253</t>
  </si>
  <si>
    <t>0004 - 00131</t>
  </si>
  <si>
    <t>TRANSFERTHU TAT TOAN TK VAY 1060621976</t>
  </si>
  <si>
    <t>0004 - 00127</t>
  </si>
  <si>
    <t>TRANSFERTHU TAT TOAN TK VAY 1059918547</t>
  </si>
  <si>
    <t>0004 - 00123</t>
  </si>
  <si>
    <t>TRANSFERTHU TAT TOAN TK VAY 1059624347</t>
  </si>
  <si>
    <t>5058 - 24582</t>
  </si>
  <si>
    <t>IBVCB.1612250497796006.DAT COC HD SO 819 CTY THIEN VUONG</t>
  </si>
  <si>
    <t>5058 - 24384</t>
  </si>
  <si>
    <t>IBVCB.1612250597580005.DAT COC HD SO 817 CTY THIEN VUONG</t>
  </si>
  <si>
    <t>5058 - 20663</t>
  </si>
  <si>
    <t>IBVCB.1612250251754003.TT HD SO 151-152-153-154-155-156 NGAY 22,23,25-8-2025</t>
  </si>
  <si>
    <t>5058 - 23040</t>
  </si>
  <si>
    <t>IBVCB.1612251041870002.TT HD SO 3477 NGAY 16.12,2025-CTY THANG LONG</t>
  </si>
  <si>
    <t>5009 - 74908</t>
  </si>
  <si>
    <t>SHGD:10004312.DD:251216.BO:CN TCT TM SAI GON - TNHH MTV - SIEU THI.Remark:VD-426, TTHD 76062</t>
  </si>
  <si>
    <t>5423 - 33818</t>
  </si>
  <si>
    <t>5349IBT1jWIF9IAC.VITALGO CK CTY NGOC THOM-151225-22:09:05 559485.20251215.220906.1819198888.CTY CP DICH VU THUONG MAI VITAL GO.970416</t>
  </si>
  <si>
    <t>5009 - 04909</t>
  </si>
  <si>
    <t>SHGD:10017798.DD:251215.BO:CT CP DV TM TONG HOP WINCOMMERCE.Remark:2000245287 WINCOMMERCE TTTHST CHO NCC 2003606</t>
  </si>
  <si>
    <t>5189 - 07345</t>
  </si>
  <si>
    <t>020097042212151545462025RJX0472834.7345.154547.Soi Bien thanh toan CN T11.2025 NCC Ngoc Thom</t>
  </si>
  <si>
    <t>5009 - 67449</t>
  </si>
  <si>
    <t>SHGD:10006552.DD:251215.BO:CTY TNHH CUA HANG TIEN LOI GIA DINH VN.Remark:FAMILYMART THANH TOaN TIeN HaNG CHOKHO DC _ CTY TNHH MTV TM DV NGOCTHOM_ 11/2025</t>
  </si>
  <si>
    <t>5087 - 14279</t>
  </si>
  <si>
    <t>IBVCB.202512155087059652.</t>
  </si>
  <si>
    <t>5009 - 49196</t>
  </si>
  <si>
    <t>SHGD:10008518.DD:251215.BO:CT CP DVTM TH WINCOMMERCE.Remark:2000246219 WINCOMMERCE TTTHST CHO NCC 2003606</t>
  </si>
  <si>
    <t>5056 - 51178</t>
  </si>
  <si>
    <t>IBVCB.1312250995286002.CTY RUT TIEN NHAP QUY TIEN MAT</t>
  </si>
  <si>
    <t>5058 - 26271</t>
  </si>
  <si>
    <t>IBVCB.1212250278662001.TT HD SO 3257-CTY THANG LONG</t>
  </si>
  <si>
    <t>5056 - 78605</t>
  </si>
  <si>
    <t>IBVCB.1112250324774001.Thanh toan 60 pt gia tri hop dong so 15112025/HDMB/NT-HN</t>
  </si>
  <si>
    <t>5058 - 76740</t>
  </si>
  <si>
    <t>IBVCB.1112250851812001.TT HD CHO 5 NAM MA QR/CTY iCHECK</t>
  </si>
  <si>
    <t>5130 - 32883</t>
  </si>
  <si>
    <t>/Ref:PATTMN2W11L25343{//}/Ref:PATTMN2W11L25343{//}TT VNMN2W11L N BATCH:M8.9.10.12.2025 MMMEGA MARKET TTOAN PAYMENT:8117000078031 VENDOR:M25790 DVC:CONG TY TNHH MM MEGA MARKET VIETNAM/MM MEGA MARKET VIETNAM CO.LTD</t>
  </si>
  <si>
    <t>5190 - 00780</t>
  </si>
  <si>
    <t>IGT2559627ISS001</t>
  </si>
  <si>
    <t>5056 - 15091</t>
  </si>
  <si>
    <t>IBVCB.0912250571058002.CTY RUT TIEN NHAP QUY TIEN MAT</t>
  </si>
  <si>
    <t>5058 - 14276</t>
  </si>
  <si>
    <t>IBVCB.0912250230090001.TT HD SO 594-CTY VIET LONG</t>
  </si>
  <si>
    <t>5009 - 26595</t>
  </si>
  <si>
    <t>SHGD:10007245.DD:251208.BO:CTY CP TM VA DICH VU MINH CAU.Remark:@PL@ Minh Cau thanh toan tien hang Cong ty TNHH mot thanh vien thuong mai va dich vu Ngoc Thom</t>
  </si>
  <si>
    <t>9915 - 66105</t>
  </si>
  <si>
    <t>THU PHI DICH VU SMS CHU DONG THANG 11/2025. SDT: 0917823679. So tien 55000 VND</t>
  </si>
  <si>
    <t>5087 - 35161</t>
  </si>
  <si>
    <t>IBVCB.202512055087051857.</t>
  </si>
  <si>
    <t>5425 - 44451</t>
  </si>
  <si>
    <t>5339IBT1eJ11LUAQ.TTTM Satra VVK TT VD426 HD 71367 thu HTT10.25 43.600VND.20251205.155430.8699393939.CN TCT TM SAI GON-TNHH MTV-TRUNG TAM THUONG MAI SATRA VO VAN KIET .970418</t>
  </si>
  <si>
    <t>5058 - 28791</t>
  </si>
  <si>
    <t>IBVCB.0512250893128001.CTY RUT TIEN NHAP QUY TIEN MAT</t>
  </si>
  <si>
    <t>5009 - 84040</t>
  </si>
  <si>
    <t>SHGD:10002124.DD:251203.BO:CN TCT TM SAI GON - TNHH MTV - SIEU THI.Remark:VD-426, TTHD 65650-69036-70436-72914,HTT10-25 9324,XT 9278</t>
  </si>
  <si>
    <t>5009 - 22355</t>
  </si>
  <si>
    <t>SHGD:10001122.DD:251202.BO:CONG TY TNHH OKONO VIET NAM.Remark:OKONO THANH TOAN CONG NO CHO CT NGOC THOM T7+8.25</t>
  </si>
  <si>
    <t>5056 - 39041</t>
  </si>
  <si>
    <t>IBVCB.0112250423264003.DAT COC 30% -8780 NGAY 28.11.2025-CTY APK TRADING</t>
  </si>
  <si>
    <t>0004 - 00047</t>
  </si>
  <si>
    <t>CHUYEN KHOANTHU PHI CHUYEN TIEN THEO GNN 41</t>
  </si>
  <si>
    <t>5423 - 64478</t>
  </si>
  <si>
    <t>5335IBT1bJJX1FRZ.KINGFOOD TT TIEN HANG Payment for V000516.20251201.144355.04001010091039.Chi ho Bizzi Kingfood.970426</t>
  </si>
  <si>
    <t>Tổng số</t>
  </si>
  <si>
    <t>10,323,421,154.00</t>
  </si>
  <si>
    <t>9,302,905,886.00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</si>
  <si>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</si>
  <si>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</si>
  <si>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</si>
  <si>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</si>
  <si>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</si>
  <si>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</si>
  <si>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</si>
  <si>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</si>
  <si>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</si>
  <si>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</si>
  <si>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</si>
  <si>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</si>
  <si>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Dalatfram thanh toán cho hóa đơn 00088974</t>
  </si>
  <si>
    <t>Dalatfram thanh toán cho hóa đơn 00088981</t>
  </si>
  <si>
    <t>Dalatfram thanh toán cho hóa đơn 00088982.</t>
  </si>
  <si>
    <t>Dalatfram thanh toán cho hóa đơn 00088980</t>
  </si>
  <si>
    <t>Dalatfram thanh toán cho hóa đơn 00088979</t>
  </si>
  <si>
    <t>Dalatfram thanh toán cho hóa đơn 00088977</t>
  </si>
  <si>
    <t>LƯƠNG 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</si>
</sst>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4" fillId="0" borderId="0" xfId="0" applyFont="1"/>
    <xf numFmtId="0" fontId="24" fillId="0" borderId="0" xfId="0" applyFont="1" applyAlignment="1">
      <alignment horizontal="left" wrapText="1"/>
    </xf>
    <xf numFmtId="41" fontId="18" fillId="0" borderId="0" xfId="42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1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41" fontId="25" fillId="34" borderId="11" xfId="42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41" fontId="18" fillId="0" borderId="0" xfId="42" applyFont="1" applyAlignment="1">
      <alignment wrapText="1"/>
    </xf>
    <xf numFmtId="0" fontId="26" fillId="33" borderId="10" xfId="0" applyFont="1" applyFill="1" applyBorder="1" applyAlignment="1">
      <alignment horizontal="center" vertical="center" wrapText="1"/>
    </xf>
    <xf numFmtId="41" fontId="26" fillId="33" borderId="10" xfId="42" applyFont="1" applyFill="1" applyBorder="1" applyAlignment="1">
      <alignment horizontal="center" vertical="center" wrapText="1"/>
    </xf>
    <xf numFmtId="41" fontId="26" fillId="33" borderId="10" xfId="0" applyNumberFormat="1" applyFont="1" applyFill="1" applyBorder="1" applyAlignment="1">
      <alignment horizontal="center" vertical="center" wrapText="1"/>
    </xf>
    <xf numFmtId="41" fontId="26" fillId="33" borderId="10" xfId="0" applyNumberFormat="1" applyFont="1" applyFill="1" applyBorder="1"/>
    <xf numFmtId="0" fontId="26" fillId="33" borderId="11" xfId="0" applyFont="1" applyFill="1" applyBorder="1" applyAlignment="1">
      <alignment horizontal="center" vertical="center" wrapText="1"/>
    </xf>
    <xf numFmtId="41" fontId="26" fillId="33" borderId="11" xfId="42" applyFont="1" applyFill="1" applyBorder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6" fillId="33" borderId="0" xfId="0" applyFont="1" applyFill="1"/>
    <xf numFmtId="1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0" fontId="25" fillId="33" borderId="0" xfId="0" applyFont="1" applyFill="1"/>
    <xf numFmtId="0" fontId="25" fillId="34" borderId="0" xfId="0" applyFont="1" applyFill="1"/>
    <xf numFmtId="41" fontId="25" fillId="34" borderId="0" xfId="0" applyNumberFormat="1" applyFont="1" applyFill="1"/>
    <xf numFmtId="41" fontId="25" fillId="33" borderId="0" xfId="0" applyNumberFormat="1" applyFont="1" applyFill="1"/>
    <xf numFmtId="0" fontId="26" fillId="33" borderId="0" xfId="0" applyFont="1" applyFill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41" fontId="26" fillId="33" borderId="11" xfId="42" applyFont="1" applyFill="1" applyBorder="1" applyAlignment="1">
      <alignment horizontal="right" wrapText="1"/>
    </xf>
    <xf numFmtId="0" fontId="26" fillId="33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showGridLines="0" tabSelected="1" topLeftCell="A7" workbookViewId="0">
      <selection activeCell="H12" sqref="H12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8.85546875" style="9" customWidth="1"/>
    <col min="4" max="4" width="16" style="9" customWidth="1"/>
    <col min="5" max="5" width="42.85546875" style="1" customWidth="1"/>
    <col min="6" max="7" width="0" style="1" hidden="1" customWidth="1"/>
    <col min="8" max="8" width="18.28515625" style="1" customWidth="1"/>
    <col min="9" max="9" width="18.7109375" style="1" bestFit="1" customWidth="1"/>
    <col min="10" max="16384" width="9.140625" style="1"/>
  </cols>
  <sheetData>
    <row r="1" spans="1:9" ht="45" customHeight="1" x14ac:dyDescent="0.2">
      <c r="A1" s="11"/>
      <c r="B1" s="11"/>
      <c r="C1" s="12" t="s">
        <v>0</v>
      </c>
      <c r="D1" s="12"/>
      <c r="E1" s="12"/>
    </row>
    <row r="2" spans="1:9" ht="14.25" customHeight="1" x14ac:dyDescent="0.2">
      <c r="A2" s="13"/>
      <c r="B2" s="13"/>
      <c r="C2" s="11" t="s">
        <v>1</v>
      </c>
      <c r="D2" s="11"/>
      <c r="E2" s="11"/>
    </row>
    <row r="3" spans="1:9" ht="14.25" customHeight="1" x14ac:dyDescent="0.2">
      <c r="A3" s="2" t="s">
        <v>2</v>
      </c>
      <c r="B3" s="13" t="s">
        <v>3</v>
      </c>
      <c r="C3" s="13"/>
      <c r="D3" s="13"/>
      <c r="E3" s="13"/>
    </row>
    <row r="4" spans="1:9" ht="14.25" customHeight="1" x14ac:dyDescent="0.2">
      <c r="A4" s="2" t="s">
        <v>4</v>
      </c>
      <c r="B4" s="13">
        <v>1027349624</v>
      </c>
      <c r="C4" s="13"/>
      <c r="D4" s="13"/>
      <c r="E4" s="13"/>
    </row>
    <row r="5" spans="1:9" ht="14.25" customHeight="1" x14ac:dyDescent="0.2">
      <c r="A5" s="2" t="s">
        <v>5</v>
      </c>
      <c r="B5" s="13" t="s">
        <v>6</v>
      </c>
      <c r="C5" s="13"/>
      <c r="D5" s="13"/>
      <c r="E5" s="13"/>
    </row>
    <row r="6" spans="1:9" ht="14.25" customHeight="1" x14ac:dyDescent="0.2">
      <c r="A6" s="2" t="s">
        <v>7</v>
      </c>
      <c r="B6" s="13">
        <v>4202353</v>
      </c>
      <c r="C6" s="13"/>
      <c r="D6" s="13"/>
      <c r="E6" s="13"/>
    </row>
    <row r="7" spans="1:9" ht="14.25" customHeight="1" x14ac:dyDescent="0.2">
      <c r="A7" s="2" t="s">
        <v>8</v>
      </c>
      <c r="B7" s="13" t="s">
        <v>9</v>
      </c>
      <c r="C7" s="13"/>
      <c r="D7" s="13"/>
      <c r="E7" s="13"/>
    </row>
    <row r="8" spans="1:9" ht="14.25" customHeight="1" x14ac:dyDescent="0.2">
      <c r="A8" s="13" t="s">
        <v>10</v>
      </c>
      <c r="B8" s="13"/>
      <c r="C8" s="13"/>
      <c r="D8" s="13"/>
      <c r="E8" s="13"/>
    </row>
    <row r="9" spans="1:9" x14ac:dyDescent="0.2">
      <c r="A9" s="24"/>
      <c r="B9" s="24"/>
      <c r="C9" s="24"/>
      <c r="D9" s="24"/>
      <c r="E9" s="24"/>
    </row>
    <row r="10" spans="1:9" s="3" customFormat="1" ht="15.75" thickBot="1" x14ac:dyDescent="0.3">
      <c r="A10" s="25" t="s">
        <v>11</v>
      </c>
      <c r="B10" s="26">
        <v>1180863193</v>
      </c>
      <c r="C10" s="26" t="s">
        <v>12</v>
      </c>
      <c r="D10" s="26" t="s">
        <v>13</v>
      </c>
      <c r="E10" s="27">
        <f>SUM(C20:C107)</f>
        <v>9703914739</v>
      </c>
      <c r="F10" s="27">
        <f t="shared" ref="F10:H10" si="0">SUM(D20:D107)</f>
        <v>9275174129</v>
      </c>
      <c r="G10" s="27">
        <f t="shared" si="0"/>
        <v>0</v>
      </c>
      <c r="H10" s="27">
        <f>SUM(D20:D107)</f>
        <v>9275174129</v>
      </c>
      <c r="I10" s="28">
        <f>B10+H10-E10</f>
        <v>752122583</v>
      </c>
    </row>
    <row r="11" spans="1:9" s="4" customFormat="1" ht="30" x14ac:dyDescent="0.25">
      <c r="A11" s="29" t="s">
        <v>14</v>
      </c>
      <c r="B11" s="29" t="s">
        <v>15</v>
      </c>
      <c r="C11" s="30" t="s">
        <v>16</v>
      </c>
      <c r="D11" s="30" t="s">
        <v>17</v>
      </c>
      <c r="E11" s="31" t="s">
        <v>18</v>
      </c>
      <c r="F11" s="32"/>
      <c r="G11" s="32"/>
      <c r="H11" s="32"/>
      <c r="I11" s="32"/>
    </row>
    <row r="12" spans="1:9" s="5" customFormat="1" ht="85.5" x14ac:dyDescent="0.2">
      <c r="A12" s="33">
        <v>46029</v>
      </c>
      <c r="B12" s="34" t="s">
        <v>19</v>
      </c>
      <c r="C12" s="35">
        <v>0</v>
      </c>
      <c r="D12" s="35">
        <v>574155</v>
      </c>
      <c r="E12" s="36" t="s">
        <v>20</v>
      </c>
      <c r="F12" s="37">
        <f>IFERROR(VALUE(SUBSTITUTE(SUBSTITUTE(C12,".00",""),",",".")),0)</f>
        <v>0</v>
      </c>
      <c r="G12" s="37">
        <f>IFERROR(VALUE(SUBSTITUTE(SUBSTITUTE(D12,".00",""),",",".")),0)</f>
        <v>574155</v>
      </c>
      <c r="H12" s="37"/>
      <c r="I12" s="37"/>
    </row>
    <row r="13" spans="1:9" s="6" customFormat="1" ht="85.5" x14ac:dyDescent="0.2">
      <c r="A13" s="20">
        <v>46029</v>
      </c>
      <c r="B13" s="21" t="s">
        <v>21</v>
      </c>
      <c r="C13" s="22">
        <v>0</v>
      </c>
      <c r="D13" s="22">
        <v>15555931</v>
      </c>
      <c r="E13" s="23" t="s">
        <v>22</v>
      </c>
      <c r="F13" s="37">
        <f t="shared" ref="F13:F76" si="1">IFERROR(VALUE(SUBSTITUTE(SUBSTITUTE(C13,".00",""),",",".")),0)</f>
        <v>0</v>
      </c>
      <c r="G13" s="37">
        <f t="shared" ref="G13:G76" si="2">IFERROR(VALUE(SUBSTITUTE(SUBSTITUTE(D13,".00",""),",",".")),0)</f>
        <v>15555931</v>
      </c>
      <c r="H13" s="38"/>
      <c r="I13" s="38"/>
    </row>
    <row r="14" spans="1:9" s="5" customFormat="1" ht="28.5" x14ac:dyDescent="0.2">
      <c r="A14" s="33">
        <v>46028</v>
      </c>
      <c r="B14" s="34" t="s">
        <v>23</v>
      </c>
      <c r="C14" s="35">
        <v>8945071</v>
      </c>
      <c r="D14" s="35">
        <v>0</v>
      </c>
      <c r="E14" s="36" t="s">
        <v>24</v>
      </c>
      <c r="F14" s="37">
        <f t="shared" si="1"/>
        <v>8945071</v>
      </c>
      <c r="G14" s="37">
        <f t="shared" si="2"/>
        <v>0</v>
      </c>
      <c r="H14" s="37"/>
      <c r="I14" s="37"/>
    </row>
    <row r="15" spans="1:9" s="6" customFormat="1" ht="99.75" x14ac:dyDescent="0.2">
      <c r="A15" s="20">
        <v>46028</v>
      </c>
      <c r="B15" s="21" t="s">
        <v>25</v>
      </c>
      <c r="C15" s="22">
        <v>0</v>
      </c>
      <c r="D15" s="22">
        <v>8923071</v>
      </c>
      <c r="E15" s="23" t="s">
        <v>26</v>
      </c>
      <c r="F15" s="37">
        <f t="shared" si="1"/>
        <v>0</v>
      </c>
      <c r="G15" s="37">
        <f t="shared" si="2"/>
        <v>8923071</v>
      </c>
      <c r="H15" s="39">
        <f>C14-D15</f>
        <v>22000</v>
      </c>
      <c r="I15" s="38"/>
    </row>
    <row r="16" spans="1:9" s="5" customFormat="1" ht="71.25" x14ac:dyDescent="0.2">
      <c r="A16" s="33">
        <v>46027</v>
      </c>
      <c r="B16" s="34" t="s">
        <v>27</v>
      </c>
      <c r="C16" s="35">
        <v>0</v>
      </c>
      <c r="D16" s="35">
        <v>2035644</v>
      </c>
      <c r="E16" s="36" t="s">
        <v>28</v>
      </c>
      <c r="F16" s="37">
        <f t="shared" si="1"/>
        <v>0</v>
      </c>
      <c r="G16" s="37">
        <f t="shared" si="2"/>
        <v>2035644</v>
      </c>
      <c r="H16" s="37"/>
      <c r="I16" s="37"/>
    </row>
    <row r="17" spans="1:9" s="6" customFormat="1" ht="18.75" customHeight="1" x14ac:dyDescent="0.2">
      <c r="A17" s="20">
        <v>46027</v>
      </c>
      <c r="B17" s="21" t="s">
        <v>29</v>
      </c>
      <c r="C17" s="22">
        <v>610506344</v>
      </c>
      <c r="D17" s="22">
        <v>0</v>
      </c>
      <c r="E17" s="23" t="s">
        <v>30</v>
      </c>
      <c r="F17" s="37">
        <f t="shared" si="1"/>
        <v>610506344</v>
      </c>
      <c r="G17" s="37">
        <f t="shared" si="2"/>
        <v>0</v>
      </c>
      <c r="H17" s="38" t="s">
        <v>232</v>
      </c>
      <c r="I17" s="38"/>
    </row>
    <row r="18" spans="1:9" s="5" customFormat="1" ht="42.75" x14ac:dyDescent="0.2">
      <c r="A18" s="33">
        <v>46025</v>
      </c>
      <c r="B18" s="34" t="s">
        <v>31</v>
      </c>
      <c r="C18" s="35">
        <v>55000</v>
      </c>
      <c r="D18" s="35">
        <v>0</v>
      </c>
      <c r="E18" s="36" t="s">
        <v>32</v>
      </c>
      <c r="F18" s="37">
        <f t="shared" si="1"/>
        <v>55000</v>
      </c>
      <c r="G18" s="37">
        <f t="shared" si="2"/>
        <v>0</v>
      </c>
      <c r="H18" s="37"/>
      <c r="I18" s="37"/>
    </row>
    <row r="19" spans="1:9" s="6" customFormat="1" ht="42.75" x14ac:dyDescent="0.2">
      <c r="A19" s="20">
        <v>46024</v>
      </c>
      <c r="B19" s="21" t="s">
        <v>33</v>
      </c>
      <c r="C19" s="22">
        <v>0</v>
      </c>
      <c r="D19" s="22">
        <v>642956</v>
      </c>
      <c r="E19" s="23" t="s">
        <v>34</v>
      </c>
      <c r="F19" s="37">
        <f t="shared" si="1"/>
        <v>0</v>
      </c>
      <c r="G19" s="37">
        <f t="shared" si="2"/>
        <v>642956</v>
      </c>
      <c r="H19" s="38"/>
      <c r="I19" s="38"/>
    </row>
    <row r="20" spans="1:9" s="5" customFormat="1" ht="28.5" x14ac:dyDescent="0.2">
      <c r="A20" s="33">
        <v>46022</v>
      </c>
      <c r="B20" s="34" t="s">
        <v>35</v>
      </c>
      <c r="C20" s="35">
        <v>0</v>
      </c>
      <c r="D20" s="35">
        <v>214907</v>
      </c>
      <c r="E20" s="36" t="s">
        <v>36</v>
      </c>
      <c r="F20" s="37">
        <f t="shared" si="1"/>
        <v>0</v>
      </c>
      <c r="G20" s="37">
        <f t="shared" si="2"/>
        <v>214907</v>
      </c>
      <c r="H20" s="37"/>
      <c r="I20" s="37"/>
    </row>
    <row r="21" spans="1:9" s="6" customFormat="1" ht="71.25" x14ac:dyDescent="0.2">
      <c r="A21" s="20">
        <v>46022</v>
      </c>
      <c r="B21" s="21" t="s">
        <v>37</v>
      </c>
      <c r="C21" s="22">
        <v>0</v>
      </c>
      <c r="D21" s="22">
        <v>6058280</v>
      </c>
      <c r="E21" s="23" t="s">
        <v>38</v>
      </c>
      <c r="F21" s="37">
        <f t="shared" si="1"/>
        <v>0</v>
      </c>
      <c r="G21" s="37">
        <f t="shared" si="2"/>
        <v>6058280</v>
      </c>
      <c r="H21" s="38"/>
      <c r="I21" s="38"/>
    </row>
    <row r="22" spans="1:9" s="5" customFormat="1" ht="114" x14ac:dyDescent="0.2">
      <c r="A22" s="33">
        <v>46021</v>
      </c>
      <c r="B22" s="34" t="s">
        <v>39</v>
      </c>
      <c r="C22" s="35">
        <v>2155148</v>
      </c>
      <c r="D22" s="35">
        <v>0</v>
      </c>
      <c r="E22" s="36" t="s">
        <v>40</v>
      </c>
      <c r="F22" s="37">
        <f t="shared" si="1"/>
        <v>2155148</v>
      </c>
      <c r="G22" s="37">
        <f t="shared" si="2"/>
        <v>0</v>
      </c>
      <c r="H22" s="37"/>
      <c r="I22" s="37"/>
    </row>
    <row r="23" spans="1:9" s="6" customFormat="1" ht="57" x14ac:dyDescent="0.2">
      <c r="A23" s="20">
        <v>46021</v>
      </c>
      <c r="B23" s="21" t="s">
        <v>41</v>
      </c>
      <c r="C23" s="22">
        <v>0</v>
      </c>
      <c r="D23" s="22">
        <v>102469522</v>
      </c>
      <c r="E23" s="23" t="s">
        <v>42</v>
      </c>
      <c r="F23" s="37">
        <f t="shared" si="1"/>
        <v>0</v>
      </c>
      <c r="G23" s="37">
        <f t="shared" si="2"/>
        <v>102469522</v>
      </c>
      <c r="H23" s="38"/>
      <c r="I23" s="38"/>
    </row>
    <row r="24" spans="1:9" s="5" customFormat="1" ht="42.75" x14ac:dyDescent="0.2">
      <c r="A24" s="33">
        <v>46020</v>
      </c>
      <c r="B24" s="34" t="s">
        <v>43</v>
      </c>
      <c r="C24" s="35">
        <v>0</v>
      </c>
      <c r="D24" s="35">
        <v>3926802</v>
      </c>
      <c r="E24" s="36" t="s">
        <v>44</v>
      </c>
      <c r="F24" s="37">
        <f t="shared" si="1"/>
        <v>0</v>
      </c>
      <c r="G24" s="37">
        <f t="shared" si="2"/>
        <v>3926802</v>
      </c>
      <c r="H24" s="37"/>
      <c r="I24" s="37"/>
    </row>
    <row r="25" spans="1:9" s="6" customFormat="1" ht="42.75" x14ac:dyDescent="0.2">
      <c r="A25" s="20">
        <v>46020</v>
      </c>
      <c r="B25" s="21" t="s">
        <v>45</v>
      </c>
      <c r="C25" s="22">
        <v>0</v>
      </c>
      <c r="D25" s="22">
        <v>120679256</v>
      </c>
      <c r="E25" s="23" t="s">
        <v>46</v>
      </c>
      <c r="F25" s="37">
        <f t="shared" si="1"/>
        <v>0</v>
      </c>
      <c r="G25" s="37">
        <f t="shared" si="2"/>
        <v>120679256</v>
      </c>
      <c r="H25" s="38"/>
      <c r="I25" s="38"/>
    </row>
    <row r="26" spans="1:9" s="5" customFormat="1" ht="28.5" x14ac:dyDescent="0.2">
      <c r="A26" s="33">
        <v>46020</v>
      </c>
      <c r="B26" s="34" t="s">
        <v>47</v>
      </c>
      <c r="C26" s="35">
        <v>150033000</v>
      </c>
      <c r="D26" s="35">
        <v>0</v>
      </c>
      <c r="E26" s="36" t="s">
        <v>48</v>
      </c>
      <c r="F26" s="37">
        <f t="shared" si="1"/>
        <v>150033000</v>
      </c>
      <c r="G26" s="37">
        <f t="shared" si="2"/>
        <v>0</v>
      </c>
      <c r="H26" s="37"/>
      <c r="I26" s="37"/>
    </row>
    <row r="27" spans="1:9" s="6" customFormat="1" ht="57" x14ac:dyDescent="0.2">
      <c r="A27" s="20">
        <v>46020</v>
      </c>
      <c r="B27" s="21" t="s">
        <v>49</v>
      </c>
      <c r="C27" s="22">
        <v>0</v>
      </c>
      <c r="D27" s="22">
        <v>3290417</v>
      </c>
      <c r="E27" s="23" t="s">
        <v>50</v>
      </c>
      <c r="F27" s="37">
        <f t="shared" si="1"/>
        <v>0</v>
      </c>
      <c r="G27" s="37">
        <f t="shared" si="2"/>
        <v>3290417</v>
      </c>
      <c r="H27" s="38"/>
      <c r="I27" s="38"/>
    </row>
    <row r="28" spans="1:9" s="5" customFormat="1" ht="28.5" x14ac:dyDescent="0.2">
      <c r="A28" s="33">
        <v>46020</v>
      </c>
      <c r="B28" s="34" t="s">
        <v>51</v>
      </c>
      <c r="C28" s="35">
        <v>0</v>
      </c>
      <c r="D28" s="35">
        <v>3474448</v>
      </c>
      <c r="E28" s="36" t="s">
        <v>52</v>
      </c>
      <c r="F28" s="37">
        <f t="shared" si="1"/>
        <v>0</v>
      </c>
      <c r="G28" s="37">
        <f t="shared" si="2"/>
        <v>3474448</v>
      </c>
      <c r="H28" s="38" t="s">
        <v>228</v>
      </c>
      <c r="I28" s="37"/>
    </row>
    <row r="29" spans="1:9" s="6" customFormat="1" ht="28.5" x14ac:dyDescent="0.2">
      <c r="A29" s="20">
        <v>46020</v>
      </c>
      <c r="B29" s="21" t="s">
        <v>53</v>
      </c>
      <c r="C29" s="22">
        <v>0</v>
      </c>
      <c r="D29" s="22">
        <v>1568145</v>
      </c>
      <c r="E29" s="23" t="s">
        <v>54</v>
      </c>
      <c r="F29" s="37">
        <f t="shared" si="1"/>
        <v>0</v>
      </c>
      <c r="G29" s="37">
        <f t="shared" si="2"/>
        <v>1568145</v>
      </c>
      <c r="H29" s="38" t="s">
        <v>229</v>
      </c>
      <c r="I29" s="38"/>
    </row>
    <row r="30" spans="1:9" s="5" customFormat="1" ht="28.5" x14ac:dyDescent="0.2">
      <c r="A30" s="33">
        <v>46020</v>
      </c>
      <c r="B30" s="34" t="s">
        <v>55</v>
      </c>
      <c r="C30" s="35">
        <v>0</v>
      </c>
      <c r="D30" s="35">
        <v>1120463</v>
      </c>
      <c r="E30" s="36" t="s">
        <v>56</v>
      </c>
      <c r="F30" s="37">
        <f t="shared" si="1"/>
        <v>0</v>
      </c>
      <c r="G30" s="37">
        <f t="shared" si="2"/>
        <v>1120463</v>
      </c>
      <c r="H30" s="38" t="s">
        <v>230</v>
      </c>
      <c r="I30" s="37"/>
    </row>
    <row r="31" spans="1:9" s="6" customFormat="1" ht="28.5" x14ac:dyDescent="0.2">
      <c r="A31" s="20">
        <v>46020</v>
      </c>
      <c r="B31" s="21" t="s">
        <v>57</v>
      </c>
      <c r="C31" s="22">
        <v>0</v>
      </c>
      <c r="D31" s="22">
        <v>2305858</v>
      </c>
      <c r="E31" s="23" t="s">
        <v>58</v>
      </c>
      <c r="F31" s="37">
        <f t="shared" si="1"/>
        <v>0</v>
      </c>
      <c r="G31" s="37">
        <f t="shared" si="2"/>
        <v>2305858</v>
      </c>
      <c r="H31" s="38" t="s">
        <v>231</v>
      </c>
      <c r="I31" s="38"/>
    </row>
    <row r="32" spans="1:9" s="5" customFormat="1" ht="28.5" x14ac:dyDescent="0.2">
      <c r="A32" s="33">
        <v>46020</v>
      </c>
      <c r="B32" s="34" t="s">
        <v>59</v>
      </c>
      <c r="C32" s="35">
        <v>0</v>
      </c>
      <c r="D32" s="35">
        <v>1117888</v>
      </c>
      <c r="E32" s="36" t="s">
        <v>60</v>
      </c>
      <c r="F32" s="37">
        <f t="shared" si="1"/>
        <v>0</v>
      </c>
      <c r="G32" s="37">
        <f t="shared" si="2"/>
        <v>1117888</v>
      </c>
      <c r="H32" s="38" t="s">
        <v>227</v>
      </c>
      <c r="I32" s="37"/>
    </row>
    <row r="33" spans="1:9" s="6" customFormat="1" ht="28.5" x14ac:dyDescent="0.2">
      <c r="A33" s="20">
        <v>46020</v>
      </c>
      <c r="B33" s="21" t="s">
        <v>61</v>
      </c>
      <c r="C33" s="22">
        <v>0</v>
      </c>
      <c r="D33" s="22">
        <v>3787178</v>
      </c>
      <c r="E33" s="23" t="s">
        <v>62</v>
      </c>
      <c r="F33" s="37">
        <f t="shared" si="1"/>
        <v>0</v>
      </c>
      <c r="G33" s="37">
        <f t="shared" si="2"/>
        <v>3787178</v>
      </c>
      <c r="H33" s="38" t="s">
        <v>226</v>
      </c>
      <c r="I33" s="38"/>
    </row>
    <row r="34" spans="1:9" s="5" customFormat="1" ht="21" customHeight="1" x14ac:dyDescent="0.2">
      <c r="A34" s="33">
        <v>46017</v>
      </c>
      <c r="B34" s="34" t="s">
        <v>63</v>
      </c>
      <c r="C34" s="35">
        <v>3462971</v>
      </c>
      <c r="D34" s="35">
        <v>0</v>
      </c>
      <c r="E34" s="36" t="s">
        <v>64</v>
      </c>
      <c r="F34" s="37">
        <f t="shared" si="1"/>
        <v>3462971</v>
      </c>
      <c r="G34" s="37">
        <f t="shared" si="2"/>
        <v>0</v>
      </c>
      <c r="H34" s="37"/>
      <c r="I34" s="37"/>
    </row>
    <row r="35" spans="1:9" s="6" customFormat="1" ht="21" customHeight="1" x14ac:dyDescent="0.2">
      <c r="A35" s="20">
        <v>46017</v>
      </c>
      <c r="B35" s="21" t="s">
        <v>65</v>
      </c>
      <c r="C35" s="22">
        <v>3109826</v>
      </c>
      <c r="D35" s="22">
        <v>0</v>
      </c>
      <c r="E35" s="23" t="s">
        <v>66</v>
      </c>
      <c r="F35" s="37">
        <f t="shared" si="1"/>
        <v>3109826</v>
      </c>
      <c r="G35" s="37">
        <f t="shared" si="2"/>
        <v>0</v>
      </c>
      <c r="H35" s="38"/>
      <c r="I35" s="38"/>
    </row>
    <row r="36" spans="1:9" s="5" customFormat="1" ht="21" customHeight="1" x14ac:dyDescent="0.2">
      <c r="A36" s="33">
        <v>46017</v>
      </c>
      <c r="B36" s="34" t="s">
        <v>67</v>
      </c>
      <c r="C36" s="35">
        <v>102026</v>
      </c>
      <c r="D36" s="35">
        <v>0</v>
      </c>
      <c r="E36" s="36" t="s">
        <v>68</v>
      </c>
      <c r="F36" s="37">
        <f t="shared" si="1"/>
        <v>102026</v>
      </c>
      <c r="G36" s="37">
        <f t="shared" si="2"/>
        <v>0</v>
      </c>
      <c r="H36" s="37"/>
      <c r="I36" s="37"/>
    </row>
    <row r="37" spans="1:9" s="6" customFormat="1" ht="21" customHeight="1" x14ac:dyDescent="0.2">
      <c r="A37" s="20">
        <v>46017</v>
      </c>
      <c r="B37" s="21" t="s">
        <v>69</v>
      </c>
      <c r="C37" s="22">
        <v>2227581</v>
      </c>
      <c r="D37" s="22">
        <v>0</v>
      </c>
      <c r="E37" s="23" t="s">
        <v>70</v>
      </c>
      <c r="F37" s="37">
        <f t="shared" si="1"/>
        <v>2227581</v>
      </c>
      <c r="G37" s="37">
        <f t="shared" si="2"/>
        <v>0</v>
      </c>
      <c r="H37" s="38"/>
      <c r="I37" s="38"/>
    </row>
    <row r="38" spans="1:9" s="5" customFormat="1" ht="21" customHeight="1" x14ac:dyDescent="0.2">
      <c r="A38" s="33">
        <v>46017</v>
      </c>
      <c r="B38" s="34" t="s">
        <v>71</v>
      </c>
      <c r="C38" s="35">
        <v>3322372</v>
      </c>
      <c r="D38" s="35">
        <v>0</v>
      </c>
      <c r="E38" s="36" t="s">
        <v>72</v>
      </c>
      <c r="F38" s="37">
        <f t="shared" si="1"/>
        <v>3322372</v>
      </c>
      <c r="G38" s="37">
        <f t="shared" si="2"/>
        <v>0</v>
      </c>
      <c r="H38" s="37"/>
      <c r="I38" s="37"/>
    </row>
    <row r="39" spans="1:9" s="6" customFormat="1" ht="21" customHeight="1" x14ac:dyDescent="0.2">
      <c r="A39" s="20">
        <v>46017</v>
      </c>
      <c r="B39" s="21" t="s">
        <v>73</v>
      </c>
      <c r="C39" s="22">
        <v>2383556</v>
      </c>
      <c r="D39" s="22">
        <v>0</v>
      </c>
      <c r="E39" s="23" t="s">
        <v>74</v>
      </c>
      <c r="F39" s="37">
        <f t="shared" si="1"/>
        <v>2383556</v>
      </c>
      <c r="G39" s="37">
        <f t="shared" si="2"/>
        <v>0</v>
      </c>
      <c r="H39" s="38"/>
      <c r="I39" s="38"/>
    </row>
    <row r="40" spans="1:9" s="5" customFormat="1" ht="21" customHeight="1" x14ac:dyDescent="0.2">
      <c r="A40" s="33">
        <v>46017</v>
      </c>
      <c r="B40" s="34" t="s">
        <v>75</v>
      </c>
      <c r="C40" s="35">
        <v>3049503</v>
      </c>
      <c r="D40" s="35">
        <v>0</v>
      </c>
      <c r="E40" s="36" t="s">
        <v>76</v>
      </c>
      <c r="F40" s="37">
        <f t="shared" si="1"/>
        <v>3049503</v>
      </c>
      <c r="G40" s="37">
        <f t="shared" si="2"/>
        <v>0</v>
      </c>
      <c r="H40" s="37"/>
      <c r="I40" s="37"/>
    </row>
    <row r="41" spans="1:9" s="6" customFormat="1" ht="21" customHeight="1" x14ac:dyDescent="0.2">
      <c r="A41" s="20">
        <v>46017</v>
      </c>
      <c r="B41" s="21" t="s">
        <v>77</v>
      </c>
      <c r="C41" s="22">
        <v>5817575</v>
      </c>
      <c r="D41" s="22">
        <v>0</v>
      </c>
      <c r="E41" s="23" t="s">
        <v>78</v>
      </c>
      <c r="F41" s="37">
        <f t="shared" si="1"/>
        <v>5817575</v>
      </c>
      <c r="G41" s="37">
        <f t="shared" si="2"/>
        <v>0</v>
      </c>
      <c r="H41" s="38"/>
      <c r="I41" s="38"/>
    </row>
    <row r="42" spans="1:9" s="5" customFormat="1" ht="21" customHeight="1" x14ac:dyDescent="0.2">
      <c r="A42" s="33">
        <v>46017</v>
      </c>
      <c r="B42" s="34" t="s">
        <v>79</v>
      </c>
      <c r="C42" s="35">
        <v>4824941</v>
      </c>
      <c r="D42" s="35">
        <v>0</v>
      </c>
      <c r="E42" s="36" t="s">
        <v>80</v>
      </c>
      <c r="F42" s="37">
        <f t="shared" si="1"/>
        <v>4824941</v>
      </c>
      <c r="G42" s="37">
        <f t="shared" si="2"/>
        <v>0</v>
      </c>
      <c r="H42" s="37"/>
      <c r="I42" s="37"/>
    </row>
    <row r="43" spans="1:9" s="6" customFormat="1" ht="21" customHeight="1" x14ac:dyDescent="0.2">
      <c r="A43" s="20">
        <v>46017</v>
      </c>
      <c r="B43" s="21" t="s">
        <v>81</v>
      </c>
      <c r="C43" s="22">
        <v>31406</v>
      </c>
      <c r="D43" s="22">
        <v>0</v>
      </c>
      <c r="E43" s="23" t="s">
        <v>82</v>
      </c>
      <c r="F43" s="37">
        <f t="shared" si="1"/>
        <v>31406</v>
      </c>
      <c r="G43" s="37">
        <f t="shared" si="2"/>
        <v>0</v>
      </c>
      <c r="H43" s="38"/>
      <c r="I43" s="38"/>
    </row>
    <row r="44" spans="1:9" s="5" customFormat="1" ht="21" customHeight="1" x14ac:dyDescent="0.2">
      <c r="A44" s="33">
        <v>46017</v>
      </c>
      <c r="B44" s="34" t="s">
        <v>83</v>
      </c>
      <c r="C44" s="35">
        <v>8645731</v>
      </c>
      <c r="D44" s="35">
        <v>0</v>
      </c>
      <c r="E44" s="36" t="s">
        <v>84</v>
      </c>
      <c r="F44" s="37">
        <f t="shared" si="1"/>
        <v>8645731</v>
      </c>
      <c r="G44" s="37">
        <f t="shared" si="2"/>
        <v>0</v>
      </c>
      <c r="H44" s="37"/>
      <c r="I44" s="37"/>
    </row>
    <row r="45" spans="1:9" s="6" customFormat="1" ht="21" customHeight="1" x14ac:dyDescent="0.2">
      <c r="A45" s="20">
        <v>46017</v>
      </c>
      <c r="B45" s="21" t="s">
        <v>85</v>
      </c>
      <c r="C45" s="22">
        <v>4806880</v>
      </c>
      <c r="D45" s="22">
        <v>0</v>
      </c>
      <c r="E45" s="23" t="s">
        <v>86</v>
      </c>
      <c r="F45" s="37">
        <f t="shared" si="1"/>
        <v>4806880</v>
      </c>
      <c r="G45" s="37">
        <f t="shared" si="2"/>
        <v>0</v>
      </c>
      <c r="H45" s="38"/>
      <c r="I45" s="38"/>
    </row>
    <row r="46" spans="1:9" s="5" customFormat="1" ht="21" customHeight="1" x14ac:dyDescent="0.2">
      <c r="A46" s="33">
        <v>46017</v>
      </c>
      <c r="B46" s="34" t="s">
        <v>87</v>
      </c>
      <c r="C46" s="35">
        <v>1143388</v>
      </c>
      <c r="D46" s="35">
        <v>0</v>
      </c>
      <c r="E46" s="36" t="s">
        <v>88</v>
      </c>
      <c r="F46" s="37">
        <f t="shared" si="1"/>
        <v>1143388</v>
      </c>
      <c r="G46" s="37">
        <f t="shared" si="2"/>
        <v>0</v>
      </c>
      <c r="H46" s="37"/>
      <c r="I46" s="37"/>
    </row>
    <row r="47" spans="1:9" s="6" customFormat="1" ht="21" customHeight="1" x14ac:dyDescent="0.2">
      <c r="A47" s="20">
        <v>46017</v>
      </c>
      <c r="B47" s="21" t="s">
        <v>89</v>
      </c>
      <c r="C47" s="22">
        <v>7008737</v>
      </c>
      <c r="D47" s="22">
        <v>0</v>
      </c>
      <c r="E47" s="23" t="s">
        <v>90</v>
      </c>
      <c r="F47" s="37">
        <f t="shared" si="1"/>
        <v>7008737</v>
      </c>
      <c r="G47" s="37">
        <f t="shared" si="2"/>
        <v>0</v>
      </c>
      <c r="H47" s="38"/>
      <c r="I47" s="38"/>
    </row>
    <row r="48" spans="1:9" s="5" customFormat="1" ht="21" customHeight="1" x14ac:dyDescent="0.2">
      <c r="A48" s="33">
        <v>46017</v>
      </c>
      <c r="B48" s="34" t="s">
        <v>91</v>
      </c>
      <c r="C48" s="35">
        <v>962434</v>
      </c>
      <c r="D48" s="35">
        <v>0</v>
      </c>
      <c r="E48" s="36" t="s">
        <v>92</v>
      </c>
      <c r="F48" s="37">
        <f t="shared" si="1"/>
        <v>962434</v>
      </c>
      <c r="G48" s="37">
        <f t="shared" si="2"/>
        <v>0</v>
      </c>
      <c r="H48" s="37"/>
      <c r="I48" s="37"/>
    </row>
    <row r="49" spans="1:9" s="6" customFormat="1" ht="21" customHeight="1" x14ac:dyDescent="0.2">
      <c r="A49" s="20">
        <v>46017</v>
      </c>
      <c r="B49" s="21" t="s">
        <v>93</v>
      </c>
      <c r="C49" s="22">
        <v>2745066</v>
      </c>
      <c r="D49" s="22">
        <v>0</v>
      </c>
      <c r="E49" s="23" t="s">
        <v>94</v>
      </c>
      <c r="F49" s="37">
        <f t="shared" si="1"/>
        <v>2745066</v>
      </c>
      <c r="G49" s="37">
        <f t="shared" si="2"/>
        <v>0</v>
      </c>
      <c r="H49" s="38"/>
      <c r="I49" s="38"/>
    </row>
    <row r="50" spans="1:9" s="5" customFormat="1" ht="21" customHeight="1" x14ac:dyDescent="0.2">
      <c r="A50" s="33">
        <v>46017</v>
      </c>
      <c r="B50" s="34" t="s">
        <v>95</v>
      </c>
      <c r="C50" s="35">
        <v>150838</v>
      </c>
      <c r="D50" s="35">
        <v>0</v>
      </c>
      <c r="E50" s="36" t="s">
        <v>96</v>
      </c>
      <c r="F50" s="37">
        <f t="shared" si="1"/>
        <v>150838</v>
      </c>
      <c r="G50" s="37">
        <f t="shared" si="2"/>
        <v>0</v>
      </c>
      <c r="H50" s="37"/>
      <c r="I50" s="37"/>
    </row>
    <row r="51" spans="1:9" s="6" customFormat="1" ht="21" customHeight="1" x14ac:dyDescent="0.2">
      <c r="A51" s="20">
        <v>46017</v>
      </c>
      <c r="B51" s="21" t="s">
        <v>97</v>
      </c>
      <c r="C51" s="22">
        <v>8691455</v>
      </c>
      <c r="D51" s="22">
        <v>0</v>
      </c>
      <c r="E51" s="23" t="s">
        <v>98</v>
      </c>
      <c r="F51" s="37">
        <f t="shared" si="1"/>
        <v>8691455</v>
      </c>
      <c r="G51" s="37">
        <f t="shared" si="2"/>
        <v>0</v>
      </c>
      <c r="H51" s="38"/>
      <c r="I51" s="38"/>
    </row>
    <row r="52" spans="1:9" s="5" customFormat="1" ht="21" customHeight="1" x14ac:dyDescent="0.2">
      <c r="A52" s="33">
        <v>46017</v>
      </c>
      <c r="B52" s="34" t="s">
        <v>99</v>
      </c>
      <c r="C52" s="35">
        <v>3183689</v>
      </c>
      <c r="D52" s="35">
        <v>0</v>
      </c>
      <c r="E52" s="36" t="s">
        <v>100</v>
      </c>
      <c r="F52" s="37">
        <f t="shared" si="1"/>
        <v>3183689</v>
      </c>
      <c r="G52" s="37">
        <f t="shared" si="2"/>
        <v>0</v>
      </c>
      <c r="H52" s="37"/>
      <c r="I52" s="37"/>
    </row>
    <row r="53" spans="1:9" s="6" customFormat="1" ht="21" customHeight="1" x14ac:dyDescent="0.2">
      <c r="A53" s="20">
        <v>46017</v>
      </c>
      <c r="B53" s="21" t="s">
        <v>101</v>
      </c>
      <c r="C53" s="22">
        <v>3732626</v>
      </c>
      <c r="D53" s="22">
        <v>0</v>
      </c>
      <c r="E53" s="23" t="s">
        <v>102</v>
      </c>
      <c r="F53" s="37">
        <f t="shared" si="1"/>
        <v>3732626</v>
      </c>
      <c r="G53" s="37">
        <f t="shared" si="2"/>
        <v>0</v>
      </c>
      <c r="H53" s="38"/>
      <c r="I53" s="38"/>
    </row>
    <row r="54" spans="1:9" s="5" customFormat="1" ht="21" customHeight="1" x14ac:dyDescent="0.2">
      <c r="A54" s="33">
        <v>46017</v>
      </c>
      <c r="B54" s="34" t="s">
        <v>103</v>
      </c>
      <c r="C54" s="35">
        <v>3696080</v>
      </c>
      <c r="D54" s="35">
        <v>0</v>
      </c>
      <c r="E54" s="36" t="s">
        <v>104</v>
      </c>
      <c r="F54" s="37">
        <f t="shared" si="1"/>
        <v>3696080</v>
      </c>
      <c r="G54" s="37">
        <f t="shared" si="2"/>
        <v>0</v>
      </c>
      <c r="H54" s="37"/>
      <c r="I54" s="37"/>
    </row>
    <row r="55" spans="1:9" s="6" customFormat="1" ht="28.5" x14ac:dyDescent="0.2">
      <c r="A55" s="20">
        <v>46016</v>
      </c>
      <c r="B55" s="21" t="s">
        <v>105</v>
      </c>
      <c r="C55" s="22">
        <v>22000</v>
      </c>
      <c r="D55" s="22">
        <v>0</v>
      </c>
      <c r="E55" s="23" t="s">
        <v>106</v>
      </c>
      <c r="F55" s="37">
        <f t="shared" si="1"/>
        <v>22000</v>
      </c>
      <c r="G55" s="37">
        <f t="shared" si="2"/>
        <v>0</v>
      </c>
      <c r="H55" s="38"/>
      <c r="I55" s="38"/>
    </row>
    <row r="56" spans="1:9" s="5" customFormat="1" ht="42.75" x14ac:dyDescent="0.2">
      <c r="A56" s="33">
        <v>46016</v>
      </c>
      <c r="B56" s="34" t="s">
        <v>107</v>
      </c>
      <c r="C56" s="35">
        <v>0</v>
      </c>
      <c r="D56" s="35">
        <v>11059906</v>
      </c>
      <c r="E56" s="36" t="s">
        <v>108</v>
      </c>
      <c r="F56" s="37">
        <f t="shared" si="1"/>
        <v>0</v>
      </c>
      <c r="G56" s="37">
        <f t="shared" si="2"/>
        <v>11059906</v>
      </c>
      <c r="H56" s="37"/>
      <c r="I56" s="37"/>
    </row>
    <row r="57" spans="1:9" s="6" customFormat="1" ht="42.75" x14ac:dyDescent="0.2">
      <c r="A57" s="20">
        <v>46016</v>
      </c>
      <c r="B57" s="21" t="s">
        <v>109</v>
      </c>
      <c r="C57" s="22">
        <v>0</v>
      </c>
      <c r="D57" s="22">
        <v>40431949</v>
      </c>
      <c r="E57" s="23" t="s">
        <v>110</v>
      </c>
      <c r="F57" s="37">
        <f t="shared" si="1"/>
        <v>0</v>
      </c>
      <c r="G57" s="37">
        <f t="shared" si="2"/>
        <v>40431949</v>
      </c>
      <c r="H57" s="38"/>
      <c r="I57" s="38"/>
    </row>
    <row r="58" spans="1:9" s="5" customFormat="1" ht="71.25" x14ac:dyDescent="0.2">
      <c r="A58" s="33">
        <v>46016</v>
      </c>
      <c r="B58" s="34" t="s">
        <v>111</v>
      </c>
      <c r="C58" s="35">
        <v>0</v>
      </c>
      <c r="D58" s="35">
        <v>128784788</v>
      </c>
      <c r="E58" s="36" t="s">
        <v>112</v>
      </c>
      <c r="F58" s="37">
        <f t="shared" si="1"/>
        <v>0</v>
      </c>
      <c r="G58" s="37">
        <f t="shared" si="2"/>
        <v>128784788</v>
      </c>
      <c r="H58" s="37"/>
      <c r="I58" s="37"/>
    </row>
    <row r="59" spans="1:9" s="6" customFormat="1" ht="25.5" customHeight="1" x14ac:dyDescent="0.2">
      <c r="A59" s="20">
        <v>46016</v>
      </c>
      <c r="B59" s="21" t="s">
        <v>113</v>
      </c>
      <c r="C59" s="22">
        <v>42145200</v>
      </c>
      <c r="D59" s="22">
        <v>0</v>
      </c>
      <c r="E59" s="23" t="s">
        <v>114</v>
      </c>
      <c r="F59" s="37">
        <f t="shared" si="1"/>
        <v>42145200</v>
      </c>
      <c r="G59" s="37">
        <f t="shared" si="2"/>
        <v>0</v>
      </c>
      <c r="H59" s="38"/>
      <c r="I59" s="38"/>
    </row>
    <row r="60" spans="1:9" s="5" customFormat="1" ht="42.75" x14ac:dyDescent="0.2">
      <c r="A60" s="33">
        <v>46016</v>
      </c>
      <c r="B60" s="34" t="s">
        <v>115</v>
      </c>
      <c r="C60" s="35">
        <v>778360</v>
      </c>
      <c r="D60" s="35">
        <v>0</v>
      </c>
      <c r="E60" s="36" t="s">
        <v>116</v>
      </c>
      <c r="F60" s="37">
        <f t="shared" si="1"/>
        <v>778360</v>
      </c>
      <c r="G60" s="37">
        <f t="shared" si="2"/>
        <v>0</v>
      </c>
      <c r="H60" s="37">
        <v>22000</v>
      </c>
      <c r="I60" s="40">
        <f>C60-H60</f>
        <v>756360</v>
      </c>
    </row>
    <row r="61" spans="1:9" s="6" customFormat="1" ht="114" x14ac:dyDescent="0.2">
      <c r="A61" s="20">
        <v>46015</v>
      </c>
      <c r="B61" s="21" t="s">
        <v>117</v>
      </c>
      <c r="C61" s="22">
        <v>0</v>
      </c>
      <c r="D61" s="22">
        <v>88722491</v>
      </c>
      <c r="E61" s="23" t="s">
        <v>118</v>
      </c>
      <c r="F61" s="37">
        <f t="shared" si="1"/>
        <v>0</v>
      </c>
      <c r="G61" s="37">
        <f t="shared" si="2"/>
        <v>88722491</v>
      </c>
      <c r="H61" s="38"/>
      <c r="I61" s="38"/>
    </row>
    <row r="62" spans="1:9" s="5" customFormat="1" ht="28.5" x14ac:dyDescent="0.2">
      <c r="A62" s="33">
        <v>46015</v>
      </c>
      <c r="B62" s="34" t="s">
        <v>119</v>
      </c>
      <c r="C62" s="35">
        <v>0</v>
      </c>
      <c r="D62" s="35">
        <v>4591380</v>
      </c>
      <c r="E62" s="36" t="s">
        <v>120</v>
      </c>
      <c r="F62" s="37">
        <f t="shared" si="1"/>
        <v>0</v>
      </c>
      <c r="G62" s="37">
        <f t="shared" si="2"/>
        <v>4591380</v>
      </c>
      <c r="H62" s="37"/>
      <c r="I62" s="37"/>
    </row>
    <row r="63" spans="1:9" s="6" customFormat="1" ht="71.25" x14ac:dyDescent="0.2">
      <c r="A63" s="20">
        <v>46014</v>
      </c>
      <c r="B63" s="21" t="s">
        <v>121</v>
      </c>
      <c r="C63" s="22">
        <v>0</v>
      </c>
      <c r="D63" s="22">
        <v>1062506</v>
      </c>
      <c r="E63" s="23" t="s">
        <v>122</v>
      </c>
      <c r="F63" s="37">
        <f t="shared" si="1"/>
        <v>0</v>
      </c>
      <c r="G63" s="37">
        <f t="shared" si="2"/>
        <v>1062506</v>
      </c>
      <c r="H63" s="38"/>
      <c r="I63" s="38"/>
    </row>
    <row r="64" spans="1:9" s="5" customFormat="1" ht="85.5" x14ac:dyDescent="0.2">
      <c r="A64" s="33">
        <v>46014</v>
      </c>
      <c r="B64" s="34" t="s">
        <v>123</v>
      </c>
      <c r="C64" s="35">
        <v>0</v>
      </c>
      <c r="D64" s="35">
        <v>601904</v>
      </c>
      <c r="E64" s="36" t="s">
        <v>124</v>
      </c>
      <c r="F64" s="37">
        <f t="shared" si="1"/>
        <v>0</v>
      </c>
      <c r="G64" s="37">
        <f t="shared" si="2"/>
        <v>601904</v>
      </c>
      <c r="H64" s="37"/>
      <c r="I64" s="37"/>
    </row>
    <row r="65" spans="1:9" s="6" customFormat="1" ht="28.5" x14ac:dyDescent="0.2">
      <c r="A65" s="20">
        <v>46014</v>
      </c>
      <c r="B65" s="21" t="s">
        <v>125</v>
      </c>
      <c r="C65" s="22">
        <v>1107700</v>
      </c>
      <c r="D65" s="22">
        <v>0</v>
      </c>
      <c r="E65" s="23" t="s">
        <v>126</v>
      </c>
      <c r="F65" s="37">
        <f t="shared" si="1"/>
        <v>1107700</v>
      </c>
      <c r="G65" s="37">
        <f t="shared" si="2"/>
        <v>0</v>
      </c>
      <c r="H65" s="38"/>
      <c r="I65" s="38"/>
    </row>
    <row r="66" spans="1:9" s="5" customFormat="1" ht="42.75" x14ac:dyDescent="0.2">
      <c r="A66" s="33">
        <v>46014</v>
      </c>
      <c r="B66" s="34" t="s">
        <v>127</v>
      </c>
      <c r="C66" s="35">
        <v>11788700</v>
      </c>
      <c r="D66" s="35">
        <v>0</v>
      </c>
      <c r="E66" s="36" t="s">
        <v>128</v>
      </c>
      <c r="F66" s="37">
        <f t="shared" si="1"/>
        <v>11788700</v>
      </c>
      <c r="G66" s="37">
        <f t="shared" si="2"/>
        <v>0</v>
      </c>
      <c r="H66" s="37"/>
      <c r="I66" s="37"/>
    </row>
    <row r="67" spans="1:9" s="6" customFormat="1" ht="28.5" x14ac:dyDescent="0.2">
      <c r="A67" s="20">
        <v>46014</v>
      </c>
      <c r="B67" s="21" t="s">
        <v>129</v>
      </c>
      <c r="C67" s="22">
        <v>1153118403</v>
      </c>
      <c r="D67" s="22">
        <v>0</v>
      </c>
      <c r="E67" s="23" t="s">
        <v>130</v>
      </c>
      <c r="F67" s="37">
        <f t="shared" si="1"/>
        <v>1153118403</v>
      </c>
      <c r="G67" s="37">
        <f t="shared" si="2"/>
        <v>0</v>
      </c>
      <c r="H67" s="38"/>
      <c r="I67" s="38"/>
    </row>
    <row r="68" spans="1:9" s="5" customFormat="1" ht="42.75" x14ac:dyDescent="0.2">
      <c r="A68" s="33">
        <v>46013</v>
      </c>
      <c r="B68" s="34" t="s">
        <v>131</v>
      </c>
      <c r="C68" s="35">
        <v>0</v>
      </c>
      <c r="D68" s="35">
        <v>888867493</v>
      </c>
      <c r="E68" s="36" t="s">
        <v>132</v>
      </c>
      <c r="F68" s="37">
        <f t="shared" si="1"/>
        <v>0</v>
      </c>
      <c r="G68" s="37">
        <f t="shared" si="2"/>
        <v>888867493</v>
      </c>
      <c r="H68" s="37"/>
      <c r="I68" s="37"/>
    </row>
    <row r="69" spans="1:9" s="6" customFormat="1" ht="28.5" x14ac:dyDescent="0.2">
      <c r="A69" s="20">
        <v>46013</v>
      </c>
      <c r="B69" s="21" t="s">
        <v>133</v>
      </c>
      <c r="C69" s="22">
        <v>592664855</v>
      </c>
      <c r="D69" s="22">
        <v>0</v>
      </c>
      <c r="E69" s="23" t="s">
        <v>134</v>
      </c>
      <c r="F69" s="37">
        <f t="shared" si="1"/>
        <v>592664855</v>
      </c>
      <c r="G69" s="37">
        <f t="shared" si="2"/>
        <v>0</v>
      </c>
      <c r="H69" s="38"/>
      <c r="I69" s="38"/>
    </row>
    <row r="70" spans="1:9" s="5" customFormat="1" ht="57" x14ac:dyDescent="0.2">
      <c r="A70" s="33">
        <v>46013</v>
      </c>
      <c r="B70" s="34" t="s">
        <v>135</v>
      </c>
      <c r="C70" s="35">
        <v>0</v>
      </c>
      <c r="D70" s="35">
        <v>154910724</v>
      </c>
      <c r="E70" s="36" t="s">
        <v>136</v>
      </c>
      <c r="F70" s="37">
        <f t="shared" si="1"/>
        <v>0</v>
      </c>
      <c r="G70" s="37">
        <f t="shared" si="2"/>
        <v>154910724</v>
      </c>
      <c r="H70" s="37"/>
      <c r="I70" s="37"/>
    </row>
    <row r="71" spans="1:9" s="6" customFormat="1" ht="42.75" x14ac:dyDescent="0.2">
      <c r="A71" s="20">
        <v>46011</v>
      </c>
      <c r="B71" s="21" t="s">
        <v>137</v>
      </c>
      <c r="C71" s="22">
        <v>0</v>
      </c>
      <c r="D71" s="22">
        <v>4632774</v>
      </c>
      <c r="E71" s="23" t="s">
        <v>138</v>
      </c>
      <c r="F71" s="37">
        <f t="shared" si="1"/>
        <v>0</v>
      </c>
      <c r="G71" s="37">
        <f t="shared" si="2"/>
        <v>4632774</v>
      </c>
      <c r="H71" s="38"/>
      <c r="I71" s="38"/>
    </row>
    <row r="72" spans="1:9" s="5" customFormat="1" ht="42.75" x14ac:dyDescent="0.2">
      <c r="A72" s="33">
        <v>46007</v>
      </c>
      <c r="B72" s="34" t="s">
        <v>139</v>
      </c>
      <c r="C72" s="35">
        <v>1166494566</v>
      </c>
      <c r="D72" s="35">
        <v>0</v>
      </c>
      <c r="E72" s="36" t="s">
        <v>140</v>
      </c>
      <c r="F72" s="37">
        <f t="shared" si="1"/>
        <v>1166494566</v>
      </c>
      <c r="G72" s="37">
        <f t="shared" si="2"/>
        <v>0</v>
      </c>
      <c r="H72" s="37"/>
      <c r="I72" s="37"/>
    </row>
    <row r="73" spans="1:9" s="6" customFormat="1" ht="28.5" x14ac:dyDescent="0.2">
      <c r="A73" s="20">
        <v>46007</v>
      </c>
      <c r="B73" s="21" t="s">
        <v>141</v>
      </c>
      <c r="C73" s="22">
        <v>128858270</v>
      </c>
      <c r="D73" s="22">
        <v>0</v>
      </c>
      <c r="E73" s="23" t="s">
        <v>142</v>
      </c>
      <c r="F73" s="37">
        <f t="shared" si="1"/>
        <v>128858270</v>
      </c>
      <c r="G73" s="37">
        <f t="shared" si="2"/>
        <v>0</v>
      </c>
      <c r="H73" s="38"/>
      <c r="I73" s="38"/>
    </row>
    <row r="74" spans="1:9" s="5" customFormat="1" ht="28.5" x14ac:dyDescent="0.2">
      <c r="A74" s="33">
        <v>46007</v>
      </c>
      <c r="B74" s="34" t="s">
        <v>143</v>
      </c>
      <c r="C74" s="35">
        <v>120026400</v>
      </c>
      <c r="D74" s="35">
        <v>0</v>
      </c>
      <c r="E74" s="36" t="s">
        <v>144</v>
      </c>
      <c r="F74" s="37">
        <f t="shared" si="1"/>
        <v>120026400</v>
      </c>
      <c r="G74" s="37">
        <f t="shared" si="2"/>
        <v>0</v>
      </c>
      <c r="H74" s="37"/>
      <c r="I74" s="37"/>
    </row>
    <row r="75" spans="1:9" s="6" customFormat="1" ht="28.5" x14ac:dyDescent="0.2">
      <c r="A75" s="20">
        <v>46007</v>
      </c>
      <c r="B75" s="21" t="s">
        <v>145</v>
      </c>
      <c r="C75" s="22">
        <v>128969620</v>
      </c>
      <c r="D75" s="22">
        <v>0</v>
      </c>
      <c r="E75" s="23" t="s">
        <v>146</v>
      </c>
      <c r="F75" s="37">
        <f t="shared" si="1"/>
        <v>128969620</v>
      </c>
      <c r="G75" s="37">
        <f t="shared" si="2"/>
        <v>0</v>
      </c>
      <c r="H75" s="38"/>
      <c r="I75" s="38"/>
    </row>
    <row r="76" spans="1:9" s="5" customFormat="1" ht="28.5" x14ac:dyDescent="0.2">
      <c r="A76" s="33">
        <v>46007</v>
      </c>
      <c r="B76" s="34" t="s">
        <v>147</v>
      </c>
      <c r="C76" s="35">
        <v>58354822</v>
      </c>
      <c r="D76" s="35">
        <v>0</v>
      </c>
      <c r="E76" s="36" t="s">
        <v>148</v>
      </c>
      <c r="F76" s="37">
        <f t="shared" si="1"/>
        <v>58354822</v>
      </c>
      <c r="G76" s="37">
        <f t="shared" si="2"/>
        <v>0</v>
      </c>
      <c r="H76" s="37"/>
      <c r="I76" s="37"/>
    </row>
    <row r="77" spans="1:9" s="6" customFormat="1" ht="28.5" x14ac:dyDescent="0.2">
      <c r="A77" s="20">
        <v>46007</v>
      </c>
      <c r="B77" s="21" t="s">
        <v>149</v>
      </c>
      <c r="C77" s="22">
        <v>947979707</v>
      </c>
      <c r="D77" s="22">
        <v>0</v>
      </c>
      <c r="E77" s="23" t="s">
        <v>150</v>
      </c>
      <c r="F77" s="37">
        <f t="shared" ref="F77:F107" si="3">IFERROR(VALUE(SUBSTITUTE(SUBSTITUTE(C77,".00",""),",",".")),0)</f>
        <v>947979707</v>
      </c>
      <c r="G77" s="37">
        <f t="shared" ref="G77:G107" si="4">IFERROR(VALUE(SUBSTITUTE(SUBSTITUTE(D77,".00",""),",",".")),0)</f>
        <v>0</v>
      </c>
      <c r="H77" s="38"/>
      <c r="I77" s="38"/>
    </row>
    <row r="78" spans="1:9" s="5" customFormat="1" ht="28.5" x14ac:dyDescent="0.2">
      <c r="A78" s="33">
        <v>46007</v>
      </c>
      <c r="B78" s="34" t="s">
        <v>151</v>
      </c>
      <c r="C78" s="35">
        <v>705471706</v>
      </c>
      <c r="D78" s="35">
        <v>0</v>
      </c>
      <c r="E78" s="36" t="s">
        <v>152</v>
      </c>
      <c r="F78" s="37">
        <f t="shared" si="3"/>
        <v>705471706</v>
      </c>
      <c r="G78" s="37">
        <f t="shared" si="4"/>
        <v>0</v>
      </c>
      <c r="H78" s="37"/>
      <c r="I78" s="37"/>
    </row>
    <row r="79" spans="1:9" s="6" customFormat="1" ht="28.5" x14ac:dyDescent="0.2">
      <c r="A79" s="20">
        <v>46007</v>
      </c>
      <c r="B79" s="21" t="s">
        <v>153</v>
      </c>
      <c r="C79" s="22">
        <v>145031900</v>
      </c>
      <c r="D79" s="22">
        <v>0</v>
      </c>
      <c r="E79" s="23" t="s">
        <v>154</v>
      </c>
      <c r="F79" s="37">
        <f t="shared" si="3"/>
        <v>145031900</v>
      </c>
      <c r="G79" s="37">
        <f t="shared" si="4"/>
        <v>0</v>
      </c>
      <c r="H79" s="38"/>
      <c r="I79" s="38"/>
    </row>
    <row r="80" spans="1:9" s="5" customFormat="1" ht="28.5" x14ac:dyDescent="0.2">
      <c r="A80" s="33">
        <v>46007</v>
      </c>
      <c r="B80" s="34" t="s">
        <v>155</v>
      </c>
      <c r="C80" s="35">
        <v>124827456</v>
      </c>
      <c r="D80" s="35">
        <v>0</v>
      </c>
      <c r="E80" s="36" t="s">
        <v>156</v>
      </c>
      <c r="F80" s="37">
        <f t="shared" si="3"/>
        <v>124827456</v>
      </c>
      <c r="G80" s="37">
        <f t="shared" si="4"/>
        <v>0</v>
      </c>
      <c r="H80" s="37"/>
      <c r="I80" s="37"/>
    </row>
    <row r="81" spans="1:9" s="6" customFormat="1" ht="42.75" x14ac:dyDescent="0.2">
      <c r="A81" s="20">
        <v>46007</v>
      </c>
      <c r="B81" s="21" t="s">
        <v>157</v>
      </c>
      <c r="C81" s="22">
        <v>1277839504</v>
      </c>
      <c r="D81" s="22">
        <v>0</v>
      </c>
      <c r="E81" s="23" t="s">
        <v>158</v>
      </c>
      <c r="F81" s="37">
        <f t="shared" si="3"/>
        <v>1277839504</v>
      </c>
      <c r="G81" s="37">
        <f t="shared" si="4"/>
        <v>0</v>
      </c>
      <c r="H81" s="38"/>
      <c r="I81" s="38"/>
    </row>
    <row r="82" spans="1:9" s="5" customFormat="1" ht="28.5" x14ac:dyDescent="0.2">
      <c r="A82" s="33">
        <v>46007</v>
      </c>
      <c r="B82" s="34" t="s">
        <v>159</v>
      </c>
      <c r="C82" s="35">
        <v>570163092</v>
      </c>
      <c r="D82" s="35">
        <v>0</v>
      </c>
      <c r="E82" s="36" t="s">
        <v>160</v>
      </c>
      <c r="F82" s="37">
        <f t="shared" si="3"/>
        <v>570163092</v>
      </c>
      <c r="G82" s="37">
        <f t="shared" si="4"/>
        <v>0</v>
      </c>
      <c r="H82" s="37"/>
      <c r="I82" s="37"/>
    </row>
    <row r="83" spans="1:9" s="6" customFormat="1" ht="42.75" x14ac:dyDescent="0.2">
      <c r="A83" s="20">
        <v>46007</v>
      </c>
      <c r="B83" s="21" t="s">
        <v>161</v>
      </c>
      <c r="C83" s="22">
        <v>0</v>
      </c>
      <c r="D83" s="22">
        <v>1948737</v>
      </c>
      <c r="E83" s="23" t="s">
        <v>162</v>
      </c>
      <c r="F83" s="37">
        <f t="shared" si="3"/>
        <v>0</v>
      </c>
      <c r="G83" s="37">
        <f t="shared" si="4"/>
        <v>1948737</v>
      </c>
      <c r="H83" s="38"/>
      <c r="I83" s="38"/>
    </row>
    <row r="84" spans="1:9" s="5" customFormat="1" ht="71.25" x14ac:dyDescent="0.2">
      <c r="A84" s="33">
        <v>46006</v>
      </c>
      <c r="B84" s="34" t="s">
        <v>163</v>
      </c>
      <c r="C84" s="35">
        <v>0</v>
      </c>
      <c r="D84" s="35">
        <v>15914658</v>
      </c>
      <c r="E84" s="36" t="s">
        <v>164</v>
      </c>
      <c r="F84" s="37">
        <f t="shared" si="3"/>
        <v>0</v>
      </c>
      <c r="G84" s="37">
        <f t="shared" si="4"/>
        <v>15914658</v>
      </c>
      <c r="H84" s="37"/>
      <c r="I84" s="37"/>
    </row>
    <row r="85" spans="1:9" s="6" customFormat="1" ht="71.25" x14ac:dyDescent="0.2">
      <c r="A85" s="20">
        <v>46006</v>
      </c>
      <c r="B85" s="21" t="s">
        <v>165</v>
      </c>
      <c r="C85" s="22">
        <v>0</v>
      </c>
      <c r="D85" s="22">
        <v>6038662843</v>
      </c>
      <c r="E85" s="23" t="s">
        <v>166</v>
      </c>
      <c r="F85" s="37">
        <f t="shared" si="3"/>
        <v>0</v>
      </c>
      <c r="G85" s="37">
        <f t="shared" si="4"/>
        <v>6038662843</v>
      </c>
      <c r="H85" s="38"/>
      <c r="I85" s="38"/>
    </row>
    <row r="86" spans="1:9" s="5" customFormat="1" ht="42.75" x14ac:dyDescent="0.2">
      <c r="A86" s="33">
        <v>46006</v>
      </c>
      <c r="B86" s="34" t="s">
        <v>167</v>
      </c>
      <c r="C86" s="35">
        <v>0</v>
      </c>
      <c r="D86" s="35">
        <v>21516086</v>
      </c>
      <c r="E86" s="36" t="s">
        <v>168</v>
      </c>
      <c r="F86" s="37">
        <f t="shared" si="3"/>
        <v>0</v>
      </c>
      <c r="G86" s="37">
        <f t="shared" si="4"/>
        <v>21516086</v>
      </c>
      <c r="H86" s="37"/>
      <c r="I86" s="37"/>
    </row>
    <row r="87" spans="1:9" s="6" customFormat="1" ht="71.25" x14ac:dyDescent="0.2">
      <c r="A87" s="20">
        <v>46006</v>
      </c>
      <c r="B87" s="21" t="s">
        <v>169</v>
      </c>
      <c r="C87" s="22">
        <v>0</v>
      </c>
      <c r="D87" s="22">
        <v>29538909</v>
      </c>
      <c r="E87" s="23" t="s">
        <v>170</v>
      </c>
      <c r="F87" s="37">
        <f t="shared" si="3"/>
        <v>0</v>
      </c>
      <c r="G87" s="37">
        <f t="shared" si="4"/>
        <v>29538909</v>
      </c>
      <c r="H87" s="38"/>
      <c r="I87" s="38"/>
    </row>
    <row r="88" spans="1:9" s="5" customFormat="1" x14ac:dyDescent="0.2">
      <c r="A88" s="33">
        <v>46006</v>
      </c>
      <c r="B88" s="34" t="s">
        <v>171</v>
      </c>
      <c r="C88" s="35">
        <v>57167200</v>
      </c>
      <c r="D88" s="35">
        <v>0</v>
      </c>
      <c r="E88" s="36" t="s">
        <v>172</v>
      </c>
      <c r="F88" s="37">
        <f t="shared" si="3"/>
        <v>57167200</v>
      </c>
      <c r="G88" s="37">
        <f t="shared" si="4"/>
        <v>0</v>
      </c>
      <c r="H88" s="37"/>
      <c r="I88" s="37"/>
    </row>
    <row r="89" spans="1:9" s="6" customFormat="1" ht="71.25" x14ac:dyDescent="0.2">
      <c r="A89" s="20">
        <v>46006</v>
      </c>
      <c r="B89" s="21" t="s">
        <v>173</v>
      </c>
      <c r="C89" s="22">
        <v>0</v>
      </c>
      <c r="D89" s="22">
        <v>6342326</v>
      </c>
      <c r="E89" s="23" t="s">
        <v>174</v>
      </c>
      <c r="F89" s="37">
        <f t="shared" si="3"/>
        <v>0</v>
      </c>
      <c r="G89" s="37">
        <f t="shared" si="4"/>
        <v>6342326</v>
      </c>
      <c r="H89" s="38"/>
      <c r="I89" s="38"/>
    </row>
    <row r="90" spans="1:9" s="5" customFormat="1" ht="28.5" x14ac:dyDescent="0.2">
      <c r="A90" s="33">
        <v>46004</v>
      </c>
      <c r="B90" s="34" t="s">
        <v>175</v>
      </c>
      <c r="C90" s="35">
        <v>100007700</v>
      </c>
      <c r="D90" s="35">
        <v>0</v>
      </c>
      <c r="E90" s="36" t="s">
        <v>176</v>
      </c>
      <c r="F90" s="37">
        <f t="shared" si="3"/>
        <v>100007700</v>
      </c>
      <c r="G90" s="37">
        <f t="shared" si="4"/>
        <v>0</v>
      </c>
      <c r="H90" s="37"/>
      <c r="I90" s="37"/>
    </row>
    <row r="91" spans="1:9" s="6" customFormat="1" ht="28.5" x14ac:dyDescent="0.2">
      <c r="A91" s="20">
        <v>46003</v>
      </c>
      <c r="B91" s="21" t="s">
        <v>177</v>
      </c>
      <c r="C91" s="22">
        <v>930596496</v>
      </c>
      <c r="D91" s="22">
        <v>0</v>
      </c>
      <c r="E91" s="23" t="s">
        <v>178</v>
      </c>
      <c r="F91" s="37">
        <f t="shared" si="3"/>
        <v>930596496</v>
      </c>
      <c r="G91" s="37">
        <f t="shared" si="4"/>
        <v>0</v>
      </c>
      <c r="H91" s="38"/>
      <c r="I91" s="38"/>
    </row>
    <row r="92" spans="1:9" s="5" customFormat="1" ht="42.75" x14ac:dyDescent="0.2">
      <c r="A92" s="33">
        <v>46002</v>
      </c>
      <c r="B92" s="34" t="s">
        <v>179</v>
      </c>
      <c r="C92" s="35">
        <v>0</v>
      </c>
      <c r="D92" s="35">
        <v>1255014000</v>
      </c>
      <c r="E92" s="36" t="s">
        <v>180</v>
      </c>
      <c r="F92" s="37">
        <f t="shared" si="3"/>
        <v>0</v>
      </c>
      <c r="G92" s="37">
        <f t="shared" si="4"/>
        <v>1255014000</v>
      </c>
      <c r="H92" s="37"/>
      <c r="I92" s="37"/>
    </row>
    <row r="93" spans="1:9" s="6" customFormat="1" ht="28.5" x14ac:dyDescent="0.2">
      <c r="A93" s="20">
        <v>46002</v>
      </c>
      <c r="B93" s="21" t="s">
        <v>181</v>
      </c>
      <c r="C93" s="22">
        <v>19462000</v>
      </c>
      <c r="D93" s="22">
        <v>0</v>
      </c>
      <c r="E93" s="23" t="s">
        <v>182</v>
      </c>
      <c r="F93" s="37">
        <f t="shared" si="3"/>
        <v>19462000</v>
      </c>
      <c r="G93" s="37">
        <f t="shared" si="4"/>
        <v>0</v>
      </c>
      <c r="H93" s="38"/>
      <c r="I93" s="38"/>
    </row>
    <row r="94" spans="1:9" s="5" customFormat="1" ht="114" x14ac:dyDescent="0.2">
      <c r="A94" s="33">
        <v>46001</v>
      </c>
      <c r="B94" s="34" t="s">
        <v>183</v>
      </c>
      <c r="C94" s="35">
        <v>0</v>
      </c>
      <c r="D94" s="35">
        <v>148324125</v>
      </c>
      <c r="E94" s="36" t="s">
        <v>184</v>
      </c>
      <c r="F94" s="37">
        <f t="shared" si="3"/>
        <v>0</v>
      </c>
      <c r="G94" s="37">
        <f t="shared" si="4"/>
        <v>148324125</v>
      </c>
      <c r="H94" s="37"/>
      <c r="I94" s="37"/>
    </row>
    <row r="95" spans="1:9" s="6" customFormat="1" x14ac:dyDescent="0.2">
      <c r="A95" s="20">
        <v>46001</v>
      </c>
      <c r="B95" s="21" t="s">
        <v>185</v>
      </c>
      <c r="C95" s="22">
        <v>1000000</v>
      </c>
      <c r="D95" s="22">
        <v>0</v>
      </c>
      <c r="E95" s="23" t="s">
        <v>186</v>
      </c>
      <c r="F95" s="37">
        <f t="shared" si="3"/>
        <v>1000000</v>
      </c>
      <c r="G95" s="37">
        <f t="shared" si="4"/>
        <v>0</v>
      </c>
      <c r="H95" s="38"/>
      <c r="I95" s="38"/>
    </row>
    <row r="96" spans="1:9" s="5" customFormat="1" ht="28.5" x14ac:dyDescent="0.2">
      <c r="A96" s="33">
        <v>46000</v>
      </c>
      <c r="B96" s="34" t="s">
        <v>187</v>
      </c>
      <c r="C96" s="35">
        <v>150007700</v>
      </c>
      <c r="D96" s="35">
        <v>0</v>
      </c>
      <c r="E96" s="36" t="s">
        <v>188</v>
      </c>
      <c r="F96" s="37">
        <f t="shared" si="3"/>
        <v>150007700</v>
      </c>
      <c r="G96" s="37">
        <f t="shared" si="4"/>
        <v>0</v>
      </c>
      <c r="H96" s="37"/>
      <c r="I96" s="37"/>
    </row>
    <row r="97" spans="1:9" s="6" customFormat="1" ht="28.5" x14ac:dyDescent="0.2">
      <c r="A97" s="20">
        <v>46000</v>
      </c>
      <c r="B97" s="21" t="s">
        <v>189</v>
      </c>
      <c r="C97" s="22">
        <v>7538800</v>
      </c>
      <c r="D97" s="22">
        <v>0</v>
      </c>
      <c r="E97" s="23" t="s">
        <v>190</v>
      </c>
      <c r="F97" s="37">
        <f t="shared" si="3"/>
        <v>7538800</v>
      </c>
      <c r="G97" s="37">
        <f t="shared" si="4"/>
        <v>0</v>
      </c>
      <c r="H97" s="38"/>
      <c r="I97" s="38"/>
    </row>
    <row r="98" spans="1:9" s="5" customFormat="1" ht="71.25" x14ac:dyDescent="0.2">
      <c r="A98" s="33">
        <v>45999</v>
      </c>
      <c r="B98" s="34" t="s">
        <v>191</v>
      </c>
      <c r="C98" s="35">
        <v>0</v>
      </c>
      <c r="D98" s="35">
        <v>60538564</v>
      </c>
      <c r="E98" s="36" t="s">
        <v>192</v>
      </c>
      <c r="F98" s="37">
        <f t="shared" si="3"/>
        <v>0</v>
      </c>
      <c r="G98" s="37">
        <f t="shared" si="4"/>
        <v>60538564</v>
      </c>
      <c r="H98" s="37"/>
      <c r="I98" s="37"/>
    </row>
    <row r="99" spans="1:9" s="6" customFormat="1" ht="42.75" x14ac:dyDescent="0.2">
      <c r="A99" s="20">
        <v>45997</v>
      </c>
      <c r="B99" s="21" t="s">
        <v>193</v>
      </c>
      <c r="C99" s="22">
        <v>55000</v>
      </c>
      <c r="D99" s="22">
        <v>0</v>
      </c>
      <c r="E99" s="23" t="s">
        <v>194</v>
      </c>
      <c r="F99" s="37">
        <f t="shared" si="3"/>
        <v>55000</v>
      </c>
      <c r="G99" s="37">
        <f t="shared" si="4"/>
        <v>0</v>
      </c>
      <c r="H99" s="38"/>
      <c r="I99" s="38"/>
    </row>
    <row r="100" spans="1:9" s="5" customFormat="1" x14ac:dyDescent="0.2">
      <c r="A100" s="33">
        <v>45996</v>
      </c>
      <c r="B100" s="34" t="s">
        <v>195</v>
      </c>
      <c r="C100" s="35">
        <v>541952155</v>
      </c>
      <c r="D100" s="35">
        <v>0</v>
      </c>
      <c r="E100" s="36" t="s">
        <v>196</v>
      </c>
      <c r="F100" s="37">
        <f t="shared" si="3"/>
        <v>541952155</v>
      </c>
      <c r="G100" s="37">
        <f t="shared" si="4"/>
        <v>0</v>
      </c>
      <c r="H100" s="37"/>
      <c r="I100" s="37"/>
    </row>
    <row r="101" spans="1:9" s="6" customFormat="1" ht="85.5" x14ac:dyDescent="0.2">
      <c r="A101" s="20">
        <v>45996</v>
      </c>
      <c r="B101" s="21" t="s">
        <v>197</v>
      </c>
      <c r="C101" s="22">
        <v>0</v>
      </c>
      <c r="D101" s="22">
        <v>886129</v>
      </c>
      <c r="E101" s="23" t="s">
        <v>198</v>
      </c>
      <c r="F101" s="37">
        <f t="shared" si="3"/>
        <v>0</v>
      </c>
      <c r="G101" s="37">
        <f t="shared" si="4"/>
        <v>886129</v>
      </c>
      <c r="H101" s="38"/>
      <c r="I101" s="38"/>
    </row>
    <row r="102" spans="1:9" s="5" customFormat="1" ht="28.5" x14ac:dyDescent="0.2">
      <c r="A102" s="33">
        <v>45996</v>
      </c>
      <c r="B102" s="34" t="s">
        <v>199</v>
      </c>
      <c r="C102" s="35">
        <v>100022000</v>
      </c>
      <c r="D102" s="35">
        <v>0</v>
      </c>
      <c r="E102" s="36" t="s">
        <v>200</v>
      </c>
      <c r="F102" s="37">
        <f t="shared" si="3"/>
        <v>100022000</v>
      </c>
      <c r="G102" s="37">
        <f t="shared" si="4"/>
        <v>0</v>
      </c>
      <c r="H102" s="37"/>
      <c r="I102" s="37"/>
    </row>
    <row r="103" spans="1:9" s="6" customFormat="1" ht="57" x14ac:dyDescent="0.2">
      <c r="A103" s="20">
        <v>45994</v>
      </c>
      <c r="B103" s="21" t="s">
        <v>201</v>
      </c>
      <c r="C103" s="22">
        <v>0</v>
      </c>
      <c r="D103" s="22">
        <v>4040806</v>
      </c>
      <c r="E103" s="23" t="s">
        <v>202</v>
      </c>
      <c r="F103" s="37">
        <f t="shared" si="3"/>
        <v>0</v>
      </c>
      <c r="G103" s="37">
        <f t="shared" si="4"/>
        <v>4040806</v>
      </c>
      <c r="H103" s="38"/>
      <c r="I103" s="38"/>
    </row>
    <row r="104" spans="1:9" s="5" customFormat="1" ht="57" x14ac:dyDescent="0.2">
      <c r="A104" s="33">
        <v>45993</v>
      </c>
      <c r="B104" s="34" t="s">
        <v>203</v>
      </c>
      <c r="C104" s="35">
        <v>0</v>
      </c>
      <c r="D104" s="35">
        <v>32571906</v>
      </c>
      <c r="E104" s="36" t="s">
        <v>204</v>
      </c>
      <c r="F104" s="37">
        <f t="shared" si="3"/>
        <v>0</v>
      </c>
      <c r="G104" s="37">
        <f t="shared" si="4"/>
        <v>32571906</v>
      </c>
      <c r="H104" s="37"/>
      <c r="I104" s="37"/>
    </row>
    <row r="105" spans="1:9" s="6" customFormat="1" ht="42.75" x14ac:dyDescent="0.2">
      <c r="A105" s="20">
        <v>45992</v>
      </c>
      <c r="B105" s="21" t="s">
        <v>205</v>
      </c>
      <c r="C105" s="22">
        <v>394807700</v>
      </c>
      <c r="D105" s="22">
        <v>0</v>
      </c>
      <c r="E105" s="23" t="s">
        <v>206</v>
      </c>
      <c r="F105" s="37">
        <f t="shared" si="3"/>
        <v>394807700</v>
      </c>
      <c r="G105" s="37">
        <f t="shared" si="4"/>
        <v>0</v>
      </c>
      <c r="H105" s="38"/>
      <c r="I105" s="38"/>
    </row>
    <row r="106" spans="1:9" s="5" customFormat="1" ht="28.5" x14ac:dyDescent="0.2">
      <c r="A106" s="33">
        <v>45992</v>
      </c>
      <c r="B106" s="34" t="s">
        <v>207</v>
      </c>
      <c r="C106" s="35">
        <v>368898</v>
      </c>
      <c r="D106" s="35">
        <v>0</v>
      </c>
      <c r="E106" s="36" t="s">
        <v>208</v>
      </c>
      <c r="F106" s="37">
        <f t="shared" si="3"/>
        <v>368898</v>
      </c>
      <c r="G106" s="37">
        <f t="shared" si="4"/>
        <v>0</v>
      </c>
      <c r="H106" s="37"/>
      <c r="I106" s="37"/>
    </row>
    <row r="107" spans="1:9" s="6" customFormat="1" ht="57" x14ac:dyDescent="0.2">
      <c r="A107" s="20">
        <v>45992</v>
      </c>
      <c r="B107" s="21" t="s">
        <v>209</v>
      </c>
      <c r="C107" s="22">
        <v>0</v>
      </c>
      <c r="D107" s="22">
        <v>86195961</v>
      </c>
      <c r="E107" s="23" t="s">
        <v>210</v>
      </c>
      <c r="F107" s="37">
        <f t="shared" si="3"/>
        <v>0</v>
      </c>
      <c r="G107" s="37">
        <f t="shared" si="4"/>
        <v>86195961</v>
      </c>
      <c r="H107" s="38"/>
      <c r="I107" s="38"/>
    </row>
    <row r="108" spans="1:9" s="4" customFormat="1" ht="45" x14ac:dyDescent="0.25">
      <c r="A108" s="41" t="s">
        <v>211</v>
      </c>
      <c r="B108" s="42"/>
      <c r="C108" s="43" t="s">
        <v>212</v>
      </c>
      <c r="D108" s="43" t="s">
        <v>213</v>
      </c>
      <c r="E108" s="44"/>
      <c r="F108" s="32"/>
      <c r="G108" s="32"/>
      <c r="H108" s="32"/>
      <c r="I108" s="32"/>
    </row>
    <row r="109" spans="1:9" x14ac:dyDescent="0.2">
      <c r="A109" s="10"/>
      <c r="B109" s="10"/>
      <c r="C109" s="10"/>
      <c r="D109" s="10"/>
      <c r="E109" s="10"/>
    </row>
    <row r="110" spans="1:9" x14ac:dyDescent="0.2">
      <c r="A110" s="10"/>
      <c r="B110" s="10"/>
      <c r="C110" s="10"/>
      <c r="D110" s="10"/>
      <c r="E110" s="10"/>
    </row>
    <row r="111" spans="1:9" x14ac:dyDescent="0.2">
      <c r="A111" s="10"/>
      <c r="B111" s="10"/>
      <c r="C111" s="10"/>
      <c r="D111" s="10"/>
      <c r="E111" s="10"/>
    </row>
    <row r="112" spans="1:9" x14ac:dyDescent="0.2">
      <c r="A112" s="10"/>
      <c r="B112" s="10"/>
      <c r="C112" s="10"/>
      <c r="D112" s="10"/>
      <c r="E112" s="10"/>
    </row>
    <row r="113" spans="1:5" x14ac:dyDescent="0.2">
      <c r="A113" s="10"/>
      <c r="B113" s="10"/>
      <c r="C113" s="10"/>
      <c r="D113" s="10"/>
      <c r="E113" s="10"/>
    </row>
    <row r="114" spans="1:5" x14ac:dyDescent="0.2">
      <c r="A114" s="10"/>
      <c r="B114" s="10"/>
      <c r="C114" s="10"/>
      <c r="D114" s="10"/>
      <c r="E114" s="10"/>
    </row>
    <row r="115" spans="1:5" x14ac:dyDescent="0.2">
      <c r="A115" s="10"/>
      <c r="B115" s="10"/>
      <c r="C115" s="10"/>
      <c r="D115" s="10"/>
      <c r="E115" s="10"/>
    </row>
    <row r="116" spans="1:5" ht="16.5" customHeight="1" x14ac:dyDescent="0.25">
      <c r="A116" s="14" t="s">
        <v>214</v>
      </c>
      <c r="B116" s="14"/>
      <c r="C116" s="14"/>
      <c r="D116" s="14"/>
      <c r="E116" s="14"/>
    </row>
    <row r="117" spans="1:5" ht="14.25" customHeight="1" x14ac:dyDescent="0.2">
      <c r="A117" s="11" t="s">
        <v>215</v>
      </c>
      <c r="B117" s="11"/>
      <c r="C117" s="11"/>
      <c r="D117" s="11"/>
      <c r="E117" s="11"/>
    </row>
    <row r="118" spans="1:5" ht="16.5" customHeight="1" x14ac:dyDescent="0.25">
      <c r="A118" s="15" t="s">
        <v>216</v>
      </c>
      <c r="B118" s="15"/>
      <c r="C118" s="15"/>
      <c r="D118" s="15"/>
      <c r="E118" s="15"/>
    </row>
    <row r="119" spans="1:5" ht="14.25" customHeight="1" x14ac:dyDescent="0.2">
      <c r="A119" s="11" t="s">
        <v>217</v>
      </c>
      <c r="B119" s="11"/>
      <c r="C119" s="11"/>
      <c r="D119" s="11"/>
      <c r="E119" s="11"/>
    </row>
    <row r="120" spans="1:5" ht="30" customHeight="1" x14ac:dyDescent="0.25">
      <c r="A120" s="16" t="s">
        <v>218</v>
      </c>
      <c r="B120" s="16"/>
      <c r="C120" s="16"/>
      <c r="D120" s="16"/>
      <c r="E120" s="16"/>
    </row>
    <row r="121" spans="1:5" x14ac:dyDescent="0.2">
      <c r="A121" s="10"/>
      <c r="B121" s="10"/>
      <c r="C121" s="10"/>
      <c r="D121" s="10"/>
      <c r="E121" s="10"/>
    </row>
    <row r="122" spans="1:5" s="7" customFormat="1" ht="12.75" customHeight="1" x14ac:dyDescent="0.2">
      <c r="A122" s="19" t="s">
        <v>219</v>
      </c>
      <c r="B122" s="19"/>
      <c r="C122" s="18"/>
      <c r="D122" s="18"/>
      <c r="E122" s="8" t="s">
        <v>220</v>
      </c>
    </row>
    <row r="123" spans="1:5" s="7" customFormat="1" ht="12.75" customHeight="1" x14ac:dyDescent="0.2">
      <c r="A123" s="19" t="s">
        <v>221</v>
      </c>
      <c r="B123" s="19"/>
      <c r="C123" s="18"/>
      <c r="D123" s="18"/>
      <c r="E123" s="8" t="s">
        <v>222</v>
      </c>
    </row>
    <row r="124" spans="1:5" s="7" customFormat="1" ht="12.75" customHeight="1" x14ac:dyDescent="0.2">
      <c r="A124" s="19" t="s">
        <v>223</v>
      </c>
      <c r="B124" s="19"/>
      <c r="C124" s="18"/>
      <c r="D124" s="18"/>
      <c r="E124" s="8" t="s">
        <v>224</v>
      </c>
    </row>
    <row r="125" spans="1:5" s="7" customFormat="1" ht="12.75" x14ac:dyDescent="0.2">
      <c r="A125" s="17"/>
      <c r="B125" s="17"/>
      <c r="C125" s="18"/>
      <c r="D125" s="18"/>
      <c r="E125" s="8" t="s">
        <v>225</v>
      </c>
    </row>
  </sheetData>
  <mergeCells count="32">
    <mergeCell ref="A125:B125"/>
    <mergeCell ref="C125:D125"/>
    <mergeCell ref="A122:B122"/>
    <mergeCell ref="C122:D122"/>
    <mergeCell ref="A123:B123"/>
    <mergeCell ref="C123:D123"/>
    <mergeCell ref="A124:B124"/>
    <mergeCell ref="C124:D124"/>
    <mergeCell ref="A121:E121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19:E119"/>
    <mergeCell ref="A120:E120"/>
    <mergeCell ref="A109:E109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2026-01-08T03:34:45Z</dcterms:created>
  <dcterms:modified xsi:type="dcterms:W3CDTF">2026-01-10T07:34:38Z</dcterms:modified>
</cp:coreProperties>
</file>