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5.9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'!$A$1:$Z$32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C25" i="12" l="1"/>
  <c r="D25" i="12"/>
  <c r="X25" i="12" l="1"/>
  <c r="O25" i="12" l="1"/>
  <c r="P25" i="12"/>
  <c r="Q25" i="12"/>
  <c r="R25" i="12"/>
  <c r="S25" i="12"/>
  <c r="T25" i="12"/>
  <c r="U25" i="12"/>
  <c r="V25" i="12"/>
  <c r="W25" i="12"/>
  <c r="Y9" i="12" l="1"/>
  <c r="K25" i="12" l="1"/>
  <c r="L25" i="12"/>
  <c r="M25" i="12"/>
  <c r="N25" i="12"/>
  <c r="Y11" i="12"/>
  <c r="Z25" i="12" l="1"/>
  <c r="E25" i="12"/>
  <c r="F25" i="12"/>
  <c r="G25" i="12"/>
  <c r="H25" i="12"/>
  <c r="I25" i="12"/>
  <c r="J25" i="12"/>
  <c r="Y10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8" i="12"/>
  <c r="Y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<sst xmlns="http://schemas.openxmlformats.org/spreadsheetml/2006/main" count="92" uniqueCount="76">
  <si>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</si>
  <si>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</si>
  <si>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</si>
  <si>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</si>
  <si>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</si>
  <si>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</si>
  <si>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</si>
  <si>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</si>
  <si>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</si>
  <si>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</si>
  <si>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</si>
  <si>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</si>
  <si>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</si>
  <si>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</si>
  <si>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</si>
  <si>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</si>
  <si>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</si>
  <si>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</si>
  <si>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</si>
  <si>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</si>
  <si>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</si>
  <si>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</si>
  <si>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</si>
  <si>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</si>
  <si>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</si>
  <si>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</si>
  <si>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</si>
  <si>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</si>
  <si>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</si>
  <si>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</si>
  <si>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</si>
  <si>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</si>
  <si>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</si>
  <si>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</si>
  <si>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</si>
  <si>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</si>
  <si>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</si>
  <si>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</si>
  <si>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</si>
  <si>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</si>
  <si>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</si>
  <si>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</si>
  <si>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</si>
  <si>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</si>
  <si>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</si>
  <si>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</si>
  <si>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</si>
  <si>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</si>
  <si>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</si>
  <si>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</si>
  <si>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</si>
  <si>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</si>
  <si>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</si>
  <si>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</si>
  <si>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</si>
  <si>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</si>
  <si>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</si>
  <si>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</si>
  <si>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</si>
  <si>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</si>
  <si>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</si>
  <si>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</si>
  <si>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</si>
  <si>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</si>
  <si>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</si>
  <si>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</si>
  <si>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</si>
  <si>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</si>
  <si>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</si>
  <si>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</si>
  <si>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</si>
  <si>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</si>
  <si>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2AK9</t>
  </si>
  <si>
    <t>2A29</t>
  </si>
  <si>
    <t>XUẤT HÀNG ĐÀ NẴNG 25/09/2023</t>
  </si>
  <si>
    <t>Ghi chú: Giấy kiểm dịch gốc ở thùng số 1 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</si>
</sst>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167" fontId="41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zoomScale="130" zoomScaleNormal="130" workbookViewId="0">
      <pane xSplit="1" topLeftCell="B1" activePane="topRight" state="frozen"/>
      <selection activeCell="A5" sqref="A5"/>
      <selection pane="topRight" activeCell="X2" sqref="X2"/>
    </sheetView>
  </sheetViews>
  <sheetFormatPr defaultRowHeight="15" x14ac:dyDescent="0.25"/>
  <cols>
    <col min="1" max="1" width="13.42578125" style="68" customWidth="1"/>
    <col min="2" max="2" width="4.7109375" style="68" customWidth="1"/>
    <col min="3" max="3" width="5.42578125" style="68" customWidth="1"/>
    <col min="4" max="34" width="4.7109375" style="68" customWidth="1"/>
    <col min="35" max="57" width="5" style="68" customWidth="1"/>
    <col min="58" max="58" width="5" style="71" customWidth="1"/>
    <col min="59" max="62" width="5" style="68" customWidth="1"/>
    <col min="63" max="64" width="5" style="72" customWidth="1"/>
    <col min="65" max="65" width="5.5703125" style="72" customWidth="1"/>
    <col min="66" max="66" width="5.7109375" style="72" customWidth="1"/>
    <col min="67" max="68" width="4.5703125" style="72" customWidth="1"/>
    <col min="69" max="72" width="4.85546875" style="72" customWidth="1"/>
    <col min="73" max="74" width="5.7109375" style="72" customWidth="1"/>
    <col min="75" max="87" width="4.5703125" style="72" bestFit="1" customWidth="1"/>
    <col min="88" max="88" width="4.5703125" style="72" customWidth="1"/>
    <col min="89" max="90" width="5.5703125" style="73" customWidth="1"/>
    <col min="91" max="16384" width="9.140625" style="74"/>
  </cols>
  <sheetData>
    <row r="1" spans="1:42" s="35" customFormat="1" ht="15.75" customHeight="1" x14ac:dyDescent="0.25">
      <c r="A1" s="96" t="s">
        <v>34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3"/>
      <c r="S1" s="33"/>
      <c r="T1" s="33"/>
      <c r="U1" s="33"/>
      <c r="V1" s="33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7"/>
      <c r="AM1" s="37"/>
    </row>
    <row r="2" spans="1:42" s="35" customFormat="1" ht="15.75" customHeight="1" x14ac:dyDescent="0.25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33"/>
      <c r="S2" s="33"/>
      <c r="T2" s="33"/>
      <c r="U2" s="33"/>
      <c r="V2" s="33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7"/>
      <c r="AM2" s="37"/>
    </row>
    <row r="3" spans="1:42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7"/>
      <c r="AM3" s="37"/>
    </row>
    <row r="4" spans="1:42" s="42" customFormat="1" ht="20.25" customHeight="1" x14ac:dyDescent="0.3">
      <c r="A4" s="105" t="s">
        <v>74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39"/>
      <c r="AB4" s="39"/>
      <c r="AC4" s="39"/>
      <c r="AD4" s="39"/>
      <c r="AE4" s="39"/>
      <c r="AF4" s="39"/>
      <c r="AG4" s="39"/>
      <c r="AH4" s="39"/>
      <c r="AI4" s="40"/>
      <c r="AJ4" s="40"/>
      <c r="AK4" s="40"/>
      <c r="AL4" s="41"/>
      <c r="AM4" s="41"/>
    </row>
    <row r="5" spans="1:42" s="44" customFormat="1" ht="19.5" x14ac:dyDescent="0.25">
      <c r="A5" s="43"/>
      <c r="R5" s="45"/>
      <c r="T5" s="98"/>
      <c r="U5" s="98"/>
      <c r="V5" s="98"/>
      <c r="W5" s="46"/>
      <c r="X5" s="46" t="s">
        <v>70</v>
      </c>
      <c r="Y5" s="46"/>
      <c r="Z5" s="46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</row>
    <row r="6" spans="1:42" s="77" customFormat="1" ht="15" customHeight="1" x14ac:dyDescent="0.2">
      <c r="A6" s="75" t="s">
        <v>63</v>
      </c>
      <c r="B6" s="76">
        <v>1</v>
      </c>
      <c r="C6" s="76">
        <v>2</v>
      </c>
      <c r="D6" s="76">
        <v>3</v>
      </c>
      <c r="E6" s="76">
        <v>4</v>
      </c>
      <c r="F6" s="76">
        <v>5</v>
      </c>
      <c r="G6" s="76">
        <v>6</v>
      </c>
      <c r="H6" s="76">
        <v>7</v>
      </c>
      <c r="I6" s="76">
        <v>8</v>
      </c>
      <c r="J6" s="76">
        <v>9</v>
      </c>
      <c r="K6" s="76">
        <v>10</v>
      </c>
      <c r="L6" s="76">
        <v>11</v>
      </c>
      <c r="M6" s="76">
        <v>12</v>
      </c>
      <c r="N6" s="76">
        <v>13</v>
      </c>
      <c r="O6" s="76">
        <v>14</v>
      </c>
      <c r="P6" s="76">
        <v>15</v>
      </c>
      <c r="Q6" s="76">
        <v>16</v>
      </c>
      <c r="R6" s="76">
        <v>17</v>
      </c>
      <c r="S6" s="76">
        <v>18</v>
      </c>
      <c r="T6" s="76">
        <v>19</v>
      </c>
      <c r="U6" s="76">
        <v>20</v>
      </c>
      <c r="V6" s="76">
        <v>21</v>
      </c>
      <c r="W6" s="76">
        <v>22</v>
      </c>
      <c r="X6" s="76">
        <v>23</v>
      </c>
      <c r="Y6" s="101" t="s">
        <v>62</v>
      </c>
      <c r="Z6" s="99" t="s">
        <v>60</v>
      </c>
      <c r="AM6" s="78"/>
      <c r="AN6" s="78"/>
      <c r="AO6" s="78"/>
    </row>
    <row r="7" spans="1:42" s="80" customFormat="1" ht="21.75" customHeight="1" x14ac:dyDescent="0.25">
      <c r="A7" s="79" t="s">
        <v>36</v>
      </c>
      <c r="B7" s="103">
        <v>1262</v>
      </c>
      <c r="C7" s="104"/>
      <c r="D7" s="104"/>
      <c r="E7" s="104"/>
      <c r="F7" s="104"/>
      <c r="G7" s="104"/>
      <c r="H7" s="104"/>
      <c r="I7" s="104"/>
      <c r="J7" s="95">
        <v>6637</v>
      </c>
      <c r="K7" s="95">
        <v>6365</v>
      </c>
      <c r="L7" s="95">
        <v>6361</v>
      </c>
      <c r="M7" s="94">
        <v>6170</v>
      </c>
      <c r="N7" s="94">
        <v>5087</v>
      </c>
      <c r="O7" s="94">
        <v>4947</v>
      </c>
      <c r="P7" s="94">
        <v>4941</v>
      </c>
      <c r="Q7" s="94">
        <v>4907</v>
      </c>
      <c r="R7" s="94">
        <v>4900</v>
      </c>
      <c r="S7" s="94">
        <v>4899</v>
      </c>
      <c r="T7" s="93">
        <v>4894</v>
      </c>
      <c r="U7" s="93">
        <v>1682</v>
      </c>
      <c r="V7" s="93">
        <v>1680</v>
      </c>
      <c r="W7" s="93" t="s">
        <v>72</v>
      </c>
      <c r="X7" s="93" t="s">
        <v>73</v>
      </c>
      <c r="Y7" s="102"/>
      <c r="Z7" s="100"/>
      <c r="AN7" s="78"/>
      <c r="AO7" s="78"/>
      <c r="AP7" s="78"/>
    </row>
    <row r="8" spans="1:42" s="78" customFormat="1" ht="15.75" customHeight="1" x14ac:dyDescent="0.25">
      <c r="A8" s="79" t="s">
        <v>1</v>
      </c>
      <c r="B8" s="87"/>
      <c r="C8" s="87">
        <v>36</v>
      </c>
      <c r="D8" s="87">
        <v>52</v>
      </c>
      <c r="E8" s="87">
        <v>52</v>
      </c>
      <c r="F8" s="87"/>
      <c r="G8" s="81"/>
      <c r="H8" s="81"/>
      <c r="I8" s="81"/>
      <c r="J8" s="81"/>
      <c r="K8" s="81"/>
      <c r="L8" s="81"/>
      <c r="M8" s="81">
        <v>12</v>
      </c>
      <c r="N8" s="81">
        <v>8</v>
      </c>
      <c r="O8" s="81">
        <v>5</v>
      </c>
      <c r="P8" s="81"/>
      <c r="Q8" s="81">
        <v>5</v>
      </c>
      <c r="R8" s="81">
        <v>6</v>
      </c>
      <c r="S8" s="81"/>
      <c r="T8" s="81">
        <v>4</v>
      </c>
      <c r="U8" s="81">
        <v>6</v>
      </c>
      <c r="V8" s="81">
        <v>10</v>
      </c>
      <c r="W8" s="81"/>
      <c r="X8" s="81">
        <v>2</v>
      </c>
      <c r="Y8" s="81">
        <f t="shared" ref="Y8:Y23" si="0">SUM(B8:X8)</f>
        <v>198</v>
      </c>
      <c r="Z8" s="82"/>
    </row>
    <row r="9" spans="1:42" s="78" customFormat="1" ht="15.75" customHeight="1" x14ac:dyDescent="0.25">
      <c r="A9" s="79" t="s">
        <v>4</v>
      </c>
      <c r="B9" s="87">
        <v>140</v>
      </c>
      <c r="C9" s="87">
        <v>6</v>
      </c>
      <c r="D9" s="87"/>
      <c r="E9" s="87"/>
      <c r="F9" s="87"/>
      <c r="G9" s="81"/>
      <c r="H9" s="81"/>
      <c r="I9" s="81"/>
      <c r="J9" s="81">
        <v>4</v>
      </c>
      <c r="K9" s="81">
        <v>7</v>
      </c>
      <c r="L9" s="81">
        <v>6</v>
      </c>
      <c r="M9" s="81">
        <v>6</v>
      </c>
      <c r="N9" s="81"/>
      <c r="O9" s="81"/>
      <c r="P9" s="81">
        <v>6</v>
      </c>
      <c r="Q9" s="81">
        <v>6</v>
      </c>
      <c r="R9" s="81">
        <v>6</v>
      </c>
      <c r="S9" s="81">
        <v>11</v>
      </c>
      <c r="T9" s="81"/>
      <c r="U9" s="81">
        <v>6</v>
      </c>
      <c r="V9" s="81">
        <v>10</v>
      </c>
      <c r="W9" s="81">
        <v>20</v>
      </c>
      <c r="X9" s="81">
        <v>4</v>
      </c>
      <c r="Y9" s="81">
        <f t="shared" si="0"/>
        <v>238</v>
      </c>
      <c r="Z9" s="82"/>
    </row>
    <row r="10" spans="1:42" s="78" customFormat="1" ht="15.75" customHeight="1" x14ac:dyDescent="0.25">
      <c r="A10" s="79" t="s">
        <v>5</v>
      </c>
      <c r="B10" s="87"/>
      <c r="C10" s="87"/>
      <c r="D10" s="87"/>
      <c r="E10" s="87"/>
      <c r="F10" s="87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>
        <f t="shared" si="0"/>
        <v>0</v>
      </c>
      <c r="Z10" s="82"/>
    </row>
    <row r="11" spans="1:42" s="78" customFormat="1" ht="15.75" customHeight="1" x14ac:dyDescent="0.25">
      <c r="A11" s="79" t="s">
        <v>6</v>
      </c>
      <c r="B11" s="87"/>
      <c r="C11" s="87"/>
      <c r="D11" s="87"/>
      <c r="E11" s="87"/>
      <c r="F11" s="87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>
        <f t="shared" si="0"/>
        <v>0</v>
      </c>
      <c r="Z11" s="82"/>
    </row>
    <row r="12" spans="1:42" s="78" customFormat="1" ht="15.75" customHeight="1" x14ac:dyDescent="0.25">
      <c r="A12" s="79" t="s">
        <v>7</v>
      </c>
      <c r="B12" s="87"/>
      <c r="C12" s="87"/>
      <c r="D12" s="87"/>
      <c r="E12" s="87"/>
      <c r="F12" s="87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>
        <f t="shared" si="0"/>
        <v>0</v>
      </c>
      <c r="Z12" s="82"/>
    </row>
    <row r="13" spans="1:42" s="78" customFormat="1" ht="15.75" customHeight="1" x14ac:dyDescent="0.25">
      <c r="A13" s="79" t="s">
        <v>8</v>
      </c>
      <c r="B13" s="87"/>
      <c r="C13" s="87"/>
      <c r="D13" s="87"/>
      <c r="E13" s="87"/>
      <c r="F13" s="8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>
        <f t="shared" si="0"/>
        <v>0</v>
      </c>
      <c r="Z13" s="82"/>
    </row>
    <row r="14" spans="1:42" s="78" customFormat="1" ht="15.75" customHeight="1" x14ac:dyDescent="0.25">
      <c r="A14" s="79" t="s">
        <v>2</v>
      </c>
      <c r="B14" s="87"/>
      <c r="C14" s="87">
        <v>58</v>
      </c>
      <c r="D14" s="87"/>
      <c r="E14" s="87"/>
      <c r="F14" s="87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>
        <f t="shared" si="0"/>
        <v>58</v>
      </c>
      <c r="Z14" s="82"/>
    </row>
    <row r="15" spans="1:42" s="78" customFormat="1" ht="15.75" customHeight="1" x14ac:dyDescent="0.25">
      <c r="A15" s="79" t="s">
        <v>3</v>
      </c>
      <c r="B15" s="87"/>
      <c r="C15" s="87"/>
      <c r="D15" s="87"/>
      <c r="E15" s="87"/>
      <c r="F15" s="87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>
        <f t="shared" si="0"/>
        <v>0</v>
      </c>
      <c r="Z15" s="82"/>
    </row>
    <row r="16" spans="1:42" s="78" customFormat="1" ht="15.75" customHeight="1" x14ac:dyDescent="0.25">
      <c r="A16" s="79" t="s">
        <v>10</v>
      </c>
      <c r="B16" s="87"/>
      <c r="C16" s="87"/>
      <c r="D16" s="87"/>
      <c r="E16" s="87"/>
      <c r="F16" s="87">
        <v>63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>
        <f t="shared" si="0"/>
        <v>63</v>
      </c>
      <c r="Z16" s="82"/>
    </row>
    <row r="17" spans="1:64" s="78" customFormat="1" ht="15.75" customHeight="1" x14ac:dyDescent="0.25">
      <c r="A17" s="79" t="s">
        <v>9</v>
      </c>
      <c r="B17" s="87"/>
      <c r="C17" s="87"/>
      <c r="D17" s="87"/>
      <c r="E17" s="87"/>
      <c r="F17" s="87"/>
      <c r="G17" s="81">
        <v>72</v>
      </c>
      <c r="H17" s="81"/>
      <c r="I17" s="81"/>
      <c r="J17" s="81">
        <v>4</v>
      </c>
      <c r="K17" s="81">
        <v>4</v>
      </c>
      <c r="L17" s="81">
        <v>6</v>
      </c>
      <c r="M17" s="81"/>
      <c r="N17" s="81"/>
      <c r="O17" s="81">
        <v>6</v>
      </c>
      <c r="P17" s="81">
        <v>4</v>
      </c>
      <c r="Q17" s="81"/>
      <c r="R17" s="81">
        <v>2</v>
      </c>
      <c r="S17" s="81"/>
      <c r="T17" s="81"/>
      <c r="U17" s="81"/>
      <c r="V17" s="81"/>
      <c r="W17" s="81">
        <v>14</v>
      </c>
      <c r="X17" s="81">
        <v>4</v>
      </c>
      <c r="Y17" s="81">
        <f t="shared" si="0"/>
        <v>116</v>
      </c>
      <c r="Z17" s="82"/>
    </row>
    <row r="18" spans="1:64" s="78" customFormat="1" ht="21" x14ac:dyDescent="0.25">
      <c r="A18" s="79" t="s">
        <v>38</v>
      </c>
      <c r="B18" s="87"/>
      <c r="C18" s="87"/>
      <c r="D18" s="87"/>
      <c r="E18" s="87"/>
      <c r="F18" s="87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>
        <f t="shared" si="0"/>
        <v>0</v>
      </c>
      <c r="Z18" s="82"/>
    </row>
    <row r="19" spans="1:64" s="78" customFormat="1" ht="11.25" x14ac:dyDescent="0.25">
      <c r="A19" s="79" t="s">
        <v>43</v>
      </c>
      <c r="B19" s="87"/>
      <c r="C19" s="87"/>
      <c r="D19" s="87"/>
      <c r="E19" s="87"/>
      <c r="F19" s="87">
        <v>25</v>
      </c>
      <c r="G19" s="81"/>
      <c r="H19" s="81"/>
      <c r="I19" s="81"/>
      <c r="J19" s="81">
        <v>1</v>
      </c>
      <c r="K19" s="81"/>
      <c r="L19" s="81"/>
      <c r="M19" s="81"/>
      <c r="N19" s="81"/>
      <c r="O19" s="81"/>
      <c r="P19" s="81"/>
      <c r="Q19" s="81"/>
      <c r="R19" s="81"/>
      <c r="S19" s="81">
        <v>1</v>
      </c>
      <c r="T19" s="81"/>
      <c r="U19" s="81"/>
      <c r="V19" s="81">
        <v>6</v>
      </c>
      <c r="W19" s="81"/>
      <c r="X19" s="81"/>
      <c r="Y19" s="81">
        <f t="shared" si="0"/>
        <v>33</v>
      </c>
      <c r="Z19" s="82"/>
    </row>
    <row r="20" spans="1:64" s="78" customFormat="1" ht="21" x14ac:dyDescent="0.25">
      <c r="A20" s="79" t="s">
        <v>39</v>
      </c>
      <c r="B20" s="87"/>
      <c r="C20" s="87"/>
      <c r="D20" s="87"/>
      <c r="E20" s="87"/>
      <c r="F20" s="87"/>
      <c r="G20" s="81"/>
      <c r="H20" s="81"/>
      <c r="I20" s="81">
        <v>82</v>
      </c>
      <c r="J20" s="81">
        <v>2</v>
      </c>
      <c r="K20" s="81"/>
      <c r="L20" s="81"/>
      <c r="M20" s="81">
        <v>2</v>
      </c>
      <c r="N20" s="81">
        <v>2</v>
      </c>
      <c r="O20" s="81"/>
      <c r="P20" s="81">
        <v>6</v>
      </c>
      <c r="Q20" s="81"/>
      <c r="R20" s="81"/>
      <c r="S20" s="81"/>
      <c r="T20" s="81">
        <v>3</v>
      </c>
      <c r="U20" s="81"/>
      <c r="V20" s="81"/>
      <c r="W20" s="81"/>
      <c r="X20" s="81"/>
      <c r="Y20" s="81">
        <f t="shared" si="0"/>
        <v>97</v>
      </c>
      <c r="Z20" s="82"/>
    </row>
    <row r="21" spans="1:64" s="78" customFormat="1" ht="11.25" x14ac:dyDescent="0.25">
      <c r="A21" s="79" t="s">
        <v>40</v>
      </c>
      <c r="B21" s="87"/>
      <c r="C21" s="87"/>
      <c r="D21" s="87"/>
      <c r="E21" s="87"/>
      <c r="F21" s="87"/>
      <c r="G21" s="81"/>
      <c r="H21" s="81">
        <v>71</v>
      </c>
      <c r="I21" s="81"/>
      <c r="J21" s="81">
        <v>3</v>
      </c>
      <c r="K21" s="81"/>
      <c r="L21" s="81"/>
      <c r="M21" s="81">
        <v>1</v>
      </c>
      <c r="N21" s="81"/>
      <c r="O21" s="81">
        <v>4</v>
      </c>
      <c r="P21" s="81"/>
      <c r="Q21" s="81">
        <v>2</v>
      </c>
      <c r="R21" s="81"/>
      <c r="S21" s="81">
        <v>2</v>
      </c>
      <c r="T21" s="81">
        <v>3</v>
      </c>
      <c r="U21" s="81"/>
      <c r="V21" s="81">
        <v>6</v>
      </c>
      <c r="W21" s="81"/>
      <c r="X21" s="81">
        <v>2</v>
      </c>
      <c r="Y21" s="81">
        <f t="shared" si="0"/>
        <v>94</v>
      </c>
      <c r="Z21" s="82"/>
    </row>
    <row r="22" spans="1:64" s="78" customFormat="1" ht="11.25" x14ac:dyDescent="0.25">
      <c r="A22" s="79" t="s">
        <v>41</v>
      </c>
      <c r="B22" s="87"/>
      <c r="C22" s="87"/>
      <c r="D22" s="87"/>
      <c r="E22" s="87"/>
      <c r="F22" s="87"/>
      <c r="G22" s="81">
        <v>43</v>
      </c>
      <c r="H22" s="81"/>
      <c r="I22" s="81"/>
      <c r="J22" s="81">
        <v>1</v>
      </c>
      <c r="K22" s="81"/>
      <c r="L22" s="81"/>
      <c r="M22" s="81"/>
      <c r="N22" s="81"/>
      <c r="O22" s="81"/>
      <c r="P22" s="81"/>
      <c r="Q22" s="81"/>
      <c r="R22" s="81"/>
      <c r="S22" s="81"/>
      <c r="T22" s="81">
        <v>4</v>
      </c>
      <c r="U22" s="81"/>
      <c r="V22" s="81"/>
      <c r="W22" s="81"/>
      <c r="X22" s="81">
        <v>4</v>
      </c>
      <c r="Y22" s="81">
        <f t="shared" si="0"/>
        <v>52</v>
      </c>
      <c r="Z22" s="82"/>
    </row>
    <row r="23" spans="1:64" s="78" customFormat="1" ht="21" x14ac:dyDescent="0.2">
      <c r="A23" s="79" t="s">
        <v>42</v>
      </c>
      <c r="B23" s="87"/>
      <c r="C23" s="87"/>
      <c r="D23" s="87"/>
      <c r="E23" s="87"/>
      <c r="F23" s="87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>
        <f t="shared" si="0"/>
        <v>0</v>
      </c>
      <c r="Z23" s="82"/>
      <c r="AN23" s="55"/>
      <c r="AO23" s="83"/>
      <c r="AP23" s="55"/>
    </row>
    <row r="24" spans="1:64" s="78" customFormat="1" ht="26.25" customHeight="1" x14ac:dyDescent="0.2">
      <c r="A24" s="79" t="s">
        <v>69</v>
      </c>
      <c r="B24" s="88"/>
      <c r="C24" s="88"/>
      <c r="D24" s="88"/>
      <c r="E24" s="88"/>
      <c r="F24" s="88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1"/>
      <c r="Z24" s="82"/>
      <c r="AN24" s="60"/>
      <c r="AO24" s="85"/>
      <c r="AP24" s="60"/>
    </row>
    <row r="25" spans="1:64" s="78" customFormat="1" ht="21" x14ac:dyDescent="0.2">
      <c r="A25" s="79" t="s">
        <v>61</v>
      </c>
      <c r="B25" s="89">
        <f>B8*0.548+B9*0.315+B10*0.518+B11*0.21+B12*0.31+B13*0.51+B14*0.21+B15*0.41+B16*0.263+B17*0.263+B20*0.33+B21*0.321+B19*0.427+B18*0.53+B23*0.375+B22*0.375</f>
        <v>44.1</v>
      </c>
      <c r="C25" s="89">
        <f>C8*0.548+C9*0.315+C10*0.518+C11*0.21+C12*0.31+C13*0.51+C14*0.21+C15*0.41+C16*0.263+C17*0.263+C20*0.33+C21*0.321+C19*0.427+C18*0.53+C23*0.375+C22*0.375</f>
        <v>33.798000000000002</v>
      </c>
      <c r="D25" s="89">
        <f>D8*0.548+D9*0.315+D10*0.518+D11*0.21+D12*0.31+D13*0.51+D14*0.21+D15*0.41+D16*0.263+D17*0.263+D20*0.33+D21*0.321+D19*0.427+D18*0.53+D23*0.375+D22*0.375</f>
        <v>28.496000000000002</v>
      </c>
      <c r="E25" s="89">
        <f t="shared" ref="E25:X25" si="1">E8*0.548+E9*0.315+E10*0.518+E11*0.21+E12*0.31+E13*0.51+E14*0.21+E15*0.41+E16*0.263+E17*0.263+E20*0.33+E21*0.321+E19*0.427+E18*0.53+E23*0.375+E22*0.375</f>
        <v>28.496000000000002</v>
      </c>
      <c r="F25" s="89">
        <f t="shared" si="1"/>
        <v>27.244</v>
      </c>
      <c r="G25" s="86">
        <f t="shared" si="1"/>
        <v>35.061</v>
      </c>
      <c r="H25" s="86">
        <f t="shared" si="1"/>
        <v>22.791</v>
      </c>
      <c r="I25" s="86">
        <f t="shared" si="1"/>
        <v>27.060000000000002</v>
      </c>
      <c r="J25" s="86">
        <f t="shared" si="1"/>
        <v>4.7370000000000001</v>
      </c>
      <c r="K25" s="86">
        <f t="shared" si="1"/>
        <v>3.2570000000000001</v>
      </c>
      <c r="L25" s="86">
        <f t="shared" si="1"/>
        <v>3.468</v>
      </c>
      <c r="M25" s="86">
        <f t="shared" si="1"/>
        <v>9.447000000000001</v>
      </c>
      <c r="N25" s="86">
        <f t="shared" si="1"/>
        <v>5.0440000000000005</v>
      </c>
      <c r="O25" s="86">
        <f t="shared" si="1"/>
        <v>5.6020000000000003</v>
      </c>
      <c r="P25" s="86">
        <f t="shared" si="1"/>
        <v>4.9220000000000006</v>
      </c>
      <c r="Q25" s="86">
        <f t="shared" si="1"/>
        <v>5.2720000000000011</v>
      </c>
      <c r="R25" s="86">
        <f t="shared" si="1"/>
        <v>5.7040000000000006</v>
      </c>
      <c r="S25" s="86">
        <f t="shared" si="1"/>
        <v>4.5339999999999998</v>
      </c>
      <c r="T25" s="86">
        <f t="shared" si="1"/>
        <v>5.6450000000000005</v>
      </c>
      <c r="U25" s="86">
        <f t="shared" si="1"/>
        <v>5.1780000000000008</v>
      </c>
      <c r="V25" s="86">
        <f t="shared" si="1"/>
        <v>13.118</v>
      </c>
      <c r="W25" s="86">
        <f t="shared" si="1"/>
        <v>9.9819999999999993</v>
      </c>
      <c r="X25" s="86">
        <f t="shared" si="1"/>
        <v>5.55</v>
      </c>
      <c r="Y25" s="86">
        <f>SUM(Y8:Y24)</f>
        <v>949</v>
      </c>
      <c r="Z25" s="86">
        <f>SUM(Z8:Z24)</f>
        <v>0</v>
      </c>
      <c r="AN25" s="60"/>
      <c r="AO25" s="60"/>
      <c r="AP25" s="60"/>
    </row>
    <row r="26" spans="1:64" s="47" customFormat="1" ht="12.75" x14ac:dyDescent="0.2">
      <c r="A26" s="50"/>
      <c r="B26" s="51"/>
      <c r="C26" s="52"/>
      <c r="D26" s="52"/>
      <c r="G26" s="53"/>
      <c r="H26" s="53" t="s">
        <v>64</v>
      </c>
      <c r="P26" s="97"/>
      <c r="Q26" s="97"/>
      <c r="R26" s="97"/>
      <c r="X26" s="54" t="s">
        <v>68</v>
      </c>
      <c r="AI26" s="55"/>
      <c r="AK26" s="49"/>
      <c r="AL26" s="49"/>
      <c r="AM26" s="49"/>
      <c r="AS26" s="53"/>
      <c r="AT26" s="53"/>
      <c r="AU26" s="53"/>
      <c r="BA26" s="56"/>
      <c r="BB26" s="56"/>
      <c r="BC26" s="56"/>
      <c r="BD26" s="56"/>
      <c r="BI26" s="54"/>
      <c r="BK26" s="57"/>
      <c r="BL26" s="57"/>
    </row>
    <row r="27" spans="1:64" s="49" customFormat="1" ht="19.5" x14ac:dyDescent="0.25">
      <c r="A27" s="90" t="s">
        <v>75</v>
      </c>
      <c r="B27" s="31"/>
      <c r="C27" s="58"/>
      <c r="D27" s="31"/>
      <c r="G27" s="59"/>
      <c r="W27" s="31"/>
      <c r="AF27" s="60"/>
      <c r="AR27" s="59"/>
      <c r="AS27" s="59"/>
      <c r="BH27" s="31"/>
      <c r="BJ27" s="61"/>
      <c r="BK27" s="61"/>
    </row>
    <row r="28" spans="1:64" s="49" customFormat="1" ht="13.5" x14ac:dyDescent="0.25">
      <c r="A28" s="62"/>
      <c r="B28" s="31"/>
      <c r="C28" s="58"/>
      <c r="D28" s="31"/>
      <c r="AF28" s="60"/>
      <c r="AH28" s="47"/>
      <c r="AI28" s="47"/>
      <c r="AJ28" s="47"/>
      <c r="BK28" s="61"/>
      <c r="BL28" s="61"/>
    </row>
    <row r="29" spans="1:64" s="49" customFormat="1" ht="13.5" x14ac:dyDescent="0.25">
      <c r="A29" s="62"/>
      <c r="B29" s="31"/>
      <c r="C29" s="58"/>
      <c r="D29" s="31"/>
      <c r="AF29" s="60"/>
      <c r="BK29" s="61"/>
      <c r="BL29" s="61"/>
    </row>
    <row r="30" spans="1:64" s="49" customFormat="1" ht="12.75" x14ac:dyDescent="0.2">
      <c r="A30" s="62"/>
      <c r="B30" s="63"/>
      <c r="C30" s="58"/>
      <c r="D30" s="63"/>
      <c r="G30" s="91" t="s">
        <v>71</v>
      </c>
      <c r="H30" s="60"/>
      <c r="I30" s="60"/>
      <c r="J30" s="60"/>
      <c r="P30" s="58"/>
      <c r="Q30" s="32"/>
      <c r="W30" s="63"/>
      <c r="AF30" s="60"/>
      <c r="AS30" s="62"/>
      <c r="AT30" s="62"/>
      <c r="BA30" s="58"/>
      <c r="BB30" s="58"/>
      <c r="BC30" s="32"/>
      <c r="BI30" s="63"/>
      <c r="BK30" s="64"/>
      <c r="BL30" s="64"/>
    </row>
    <row r="31" spans="1:64" s="47" customFormat="1" ht="12.75" x14ac:dyDescent="0.2">
      <c r="A31" s="53"/>
      <c r="B31" s="65"/>
      <c r="C31" s="48"/>
      <c r="D31" s="65"/>
      <c r="G31" s="48" t="s">
        <v>65</v>
      </c>
      <c r="P31" s="66" t="s">
        <v>66</v>
      </c>
      <c r="Q31" s="48"/>
      <c r="AF31" s="55"/>
      <c r="AH31" s="49"/>
      <c r="AI31" s="49"/>
      <c r="AJ31" s="49"/>
      <c r="AS31" s="48"/>
      <c r="AT31" s="48"/>
      <c r="BA31" s="51"/>
      <c r="BB31" s="51"/>
      <c r="BC31" s="48"/>
      <c r="BH31" s="66"/>
      <c r="BK31" s="57"/>
      <c r="BL31" s="57"/>
    </row>
    <row r="32" spans="1:64" s="49" customFormat="1" ht="12.75" x14ac:dyDescent="0.2">
      <c r="A32" s="32"/>
      <c r="B32" s="58"/>
      <c r="C32" s="32"/>
      <c r="D32" s="67"/>
      <c r="G32" s="32"/>
      <c r="V32" s="62"/>
      <c r="AF32" s="60"/>
      <c r="AS32" s="32"/>
      <c r="AT32" s="32"/>
      <c r="BH32" s="62"/>
      <c r="BK32" s="61"/>
      <c r="BL32" s="61"/>
    </row>
    <row r="33" spans="1:90" s="49" customFormat="1" ht="12.75" x14ac:dyDescent="0.2">
      <c r="A33" s="32"/>
      <c r="B33" s="58"/>
      <c r="C33" s="32"/>
      <c r="D33" s="67"/>
      <c r="G33" s="32"/>
      <c r="V33" s="62"/>
      <c r="AJ33" s="60"/>
      <c r="AW33" s="32"/>
      <c r="AX33" s="32"/>
      <c r="BL33" s="62"/>
      <c r="BO33" s="61"/>
      <c r="BP33" s="61"/>
    </row>
    <row r="34" spans="1:90" s="49" customFormat="1" ht="12.75" x14ac:dyDescent="0.2">
      <c r="A34" s="32"/>
      <c r="B34" s="62"/>
      <c r="C34" s="32"/>
      <c r="D34" s="62"/>
      <c r="BA34" s="60"/>
      <c r="BC34" s="68"/>
      <c r="BD34" s="68"/>
      <c r="BE34" s="68"/>
      <c r="CF34" s="61"/>
      <c r="CG34" s="61"/>
    </row>
    <row r="35" spans="1:90" s="49" customFormat="1" ht="13.5" x14ac:dyDescent="0.25">
      <c r="A35" s="32"/>
      <c r="B35" s="62"/>
      <c r="C35" s="32"/>
      <c r="D35" s="62"/>
      <c r="G35" s="62" t="s">
        <v>67</v>
      </c>
      <c r="H35" s="69"/>
      <c r="P35" s="31"/>
      <c r="BD35" s="60"/>
      <c r="BF35" s="68"/>
      <c r="BG35" s="68"/>
      <c r="BH35" s="68"/>
      <c r="CI35" s="61"/>
      <c r="CJ35" s="61"/>
    </row>
    <row r="36" spans="1:90" s="49" customFormat="1" ht="13.5" x14ac:dyDescent="0.25">
      <c r="A36" s="62"/>
      <c r="B36" s="31"/>
      <c r="C36" s="58"/>
      <c r="D36" s="31"/>
      <c r="G36" s="70"/>
      <c r="P36" s="31"/>
      <c r="BD36" s="60"/>
      <c r="BF36" s="68"/>
      <c r="BG36" s="68"/>
      <c r="BH36" s="68"/>
      <c r="BQ36" s="70"/>
      <c r="BR36" s="70"/>
      <c r="BZ36" s="31"/>
      <c r="CI36" s="61"/>
      <c r="CJ36" s="61"/>
    </row>
    <row r="37" spans="1:90" x14ac:dyDescent="0.25">
      <c r="A37" s="62"/>
      <c r="B37" s="65"/>
      <c r="C37" s="58"/>
      <c r="D37" s="65"/>
      <c r="BD37" s="71"/>
      <c r="BF37" s="68"/>
      <c r="BI37" s="72"/>
      <c r="BJ37" s="72"/>
      <c r="CI37" s="73"/>
      <c r="CJ37" s="73"/>
      <c r="CK37" s="74"/>
      <c r="CL37" s="74"/>
    </row>
    <row r="38" spans="1:90" x14ac:dyDescent="0.25">
      <c r="A38" s="70"/>
      <c r="B38" s="65"/>
      <c r="C38" s="58"/>
      <c r="D38" s="65"/>
    </row>
  </sheetData>
  <mergeCells count="8">
    <mergeCell ref="A1:Q1"/>
    <mergeCell ref="A2:Q2"/>
    <mergeCell ref="P26:R26"/>
    <mergeCell ref="T5:V5"/>
    <mergeCell ref="Z6:Z7"/>
    <mergeCell ref="Y6:Y7"/>
    <mergeCell ref="B7:I7"/>
    <mergeCell ref="A4:Z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2023-09-25T10:33:58Z</cp:lastPrinted>
  <dcterms:created xsi:type="dcterms:W3CDTF">2020-06-27T05:28:25Z</dcterms:created>
  <dcterms:modified xsi:type="dcterms:W3CDTF">2023-09-25T11:51:35Z</dcterms:modified>
</cp:coreProperties>
</file>