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1.9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'!$A$1:$AV$32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X25" i="12" l="1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R25" i="12" l="1"/>
  <c r="AQ25" i="12"/>
  <c r="AP25" i="12"/>
  <c r="AO25" i="12"/>
  <c r="O25" i="12" l="1"/>
  <c r="P25" i="12"/>
  <c r="Q25" i="12"/>
  <c r="R25" i="12"/>
  <c r="S25" i="12"/>
  <c r="T25" i="12"/>
  <c r="U25" i="12"/>
  <c r="V25" i="12"/>
  <c r="W25" i="12"/>
  <c r="AS9" i="12" l="1"/>
  <c r="K25" i="12" l="1"/>
  <c r="L25" i="12"/>
  <c r="M25" i="12"/>
  <c r="N25" i="12"/>
  <c r="AS11" i="12"/>
  <c r="AT25" i="12" l="1"/>
  <c r="C25" i="12"/>
  <c r="D25" i="12"/>
  <c r="E25" i="12"/>
  <c r="F25" i="12"/>
  <c r="G25" i="12"/>
  <c r="H25" i="12"/>
  <c r="I25" i="12"/>
  <c r="J25" i="12"/>
  <c r="AS10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8" i="12"/>
  <c r="AS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<sst xmlns="http://schemas.openxmlformats.org/spreadsheetml/2006/main" count="104" uniqueCount="79">
  <si>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</si>
  <si>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</si>
  <si>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</si>
  <si>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</si>
  <si>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</si>
  <si>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</si>
  <si>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</si>
  <si>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</si>
  <si>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</si>
  <si>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</si>
  <si>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</si>
  <si>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</si>
  <si>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</si>
  <si>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</si>
  <si>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</si>
  <si>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</si>
  <si>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</si>
  <si>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</si>
  <si>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</si>
  <si>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</si>
  <si>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</si>
  <si>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</si>
  <si>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</si>
  <si>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</si>
  <si>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</si>
  <si>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</si>
  <si>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</si>
  <si>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</si>
  <si>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</si>
  <si>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</si>
  <si>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</si>
  <si>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</si>
  <si>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</si>
  <si>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</si>
  <si>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</si>
  <si>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</si>
  <si>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</si>
  <si>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</si>
  <si>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</si>
  <si>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</si>
  <si>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</si>
  <si>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</si>
  <si>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</si>
  <si>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</si>
  <si>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</si>
  <si>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</si>
  <si>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</si>
  <si>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</si>
  <si>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</si>
  <si>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</si>
  <si>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</si>
  <si>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</si>
  <si>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</si>
  <si>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</si>
  <si>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</si>
  <si>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</si>
  <si>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</si>
  <si>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</si>
  <si>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</si>
  <si>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</si>
  <si>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</si>
  <si>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</si>
  <si>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</si>
  <si>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</si>
  <si>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</si>
  <si>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</si>
  <si>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</si>
  <si>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</si>
  <si>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</si>
  <si>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</si>
  <si>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</si>
  <si>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</si>
  <si>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</si>
  <si>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TRẦN VĂN HẢI</t>
  </si>
  <si>
    <t>2AA0</t>
  </si>
  <si>
    <t>2A94</t>
  </si>
  <si>
    <t>2A93</t>
  </si>
  <si>
    <t>XUẤT HÀNG ĐÀ NẴNG 11/09/2023</t>
  </si>
  <si>
    <t>Ghi chú: Giấy kiểm dịch gốc ở thùng số 5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</si>
</sst>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1" fontId="4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0" zoomScale="130" zoomScaleNormal="130" workbookViewId="0">
      <pane xSplit="1" topLeftCell="B1" activePane="topRight" state="frozen"/>
      <selection activeCell="A5" sqref="A5"/>
      <selection pane="topRight" activeCell="E22" sqref="E22"/>
    </sheetView>
  </sheetViews>
  <sheetFormatPr defaultRowHeight="15" x14ac:dyDescent="0.25"/>
  <cols>
    <col min="1" max="1" width="13.42578125" style="68" customWidth="1"/>
    <col min="2" max="34" width="4.7109375" style="68" customWidth="1"/>
    <col min="35" max="57" width="5" style="68" customWidth="1"/>
    <col min="58" max="58" width="5" style="71" customWidth="1"/>
    <col min="59" max="62" width="5" style="68" customWidth="1"/>
    <col min="63" max="64" width="5" style="72" customWidth="1"/>
    <col min="65" max="65" width="5.5703125" style="72" customWidth="1"/>
    <col min="66" max="66" width="5.7109375" style="72" customWidth="1"/>
    <col min="67" max="68" width="4.5703125" style="72" customWidth="1"/>
    <col min="69" max="72" width="4.85546875" style="72" customWidth="1"/>
    <col min="73" max="74" width="5.7109375" style="72" customWidth="1"/>
    <col min="75" max="87" width="4.5703125" style="72" bestFit="1" customWidth="1"/>
    <col min="88" max="88" width="4.5703125" style="72" customWidth="1"/>
    <col min="89" max="90" width="5.5703125" style="73" customWidth="1"/>
    <col min="91" max="16384" width="9.140625" style="74"/>
  </cols>
  <sheetData>
    <row r="1" spans="1:68" s="35" customFormat="1" ht="15.75" customHeight="1" x14ac:dyDescent="0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3"/>
      <c r="S1" s="33"/>
      <c r="T1" s="33"/>
      <c r="U1" s="33"/>
      <c r="V1" s="33"/>
      <c r="AD1" s="33"/>
      <c r="AE1" s="33"/>
      <c r="AF1" s="100" t="s">
        <v>34</v>
      </c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33"/>
      <c r="AS1" s="33"/>
      <c r="AT1" s="33"/>
      <c r="AU1" s="33"/>
      <c r="AV1" s="33"/>
      <c r="AW1" s="33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7"/>
      <c r="BJ1" s="37"/>
    </row>
    <row r="2" spans="1:68" s="35" customFormat="1" ht="15.75" customHeight="1" x14ac:dyDescent="0.2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3"/>
      <c r="S2" s="33"/>
      <c r="T2" s="33"/>
      <c r="U2" s="33"/>
      <c r="V2" s="33"/>
      <c r="AD2" s="33"/>
      <c r="AE2" s="33"/>
      <c r="AF2" s="100" t="s">
        <v>37</v>
      </c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33"/>
      <c r="AT2" s="33"/>
      <c r="AU2" s="33"/>
      <c r="AV2" s="33"/>
      <c r="AW2" s="33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7"/>
      <c r="BJ2" s="37"/>
    </row>
    <row r="3" spans="1:68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3"/>
      <c r="AT3" s="33"/>
      <c r="AU3" s="33"/>
      <c r="AV3" s="33"/>
      <c r="AW3" s="33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7"/>
      <c r="BJ3" s="37"/>
    </row>
    <row r="4" spans="1:68" s="42" customFormat="1" ht="20.25" customHeight="1" x14ac:dyDescent="0.3">
      <c r="A4" s="101" t="s">
        <v>77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 t="s">
        <v>77</v>
      </c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40"/>
      <c r="BG4" s="40"/>
      <c r="BH4" s="40"/>
      <c r="BI4" s="41"/>
      <c r="BJ4" s="41"/>
    </row>
    <row r="5" spans="1:68" s="44" customFormat="1" ht="19.5" x14ac:dyDescent="0.25">
      <c r="A5" s="43"/>
      <c r="R5" s="45"/>
      <c r="T5" s="103"/>
      <c r="U5" s="103"/>
      <c r="V5" s="103"/>
      <c r="W5" s="46"/>
      <c r="X5" s="46" t="s">
        <v>70</v>
      </c>
      <c r="Y5" s="46"/>
      <c r="Z5" s="46"/>
      <c r="AG5" s="103"/>
      <c r="AH5" s="103"/>
      <c r="AP5" s="45" t="s">
        <v>71</v>
      </c>
      <c r="AS5" s="33"/>
      <c r="AT5" s="33"/>
      <c r="AU5" s="33"/>
      <c r="AV5" s="33"/>
      <c r="AW5" s="3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</row>
    <row r="6" spans="1:68" s="77" customFormat="1" ht="15" customHeight="1" x14ac:dyDescent="0.2">
      <c r="A6" s="75" t="s">
        <v>63</v>
      </c>
      <c r="B6" s="76">
        <v>1</v>
      </c>
      <c r="C6" s="76">
        <v>2</v>
      </c>
      <c r="D6" s="76">
        <v>3</v>
      </c>
      <c r="E6" s="76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6">
        <v>10</v>
      </c>
      <c r="L6" s="87">
        <v>11</v>
      </c>
      <c r="M6" s="76">
        <v>12</v>
      </c>
      <c r="N6" s="76">
        <v>13</v>
      </c>
      <c r="O6" s="76">
        <v>14</v>
      </c>
      <c r="P6" s="76">
        <v>15</v>
      </c>
      <c r="Q6" s="76">
        <v>16</v>
      </c>
      <c r="R6" s="76">
        <v>17</v>
      </c>
      <c r="S6" s="76">
        <v>18</v>
      </c>
      <c r="T6" s="76">
        <v>19</v>
      </c>
      <c r="U6" s="76">
        <v>20</v>
      </c>
      <c r="V6" s="76">
        <v>21</v>
      </c>
      <c r="W6" s="76">
        <v>22</v>
      </c>
      <c r="X6" s="76">
        <v>23</v>
      </c>
      <c r="Y6" s="76">
        <v>24</v>
      </c>
      <c r="Z6" s="76">
        <v>25</v>
      </c>
      <c r="AA6" s="76">
        <v>26</v>
      </c>
      <c r="AB6" s="76">
        <v>27</v>
      </c>
      <c r="AC6" s="76">
        <v>28</v>
      </c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106" t="s">
        <v>62</v>
      </c>
      <c r="AT6" s="104" t="s">
        <v>60</v>
      </c>
      <c r="BM6" s="78"/>
      <c r="BN6" s="78"/>
      <c r="BO6" s="78"/>
    </row>
    <row r="7" spans="1:68" s="80" customFormat="1" ht="21.75" customHeight="1" x14ac:dyDescent="0.25">
      <c r="A7" s="79" t="s">
        <v>36</v>
      </c>
      <c r="B7" s="108">
        <v>1262</v>
      </c>
      <c r="C7" s="109"/>
      <c r="D7" s="109"/>
      <c r="E7" s="109"/>
      <c r="F7" s="109"/>
      <c r="G7" s="109"/>
      <c r="H7" s="109"/>
      <c r="I7" s="96">
        <v>6973</v>
      </c>
      <c r="J7" s="99">
        <v>6906</v>
      </c>
      <c r="K7" s="98">
        <v>6905</v>
      </c>
      <c r="L7" s="98">
        <v>6902</v>
      </c>
      <c r="M7" s="98">
        <v>6640</v>
      </c>
      <c r="N7" s="98">
        <v>6555</v>
      </c>
      <c r="O7" s="98">
        <v>6200</v>
      </c>
      <c r="P7" s="98">
        <v>5260</v>
      </c>
      <c r="Q7" s="98">
        <v>5258</v>
      </c>
      <c r="R7" s="98">
        <v>5220</v>
      </c>
      <c r="S7" s="98">
        <v>4947</v>
      </c>
      <c r="T7" s="97">
        <v>4900</v>
      </c>
      <c r="U7" s="97">
        <v>4857</v>
      </c>
      <c r="V7" s="97">
        <v>4845</v>
      </c>
      <c r="W7" s="97">
        <v>4629</v>
      </c>
      <c r="X7" s="97">
        <v>4624</v>
      </c>
      <c r="Y7" s="97">
        <v>1623</v>
      </c>
      <c r="Z7" s="97">
        <v>1515</v>
      </c>
      <c r="AA7" s="97" t="s">
        <v>74</v>
      </c>
      <c r="AB7" s="97" t="s">
        <v>75</v>
      </c>
      <c r="AC7" s="97" t="s">
        <v>76</v>
      </c>
      <c r="AD7" s="94"/>
      <c r="AE7" s="94"/>
      <c r="AF7" s="94"/>
      <c r="AG7" s="95"/>
      <c r="AH7" s="95"/>
      <c r="AI7" s="95"/>
      <c r="AJ7" s="95"/>
      <c r="AK7" s="95"/>
      <c r="AL7" s="95"/>
      <c r="AM7" s="95"/>
      <c r="AN7" s="95"/>
      <c r="AO7" s="95"/>
      <c r="AP7" s="94"/>
      <c r="AQ7" s="94"/>
      <c r="AR7" s="94"/>
      <c r="AS7" s="107"/>
      <c r="AT7" s="105"/>
      <c r="BN7" s="78"/>
      <c r="BO7" s="78"/>
      <c r="BP7" s="78"/>
    </row>
    <row r="8" spans="1:68" s="78" customFormat="1" ht="15.75" customHeight="1" x14ac:dyDescent="0.25">
      <c r="A8" s="79" t="s">
        <v>1</v>
      </c>
      <c r="B8" s="88"/>
      <c r="C8" s="88"/>
      <c r="D8" s="88">
        <v>52</v>
      </c>
      <c r="E8" s="88">
        <v>52</v>
      </c>
      <c r="F8" s="88"/>
      <c r="G8" s="81"/>
      <c r="H8" s="81"/>
      <c r="I8" s="81">
        <v>8</v>
      </c>
      <c r="J8" s="81">
        <v>2</v>
      </c>
      <c r="K8" s="81">
        <v>6</v>
      </c>
      <c r="L8" s="81">
        <v>2</v>
      </c>
      <c r="M8" s="81"/>
      <c r="N8" s="81">
        <v>6</v>
      </c>
      <c r="O8" s="81">
        <v>8</v>
      </c>
      <c r="P8" s="81">
        <v>4</v>
      </c>
      <c r="Q8" s="81">
        <v>8</v>
      </c>
      <c r="R8" s="81">
        <v>6</v>
      </c>
      <c r="S8" s="81"/>
      <c r="T8" s="81"/>
      <c r="U8" s="81">
        <v>4</v>
      </c>
      <c r="V8" s="81">
        <v>6</v>
      </c>
      <c r="W8" s="81">
        <v>4</v>
      </c>
      <c r="X8" s="81">
        <v>2</v>
      </c>
      <c r="Y8" s="81">
        <v>15</v>
      </c>
      <c r="Z8" s="81"/>
      <c r="AA8" s="81"/>
      <c r="AB8" s="81"/>
      <c r="AC8" s="81">
        <v>8</v>
      </c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>
        <f t="shared" ref="AS8:AS23" si="0">SUM(B8:AR8)</f>
        <v>193</v>
      </c>
      <c r="AT8" s="82">
        <v>201</v>
      </c>
    </row>
    <row r="9" spans="1:68" s="78" customFormat="1" ht="15.75" customHeight="1" x14ac:dyDescent="0.25">
      <c r="A9" s="79" t="s">
        <v>4</v>
      </c>
      <c r="B9" s="88">
        <v>140</v>
      </c>
      <c r="C9" s="88">
        <v>34</v>
      </c>
      <c r="D9" s="88"/>
      <c r="E9" s="88"/>
      <c r="F9" s="88"/>
      <c r="G9" s="81"/>
      <c r="H9" s="81"/>
      <c r="I9" s="81">
        <v>4</v>
      </c>
      <c r="J9" s="81">
        <v>12</v>
      </c>
      <c r="K9" s="81">
        <v>6</v>
      </c>
      <c r="L9" s="81">
        <v>12</v>
      </c>
      <c r="M9" s="81">
        <v>6</v>
      </c>
      <c r="N9" s="81">
        <v>8</v>
      </c>
      <c r="O9" s="81">
        <v>4</v>
      </c>
      <c r="P9" s="81">
        <v>2</v>
      </c>
      <c r="Q9" s="81">
        <v>4</v>
      </c>
      <c r="R9" s="81"/>
      <c r="S9" s="81"/>
      <c r="T9" s="81">
        <v>8</v>
      </c>
      <c r="U9" s="81">
        <v>4</v>
      </c>
      <c r="V9" s="81"/>
      <c r="W9" s="81">
        <v>6</v>
      </c>
      <c r="X9" s="81">
        <v>4</v>
      </c>
      <c r="Y9" s="81"/>
      <c r="Z9" s="81"/>
      <c r="AA9" s="81"/>
      <c r="AB9" s="81">
        <v>10</v>
      </c>
      <c r="AC9" s="81">
        <v>4</v>
      </c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>
        <f t="shared" si="0"/>
        <v>268</v>
      </c>
      <c r="AT9" s="82">
        <v>268</v>
      </c>
    </row>
    <row r="10" spans="1:68" s="78" customFormat="1" ht="15.75" customHeight="1" x14ac:dyDescent="0.25">
      <c r="A10" s="79" t="s">
        <v>5</v>
      </c>
      <c r="B10" s="88"/>
      <c r="C10" s="88"/>
      <c r="D10" s="88"/>
      <c r="E10" s="88"/>
      <c r="F10" s="88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>
        <f t="shared" si="0"/>
        <v>0</v>
      </c>
      <c r="AT10" s="82"/>
    </row>
    <row r="11" spans="1:68" s="78" customFormat="1" ht="15.75" customHeight="1" x14ac:dyDescent="0.25">
      <c r="A11" s="79" t="s">
        <v>6</v>
      </c>
      <c r="B11" s="88"/>
      <c r="C11" s="88"/>
      <c r="D11" s="88"/>
      <c r="E11" s="88"/>
      <c r="F11" s="88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>
        <f t="shared" si="0"/>
        <v>0</v>
      </c>
      <c r="AT11" s="82"/>
    </row>
    <row r="12" spans="1:68" s="78" customFormat="1" ht="15.75" customHeight="1" x14ac:dyDescent="0.25">
      <c r="A12" s="79" t="s">
        <v>7</v>
      </c>
      <c r="B12" s="88"/>
      <c r="C12" s="88"/>
      <c r="D12" s="88"/>
      <c r="E12" s="88"/>
      <c r="F12" s="88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>
        <f t="shared" si="0"/>
        <v>0</v>
      </c>
      <c r="AT12" s="82"/>
    </row>
    <row r="13" spans="1:68" s="78" customFormat="1" ht="15.75" customHeight="1" x14ac:dyDescent="0.25">
      <c r="A13" s="79" t="s">
        <v>8</v>
      </c>
      <c r="B13" s="88"/>
      <c r="C13" s="88"/>
      <c r="D13" s="88"/>
      <c r="E13" s="88"/>
      <c r="F13" s="88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>
        <f t="shared" si="0"/>
        <v>0</v>
      </c>
      <c r="AT13" s="82"/>
    </row>
    <row r="14" spans="1:68" s="78" customFormat="1" ht="15.75" customHeight="1" x14ac:dyDescent="0.25">
      <c r="A14" s="79" t="s">
        <v>2</v>
      </c>
      <c r="B14" s="88"/>
      <c r="C14" s="88"/>
      <c r="D14" s="88"/>
      <c r="E14" s="88"/>
      <c r="F14" s="88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>
        <f t="shared" si="0"/>
        <v>0</v>
      </c>
      <c r="AT14" s="82"/>
    </row>
    <row r="15" spans="1:68" s="78" customFormat="1" ht="15.75" customHeight="1" x14ac:dyDescent="0.25">
      <c r="A15" s="79" t="s">
        <v>3</v>
      </c>
      <c r="B15" s="88"/>
      <c r="C15" s="88"/>
      <c r="D15" s="88"/>
      <c r="E15" s="88"/>
      <c r="F15" s="88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>
        <f t="shared" si="0"/>
        <v>0</v>
      </c>
      <c r="AT15" s="82"/>
    </row>
    <row r="16" spans="1:68" s="78" customFormat="1" ht="15.75" customHeight="1" x14ac:dyDescent="0.25">
      <c r="A16" s="79" t="s">
        <v>10</v>
      </c>
      <c r="B16" s="88"/>
      <c r="C16" s="88"/>
      <c r="D16" s="88"/>
      <c r="E16" s="88"/>
      <c r="F16" s="88"/>
      <c r="G16" s="81">
        <v>48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>
        <f t="shared" si="0"/>
        <v>48</v>
      </c>
      <c r="AT16" s="82">
        <v>48</v>
      </c>
    </row>
    <row r="17" spans="1:90" s="78" customFormat="1" ht="15.75" customHeight="1" x14ac:dyDescent="0.25">
      <c r="A17" s="79" t="s">
        <v>9</v>
      </c>
      <c r="B17" s="88"/>
      <c r="C17" s="88"/>
      <c r="D17" s="88"/>
      <c r="E17" s="88"/>
      <c r="F17" s="88"/>
      <c r="G17" s="81"/>
      <c r="H17" s="81">
        <v>58</v>
      </c>
      <c r="I17" s="81"/>
      <c r="J17" s="81"/>
      <c r="K17" s="81"/>
      <c r="L17" s="81"/>
      <c r="M17" s="81">
        <v>2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>
        <v>5</v>
      </c>
      <c r="Z17" s="81">
        <v>10</v>
      </c>
      <c r="AA17" s="81"/>
      <c r="AB17" s="81">
        <v>10</v>
      </c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>
        <f t="shared" si="0"/>
        <v>85</v>
      </c>
      <c r="AT17" s="82">
        <v>85</v>
      </c>
    </row>
    <row r="18" spans="1:90" s="78" customFormat="1" ht="21" x14ac:dyDescent="0.25">
      <c r="A18" s="79" t="s">
        <v>38</v>
      </c>
      <c r="B18" s="88"/>
      <c r="C18" s="88"/>
      <c r="D18" s="88"/>
      <c r="E18" s="88"/>
      <c r="F18" s="8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>
        <f t="shared" si="0"/>
        <v>0</v>
      </c>
      <c r="AT18" s="82"/>
    </row>
    <row r="19" spans="1:90" s="78" customFormat="1" ht="11.25" x14ac:dyDescent="0.25">
      <c r="A19" s="79" t="s">
        <v>43</v>
      </c>
      <c r="B19" s="88"/>
      <c r="C19" s="88"/>
      <c r="D19" s="88"/>
      <c r="E19" s="88"/>
      <c r="F19" s="88"/>
      <c r="G19" s="81"/>
      <c r="H19" s="81">
        <v>32</v>
      </c>
      <c r="I19" s="81"/>
      <c r="J19" s="81"/>
      <c r="K19" s="81"/>
      <c r="L19" s="81"/>
      <c r="M19" s="81">
        <v>1</v>
      </c>
      <c r="N19" s="81"/>
      <c r="O19" s="81"/>
      <c r="P19" s="81"/>
      <c r="Q19" s="81"/>
      <c r="R19" s="81">
        <v>3</v>
      </c>
      <c r="S19" s="81">
        <v>4</v>
      </c>
      <c r="T19" s="81"/>
      <c r="U19" s="81">
        <v>2</v>
      </c>
      <c r="V19" s="81"/>
      <c r="W19" s="81"/>
      <c r="X19" s="81">
        <v>2</v>
      </c>
      <c r="Y19" s="81"/>
      <c r="Z19" s="81"/>
      <c r="AA19" s="81">
        <v>2</v>
      </c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>
        <f t="shared" si="0"/>
        <v>46</v>
      </c>
      <c r="AT19" s="82">
        <v>46</v>
      </c>
    </row>
    <row r="20" spans="1:90" s="78" customFormat="1" ht="21" x14ac:dyDescent="0.25">
      <c r="A20" s="79" t="s">
        <v>39</v>
      </c>
      <c r="B20" s="88"/>
      <c r="C20" s="88"/>
      <c r="D20" s="88"/>
      <c r="E20" s="88"/>
      <c r="F20" s="88">
        <v>88</v>
      </c>
      <c r="G20" s="81"/>
      <c r="H20" s="81"/>
      <c r="I20" s="81"/>
      <c r="J20" s="81"/>
      <c r="K20" s="81"/>
      <c r="L20" s="81"/>
      <c r="M20" s="81">
        <v>2</v>
      </c>
      <c r="N20" s="81"/>
      <c r="O20" s="81"/>
      <c r="P20" s="81">
        <v>2</v>
      </c>
      <c r="Q20" s="81"/>
      <c r="R20" s="81">
        <v>2</v>
      </c>
      <c r="S20" s="81"/>
      <c r="T20" s="81">
        <v>3</v>
      </c>
      <c r="U20" s="81">
        <v>2</v>
      </c>
      <c r="V20" s="81">
        <v>3</v>
      </c>
      <c r="W20" s="81"/>
      <c r="X20" s="81">
        <v>3</v>
      </c>
      <c r="Y20" s="81"/>
      <c r="Z20" s="81"/>
      <c r="AA20" s="81">
        <v>2</v>
      </c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>
        <f t="shared" si="0"/>
        <v>107</v>
      </c>
      <c r="AT20" s="82">
        <v>107</v>
      </c>
    </row>
    <row r="21" spans="1:90" s="78" customFormat="1" ht="11.25" x14ac:dyDescent="0.25">
      <c r="A21" s="79" t="s">
        <v>40</v>
      </c>
      <c r="B21" s="88"/>
      <c r="C21" s="88"/>
      <c r="D21" s="88"/>
      <c r="E21" s="88"/>
      <c r="F21" s="88"/>
      <c r="G21" s="81">
        <v>62</v>
      </c>
      <c r="H21" s="81"/>
      <c r="I21" s="81"/>
      <c r="J21" s="81"/>
      <c r="K21" s="81"/>
      <c r="L21" s="81"/>
      <c r="M21" s="81">
        <v>2</v>
      </c>
      <c r="N21" s="81"/>
      <c r="O21" s="81"/>
      <c r="P21" s="81">
        <v>2</v>
      </c>
      <c r="Q21" s="81"/>
      <c r="R21" s="81"/>
      <c r="S21" s="81">
        <v>3</v>
      </c>
      <c r="T21" s="81"/>
      <c r="U21" s="81">
        <v>1</v>
      </c>
      <c r="V21" s="81">
        <v>3</v>
      </c>
      <c r="W21" s="81">
        <v>2</v>
      </c>
      <c r="X21" s="81">
        <v>2</v>
      </c>
      <c r="Y21" s="81"/>
      <c r="Z21" s="81"/>
      <c r="AA21" s="81">
        <v>6</v>
      </c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>
        <f t="shared" si="0"/>
        <v>83</v>
      </c>
      <c r="AT21" s="82">
        <v>85</v>
      </c>
    </row>
    <row r="22" spans="1:90" s="78" customFormat="1" ht="11.25" x14ac:dyDescent="0.25">
      <c r="A22" s="79" t="s">
        <v>41</v>
      </c>
      <c r="B22" s="88"/>
      <c r="C22" s="88">
        <v>56</v>
      </c>
      <c r="D22" s="88"/>
      <c r="E22" s="88"/>
      <c r="F22" s="88"/>
      <c r="G22" s="81"/>
      <c r="H22" s="81"/>
      <c r="I22" s="81"/>
      <c r="J22" s="81"/>
      <c r="K22" s="81"/>
      <c r="L22" s="81"/>
      <c r="M22" s="81">
        <v>2</v>
      </c>
      <c r="N22" s="81"/>
      <c r="O22" s="81"/>
      <c r="P22" s="81">
        <v>2</v>
      </c>
      <c r="Q22" s="81"/>
      <c r="R22" s="81">
        <v>4</v>
      </c>
      <c r="S22" s="81">
        <v>8</v>
      </c>
      <c r="T22" s="81">
        <v>4</v>
      </c>
      <c r="U22" s="81"/>
      <c r="V22" s="81">
        <v>4</v>
      </c>
      <c r="W22" s="81">
        <v>2</v>
      </c>
      <c r="X22" s="81"/>
      <c r="Y22" s="81"/>
      <c r="Z22" s="81">
        <v>5</v>
      </c>
      <c r="AA22" s="81">
        <v>6</v>
      </c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>
        <f t="shared" si="0"/>
        <v>93</v>
      </c>
      <c r="AT22" s="82">
        <v>93</v>
      </c>
    </row>
    <row r="23" spans="1:90" s="78" customFormat="1" ht="21" x14ac:dyDescent="0.2">
      <c r="A23" s="79" t="s">
        <v>42</v>
      </c>
      <c r="B23" s="88"/>
      <c r="C23" s="88"/>
      <c r="D23" s="88"/>
      <c r="E23" s="88"/>
      <c r="F23" s="88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>
        <f t="shared" si="0"/>
        <v>0</v>
      </c>
      <c r="AT23" s="82"/>
      <c r="BN23" s="55"/>
      <c r="BO23" s="83"/>
      <c r="BP23" s="55"/>
    </row>
    <row r="24" spans="1:90" s="78" customFormat="1" ht="26.25" customHeight="1" x14ac:dyDescent="0.2">
      <c r="A24" s="79" t="s">
        <v>69</v>
      </c>
      <c r="B24" s="89"/>
      <c r="C24" s="89"/>
      <c r="D24" s="89"/>
      <c r="E24" s="89"/>
      <c r="F24" s="8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1"/>
      <c r="AT24" s="82"/>
      <c r="BN24" s="60"/>
      <c r="BO24" s="85"/>
      <c r="BP24" s="60"/>
    </row>
    <row r="25" spans="1:90" s="78" customFormat="1" ht="21" x14ac:dyDescent="0.2">
      <c r="A25" s="79" t="s">
        <v>61</v>
      </c>
      <c r="B25" s="90">
        <f>B8*0.548+B9*0.315+B10*0.518+B11*0.21+B12*0.31+B13*0.51+B14*0.21+B15*0.41+B16*0.263+B17*0.263+B20*0.33+B21*0.321+B19*0.427+B18*0.53+B23*0.375+B22*0.375</f>
        <v>44.1</v>
      </c>
      <c r="C25" s="90">
        <f t="shared" ref="C25:AR25" si="1">C8*0.548+C9*0.315+C10*0.518+C11*0.21+C12*0.31+C13*0.51+C14*0.21+C15*0.41+C16*0.263+C17*0.263+C20*0.33+C21*0.321+C19*0.427+C18*0.53+C23*0.375+C22*0.375</f>
        <v>31.71</v>
      </c>
      <c r="D25" s="90">
        <f t="shared" si="1"/>
        <v>28.496000000000002</v>
      </c>
      <c r="E25" s="90">
        <f t="shared" si="1"/>
        <v>28.496000000000002</v>
      </c>
      <c r="F25" s="90">
        <f t="shared" si="1"/>
        <v>29.040000000000003</v>
      </c>
      <c r="G25" s="86">
        <f t="shared" si="1"/>
        <v>32.526000000000003</v>
      </c>
      <c r="H25" s="86">
        <f t="shared" si="1"/>
        <v>28.917999999999999</v>
      </c>
      <c r="I25" s="86">
        <f t="shared" si="1"/>
        <v>5.6440000000000001</v>
      </c>
      <c r="J25" s="86">
        <f t="shared" si="1"/>
        <v>4.8760000000000003</v>
      </c>
      <c r="K25" s="86">
        <f t="shared" si="1"/>
        <v>5.1780000000000008</v>
      </c>
      <c r="L25" s="86">
        <f t="shared" si="1"/>
        <v>4.8760000000000003</v>
      </c>
      <c r="M25" s="86">
        <f t="shared" si="1"/>
        <v>4.8950000000000005</v>
      </c>
      <c r="N25" s="86">
        <f t="shared" si="1"/>
        <v>5.8079999999999998</v>
      </c>
      <c r="O25" s="86">
        <f t="shared" si="1"/>
        <v>5.6440000000000001</v>
      </c>
      <c r="P25" s="86">
        <f t="shared" si="1"/>
        <v>4.8740000000000006</v>
      </c>
      <c r="Q25" s="86">
        <f t="shared" si="1"/>
        <v>5.6440000000000001</v>
      </c>
      <c r="R25" s="86">
        <f t="shared" si="1"/>
        <v>6.7290000000000001</v>
      </c>
      <c r="S25" s="86">
        <f t="shared" si="1"/>
        <v>5.6710000000000003</v>
      </c>
      <c r="T25" s="86">
        <f t="shared" si="1"/>
        <v>5.01</v>
      </c>
      <c r="U25" s="86">
        <f t="shared" si="1"/>
        <v>5.2869999999999999</v>
      </c>
      <c r="V25" s="86">
        <f t="shared" si="1"/>
        <v>6.7410000000000005</v>
      </c>
      <c r="W25" s="86">
        <f t="shared" si="1"/>
        <v>5.4740000000000011</v>
      </c>
      <c r="X25" s="86">
        <f t="shared" si="1"/>
        <v>4.8419999999999996</v>
      </c>
      <c r="Y25" s="86">
        <f t="shared" si="1"/>
        <v>9.5350000000000001</v>
      </c>
      <c r="Z25" s="86">
        <f t="shared" si="1"/>
        <v>4.5049999999999999</v>
      </c>
      <c r="AA25" s="86">
        <f t="shared" si="1"/>
        <v>5.69</v>
      </c>
      <c r="AB25" s="86">
        <f t="shared" si="1"/>
        <v>5.7799999999999994</v>
      </c>
      <c r="AC25" s="86">
        <f t="shared" si="1"/>
        <v>5.6440000000000001</v>
      </c>
      <c r="AD25" s="86">
        <f t="shared" si="1"/>
        <v>0</v>
      </c>
      <c r="AE25" s="86">
        <f t="shared" si="1"/>
        <v>0</v>
      </c>
      <c r="AF25" s="86">
        <f t="shared" si="1"/>
        <v>0</v>
      </c>
      <c r="AG25" s="86">
        <f t="shared" si="1"/>
        <v>0</v>
      </c>
      <c r="AH25" s="86">
        <f t="shared" si="1"/>
        <v>0</v>
      </c>
      <c r="AI25" s="86">
        <f t="shared" si="1"/>
        <v>0</v>
      </c>
      <c r="AJ25" s="86">
        <f t="shared" si="1"/>
        <v>0</v>
      </c>
      <c r="AK25" s="86">
        <f t="shared" si="1"/>
        <v>0</v>
      </c>
      <c r="AL25" s="86">
        <f t="shared" si="1"/>
        <v>0</v>
      </c>
      <c r="AM25" s="86">
        <f t="shared" si="1"/>
        <v>0</v>
      </c>
      <c r="AN25" s="86">
        <f t="shared" si="1"/>
        <v>0</v>
      </c>
      <c r="AO25" s="86">
        <f t="shared" si="1"/>
        <v>0</v>
      </c>
      <c r="AP25" s="86">
        <f t="shared" si="1"/>
        <v>0</v>
      </c>
      <c r="AQ25" s="86">
        <f t="shared" si="1"/>
        <v>0</v>
      </c>
      <c r="AR25" s="86">
        <f t="shared" si="1"/>
        <v>0</v>
      </c>
      <c r="AS25" s="86">
        <f>SUM(AS8:AS24)</f>
        <v>923</v>
      </c>
      <c r="AT25" s="86">
        <f>SUM(AT8:AT24)</f>
        <v>933</v>
      </c>
      <c r="BN25" s="60"/>
      <c r="BO25" s="60"/>
      <c r="BP25" s="60"/>
    </row>
    <row r="26" spans="1:90" s="47" customFormat="1" ht="12.75" x14ac:dyDescent="0.2">
      <c r="A26" s="50"/>
      <c r="B26" s="51"/>
      <c r="C26" s="52"/>
      <c r="D26" s="52"/>
      <c r="G26" s="53"/>
      <c r="H26" s="53" t="s">
        <v>64</v>
      </c>
      <c r="P26" s="102"/>
      <c r="Q26" s="102"/>
      <c r="R26" s="102"/>
      <c r="X26" s="54" t="s">
        <v>68</v>
      </c>
      <c r="BF26" s="55"/>
      <c r="BH26" s="49"/>
      <c r="BI26" s="49"/>
      <c r="BJ26" s="49"/>
      <c r="BP26" s="53"/>
      <c r="BQ26" s="53"/>
      <c r="BR26" s="53"/>
      <c r="BX26" s="56"/>
      <c r="BY26" s="56"/>
      <c r="BZ26" s="56"/>
      <c r="CA26" s="56"/>
      <c r="CF26" s="54"/>
      <c r="CH26" s="57"/>
      <c r="CI26" s="57"/>
    </row>
    <row r="27" spans="1:90" s="49" customFormat="1" ht="19.5" x14ac:dyDescent="0.25">
      <c r="A27" s="91" t="s">
        <v>78</v>
      </c>
      <c r="B27" s="31"/>
      <c r="C27" s="58"/>
      <c r="D27" s="31"/>
      <c r="G27" s="59"/>
      <c r="W27" s="31"/>
      <c r="AF27" s="53"/>
      <c r="AG27" s="53" t="s">
        <v>64</v>
      </c>
      <c r="AH27" s="47"/>
      <c r="AU27" s="54" t="s">
        <v>68</v>
      </c>
      <c r="BF27" s="60"/>
      <c r="BR27" s="59"/>
      <c r="BS27" s="59"/>
      <c r="CH27" s="31"/>
      <c r="CJ27" s="61"/>
      <c r="CK27" s="61"/>
    </row>
    <row r="28" spans="1:90" s="49" customFormat="1" ht="13.5" x14ac:dyDescent="0.25">
      <c r="A28" s="62"/>
      <c r="B28" s="31"/>
      <c r="C28" s="58"/>
      <c r="D28" s="31"/>
      <c r="BF28" s="60"/>
      <c r="BH28" s="47"/>
      <c r="BI28" s="47"/>
      <c r="BJ28" s="47"/>
      <c r="CK28" s="61"/>
      <c r="CL28" s="61"/>
    </row>
    <row r="29" spans="1:90" s="49" customFormat="1" ht="13.5" x14ac:dyDescent="0.25">
      <c r="A29" s="62"/>
      <c r="B29" s="31"/>
      <c r="C29" s="58"/>
      <c r="D29" s="31"/>
      <c r="BF29" s="60"/>
      <c r="CK29" s="61"/>
      <c r="CL29" s="61"/>
    </row>
    <row r="30" spans="1:90" s="49" customFormat="1" ht="12.75" x14ac:dyDescent="0.2">
      <c r="A30" s="62"/>
      <c r="B30" s="63"/>
      <c r="C30" s="58"/>
      <c r="D30" s="63"/>
      <c r="G30" s="92" t="s">
        <v>72</v>
      </c>
      <c r="H30" s="60"/>
      <c r="I30" s="60"/>
      <c r="J30" s="60"/>
      <c r="P30" s="58"/>
      <c r="Q30" s="32"/>
      <c r="W30" s="63"/>
      <c r="X30" s="49" t="s">
        <v>73</v>
      </c>
      <c r="AF30" s="92" t="s">
        <v>72</v>
      </c>
      <c r="AG30" s="60"/>
      <c r="AH30" s="60"/>
      <c r="BF30" s="60"/>
      <c r="BS30" s="62"/>
      <c r="BT30" s="62"/>
      <c r="CA30" s="58"/>
      <c r="CB30" s="58"/>
      <c r="CC30" s="32"/>
      <c r="CI30" s="63"/>
      <c r="CK30" s="64"/>
      <c r="CL30" s="64"/>
    </row>
    <row r="31" spans="1:90" s="47" customFormat="1" ht="12.75" x14ac:dyDescent="0.2">
      <c r="A31" s="53"/>
      <c r="B31" s="65"/>
      <c r="C31" s="48"/>
      <c r="D31" s="65"/>
      <c r="G31" s="48" t="s">
        <v>65</v>
      </c>
      <c r="P31" s="66" t="s">
        <v>66</v>
      </c>
      <c r="Q31" s="48"/>
      <c r="AF31" s="48" t="s">
        <v>65</v>
      </c>
      <c r="AN31" s="66" t="s">
        <v>66</v>
      </c>
      <c r="AO31" s="48"/>
      <c r="AU31" s="47" t="s">
        <v>73</v>
      </c>
      <c r="BF31" s="55"/>
      <c r="BH31" s="49"/>
      <c r="BI31" s="49"/>
      <c r="BJ31" s="49"/>
      <c r="BS31" s="48"/>
      <c r="BT31" s="48"/>
      <c r="CA31" s="51"/>
      <c r="CB31" s="51"/>
      <c r="CC31" s="48"/>
      <c r="CH31" s="66"/>
      <c r="CK31" s="57"/>
      <c r="CL31" s="57"/>
    </row>
    <row r="32" spans="1:90" s="49" customFormat="1" ht="12.75" x14ac:dyDescent="0.2">
      <c r="A32" s="32"/>
      <c r="B32" s="58"/>
      <c r="C32" s="32"/>
      <c r="D32" s="67"/>
      <c r="G32" s="32"/>
      <c r="V32" s="62"/>
      <c r="BF32" s="60"/>
      <c r="BS32" s="32"/>
      <c r="BT32" s="32"/>
      <c r="CH32" s="62"/>
      <c r="CK32" s="61"/>
      <c r="CL32" s="61"/>
    </row>
    <row r="33" spans="1:90" s="49" customFormat="1" ht="12.75" x14ac:dyDescent="0.2">
      <c r="A33" s="32"/>
      <c r="B33" s="58"/>
      <c r="C33" s="32"/>
      <c r="D33" s="67"/>
      <c r="G33" s="32"/>
      <c r="V33" s="62"/>
      <c r="BF33" s="60"/>
      <c r="BS33" s="32"/>
      <c r="BT33" s="32"/>
      <c r="CH33" s="62"/>
      <c r="CK33" s="61"/>
      <c r="CL33" s="61"/>
    </row>
    <row r="34" spans="1:90" s="49" customFormat="1" ht="12.75" x14ac:dyDescent="0.2">
      <c r="A34" s="32"/>
      <c r="B34" s="62"/>
      <c r="C34" s="32"/>
      <c r="D34" s="62"/>
      <c r="BF34" s="60"/>
      <c r="BH34" s="68"/>
      <c r="BI34" s="68"/>
      <c r="BJ34" s="68"/>
      <c r="CK34" s="61"/>
      <c r="CL34" s="61"/>
    </row>
    <row r="35" spans="1:90" s="49" customFormat="1" ht="13.5" x14ac:dyDescent="0.25">
      <c r="A35" s="32"/>
      <c r="B35" s="62"/>
      <c r="C35" s="32"/>
      <c r="D35" s="62"/>
      <c r="G35" s="62" t="s">
        <v>67</v>
      </c>
      <c r="H35" s="69"/>
      <c r="P35" s="31"/>
      <c r="BF35" s="60"/>
      <c r="BH35" s="68"/>
      <c r="BI35" s="68"/>
      <c r="BJ35" s="68"/>
      <c r="CK35" s="61"/>
      <c r="CL35" s="61"/>
    </row>
    <row r="36" spans="1:90" s="49" customFormat="1" ht="13.5" x14ac:dyDescent="0.25">
      <c r="A36" s="62"/>
      <c r="B36" s="31"/>
      <c r="C36" s="58"/>
      <c r="D36" s="31"/>
      <c r="G36" s="70"/>
      <c r="P36" s="31"/>
      <c r="BF36" s="60"/>
      <c r="BH36" s="68"/>
      <c r="BI36" s="68"/>
      <c r="BJ36" s="68"/>
      <c r="BS36" s="70"/>
      <c r="BT36" s="70"/>
      <c r="CB36" s="31"/>
      <c r="CK36" s="61"/>
      <c r="CL36" s="61"/>
    </row>
    <row r="37" spans="1:90" x14ac:dyDescent="0.25">
      <c r="A37" s="62"/>
      <c r="B37" s="65"/>
      <c r="C37" s="58"/>
      <c r="D37" s="65"/>
    </row>
    <row r="38" spans="1:90" x14ac:dyDescent="0.25">
      <c r="A38" s="70"/>
      <c r="B38" s="65"/>
      <c r="C38" s="58"/>
      <c r="D38" s="65"/>
    </row>
  </sheetData>
  <mergeCells count="12">
    <mergeCell ref="P26:R26"/>
    <mergeCell ref="T5:V5"/>
    <mergeCell ref="AT6:AT7"/>
    <mergeCell ref="AS6:AS7"/>
    <mergeCell ref="A4:AA4"/>
    <mergeCell ref="AG5:AH5"/>
    <mergeCell ref="B7:H7"/>
    <mergeCell ref="A1:Q1"/>
    <mergeCell ref="A2:Q2"/>
    <mergeCell ref="AF1:AQ1"/>
    <mergeCell ref="AB4:AR4"/>
    <mergeCell ref="AF2:AR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2023-09-11T02:25:59Z</cp:lastPrinted>
  <dcterms:created xsi:type="dcterms:W3CDTF">2020-06-27T05:28:25Z</dcterms:created>
  <dcterms:modified xsi:type="dcterms:W3CDTF">2023-09-11T12:02:27Z</dcterms:modified>
</cp:coreProperties>
</file>