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4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HN!$D$6:$D$51</definedName>
    <definedName name="_xlnm.Print_Area" localSheetId="0">HN!$A$2:$M$52</definedName>
    <definedName name="Số_lượng">HN!$E$6:$E$51</definedName>
    <definedName name="STT">HN!$A$6:$A$51</definedName>
    <definedName name="sum">HN!$C$52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M12" i="2" s="1"/>
  <c r="K19" i="2" l="1"/>
  <c r="K21" i="2" l="1"/>
  <c r="M21" i="2" s="1"/>
  <c r="K20" i="2"/>
  <c r="M20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M19" i="2" l="1"/>
  <c r="C52" i="2" l="1"/>
  <c r="K26" i="2" s="1"/>
  <c r="K24" i="2" l="1"/>
  <c r="M24" i="2" s="1"/>
  <c r="K22" i="2"/>
  <c r="M22" i="2" s="1"/>
  <c r="K25" i="2" l="1"/>
</calcChain>
</file>

<file path=xl/sharedStrings.xml><?xml version="1.0" encoding="utf-8"?>
<sst xmlns="http://schemas.openxmlformats.org/spreadsheetml/2006/main" count="104" uniqueCount="63">
  <si>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</si>
  <si>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</si>
  <si>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</si>
  <si>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</si>
  <si>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</si>
  <si>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</si>
  <si>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</si>
  <si>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</si>
  <si>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</si>
  <si>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</si>
  <si>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</si>
  <si>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</si>
  <si>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</si>
  <si>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</si>
  <si>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</si>
  <si>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</si>
  <si>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</si>
  <si>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</si>
  <si>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</si>
  <si>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</si>
  <si>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</si>
  <si>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</si>
  <si>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</si>
  <si>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</si>
  <si>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</si>
  <si>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</si>
  <si>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</si>
  <si>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</si>
  <si>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</si>
  <si>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</si>
  <si>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</si>
  <si>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</si>
  <si>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</si>
  <si>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</si>
  <si>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</si>
  <si>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</si>
  <si>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</si>
  <si>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</si>
  <si>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</si>
  <si>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</si>
  <si>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</si>
  <si>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</si>
  <si>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</si>
  <si>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</si>
  <si>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</si>
  <si>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</si>
  <si>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</si>
  <si>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</si>
  <si>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</si>
  <si>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NGỌC THƠM</t>
  </si>
  <si>
    <t>OTO</t>
  </si>
  <si>
    <t>ĐINH QUANG HUY</t>
  </si>
  <si>
    <t>Bùi Văn Khuỵnh</t>
  </si>
  <si>
    <t>BÙI VĂN LINH</t>
  </si>
  <si>
    <t>GÀ</t>
  </si>
  <si>
    <t>NGÀY 04/09/2023</t>
  </si>
  <si>
    <t>CHÂN GIÒ</t>
  </si>
  <si>
    <t>LƯỠI XÀO</t>
  </si>
  <si>
    <t>TAI HEO</t>
  </si>
  <si>
    <t>CHẢ CỐM</t>
  </si>
  <si>
    <t>CHẢ NƯỚNG</t>
  </si>
  <si>
    <t>CHÂN GÀ</t>
  </si>
  <si>
    <t>CHÂN GIÒ 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</si>
</sst>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52"/>
  <sheetViews>
    <sheetView tabSelected="1" topLeftCell="A7" zoomScale="85" zoomScaleNormal="85" workbookViewId="0">
      <selection activeCell="G31" sqref="G31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43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23"/>
      <c r="J2" s="70" t="s">
        <v>1</v>
      </c>
      <c r="K2" s="70"/>
      <c r="L2" s="70"/>
      <c r="M2" s="24"/>
    </row>
    <row r="3" spans="1:15" ht="15.75">
      <c r="A3" s="71" t="s">
        <v>2</v>
      </c>
      <c r="B3" s="71"/>
      <c r="C3" s="71"/>
      <c r="D3" s="71"/>
      <c r="E3" s="71"/>
      <c r="F3" s="7"/>
      <c r="G3" s="7"/>
      <c r="H3" s="7"/>
      <c r="I3" s="23"/>
      <c r="J3" s="72" t="s">
        <v>55</v>
      </c>
      <c r="K3" s="72"/>
      <c r="L3" s="72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63"/>
      <c r="B6" s="63" t="s">
        <v>54</v>
      </c>
      <c r="C6" s="58"/>
      <c r="D6" s="19"/>
      <c r="E6" s="21"/>
      <c r="F6" s="15"/>
      <c r="G6" s="15"/>
      <c r="H6" s="41"/>
      <c r="I6" s="27"/>
      <c r="J6" s="13" t="s">
        <v>15</v>
      </c>
      <c r="K6" s="28">
        <f t="shared" ref="K6:K24" si="0">SUMIF(Mã_hàng,J6,Số_lượng)</f>
        <v>1040</v>
      </c>
      <c r="L6" s="66">
        <v>1032</v>
      </c>
      <c r="M6" s="30">
        <f t="shared" ref="M6:M21" si="1">K6-L6</f>
        <v>8</v>
      </c>
      <c r="O6" s="59"/>
    </row>
    <row r="7" spans="1:15" ht="15" customHeight="1">
      <c r="A7" s="12"/>
      <c r="B7" s="62"/>
      <c r="C7" s="58">
        <v>1</v>
      </c>
      <c r="D7" s="13" t="s">
        <v>15</v>
      </c>
      <c r="E7" s="21">
        <v>52</v>
      </c>
      <c r="F7" s="38"/>
      <c r="G7" s="16"/>
      <c r="H7" s="18"/>
      <c r="I7" s="27"/>
      <c r="J7" s="13" t="s">
        <v>16</v>
      </c>
      <c r="K7" s="28">
        <f t="shared" si="0"/>
        <v>1107</v>
      </c>
      <c r="L7" s="67">
        <v>1400</v>
      </c>
      <c r="M7" s="30">
        <f t="shared" si="1"/>
        <v>-293</v>
      </c>
      <c r="N7" s="59"/>
      <c r="O7" s="59"/>
    </row>
    <row r="8" spans="1:15" ht="15" customHeight="1">
      <c r="A8" s="12"/>
      <c r="B8" s="62"/>
      <c r="C8" s="58">
        <v>2</v>
      </c>
      <c r="D8" s="13" t="s">
        <v>15</v>
      </c>
      <c r="E8" s="21">
        <v>52</v>
      </c>
      <c r="F8" s="15"/>
      <c r="G8" s="15"/>
      <c r="H8" s="18"/>
      <c r="I8" s="24"/>
      <c r="J8" s="17" t="s">
        <v>17</v>
      </c>
      <c r="K8" s="28">
        <f t="shared" si="0"/>
        <v>90</v>
      </c>
      <c r="L8" s="68">
        <v>270</v>
      </c>
      <c r="M8" s="30">
        <f t="shared" si="1"/>
        <v>-180</v>
      </c>
      <c r="O8" s="59"/>
    </row>
    <row r="9" spans="1:15" ht="15" customHeight="1">
      <c r="A9" s="12"/>
      <c r="B9" s="62"/>
      <c r="C9" s="58">
        <v>3</v>
      </c>
      <c r="D9" s="13" t="s">
        <v>15</v>
      </c>
      <c r="E9" s="21">
        <v>52</v>
      </c>
      <c r="F9" s="15"/>
      <c r="G9" s="15"/>
      <c r="H9" s="18"/>
      <c r="I9" s="24"/>
      <c r="J9" s="17" t="s">
        <v>18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12"/>
      <c r="B10" s="62"/>
      <c r="C10" s="58">
        <v>4</v>
      </c>
      <c r="D10" s="13" t="s">
        <v>15</v>
      </c>
      <c r="E10" s="21">
        <v>52</v>
      </c>
      <c r="F10" s="15"/>
      <c r="H10" s="18"/>
      <c r="I10" s="24"/>
      <c r="J10" s="17" t="s">
        <v>19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12"/>
      <c r="B11" s="62"/>
      <c r="C11" s="58">
        <v>5</v>
      </c>
      <c r="D11" s="13" t="s">
        <v>15</v>
      </c>
      <c r="E11" s="21">
        <v>52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12"/>
      <c r="B12" s="62"/>
      <c r="C12" s="58">
        <v>6</v>
      </c>
      <c r="D12" s="13" t="s">
        <v>15</v>
      </c>
      <c r="E12" s="21">
        <v>52</v>
      </c>
      <c r="F12" s="15"/>
      <c r="G12" s="15"/>
      <c r="H12" s="18"/>
      <c r="I12" s="24"/>
      <c r="J12" s="20" t="s">
        <v>21</v>
      </c>
      <c r="K12" s="28">
        <f t="shared" si="0"/>
        <v>240</v>
      </c>
      <c r="L12" s="68">
        <v>240</v>
      </c>
      <c r="M12" s="30">
        <f t="shared" si="1"/>
        <v>0</v>
      </c>
      <c r="O12" s="59"/>
    </row>
    <row r="13" spans="1:15" ht="15" customHeight="1">
      <c r="A13" s="12"/>
      <c r="B13" s="62"/>
      <c r="C13" s="58">
        <v>7</v>
      </c>
      <c r="D13" s="13" t="s">
        <v>15</v>
      </c>
      <c r="E13" s="21">
        <v>52</v>
      </c>
      <c r="F13" s="15"/>
      <c r="G13" s="15"/>
      <c r="H13" s="18"/>
      <c r="I13" s="24"/>
      <c r="J13" s="17" t="s">
        <v>22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12"/>
      <c r="B14" s="62"/>
      <c r="C14" s="58">
        <v>8</v>
      </c>
      <c r="D14" s="13" t="s">
        <v>15</v>
      </c>
      <c r="E14" s="21">
        <v>52</v>
      </c>
      <c r="F14" s="15"/>
      <c r="G14" s="15"/>
      <c r="H14" s="18"/>
      <c r="I14" s="24"/>
      <c r="J14" s="17" t="s">
        <v>23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12"/>
      <c r="B15" s="62"/>
      <c r="C15" s="58">
        <v>9</v>
      </c>
      <c r="D15" s="13" t="s">
        <v>15</v>
      </c>
      <c r="E15" s="21">
        <v>52</v>
      </c>
      <c r="F15" s="15"/>
      <c r="G15" s="15"/>
      <c r="H15" s="18"/>
      <c r="I15" s="24"/>
      <c r="J15" s="17" t="s">
        <v>24</v>
      </c>
      <c r="K15" s="28">
        <f t="shared" si="0"/>
        <v>600</v>
      </c>
      <c r="L15" s="68">
        <v>600</v>
      </c>
      <c r="M15" s="30">
        <f t="shared" si="1"/>
        <v>0</v>
      </c>
      <c r="O15" s="59"/>
    </row>
    <row r="16" spans="1:15" ht="15" customHeight="1">
      <c r="A16" s="12"/>
      <c r="B16" s="62"/>
      <c r="C16" s="58">
        <v>10</v>
      </c>
      <c r="D16" s="13" t="s">
        <v>15</v>
      </c>
      <c r="E16" s="21">
        <v>52</v>
      </c>
      <c r="F16" s="15"/>
      <c r="G16" s="15"/>
      <c r="H16" s="18"/>
      <c r="I16" s="24"/>
      <c r="J16" s="19" t="s">
        <v>25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12"/>
      <c r="B17" s="62"/>
      <c r="C17" s="58">
        <v>11</v>
      </c>
      <c r="D17" s="13" t="s">
        <v>15</v>
      </c>
      <c r="E17" s="21">
        <v>52</v>
      </c>
      <c r="F17" s="15"/>
      <c r="G17" s="15"/>
      <c r="H17" s="75" t="s">
        <v>49</v>
      </c>
      <c r="I17" s="24"/>
      <c r="J17" s="19" t="s">
        <v>26</v>
      </c>
      <c r="K17" s="28">
        <f t="shared" si="0"/>
        <v>48</v>
      </c>
      <c r="L17" s="68">
        <v>48</v>
      </c>
      <c r="M17" s="30">
        <f t="shared" si="1"/>
        <v>0</v>
      </c>
      <c r="O17" s="59"/>
    </row>
    <row r="18" spans="1:15" ht="15" customHeight="1">
      <c r="A18" s="12"/>
      <c r="B18" s="63"/>
      <c r="C18" s="58">
        <v>12</v>
      </c>
      <c r="D18" s="13" t="s">
        <v>15</v>
      </c>
      <c r="E18" s="21">
        <v>52</v>
      </c>
      <c r="F18" s="14"/>
      <c r="G18" s="15"/>
      <c r="H18" s="75"/>
      <c r="I18" s="24"/>
      <c r="J18" s="19" t="s">
        <v>27</v>
      </c>
      <c r="K18" s="28">
        <f t="shared" si="0"/>
        <v>85</v>
      </c>
      <c r="L18" s="68">
        <v>85</v>
      </c>
      <c r="M18" s="30">
        <f t="shared" si="1"/>
        <v>0</v>
      </c>
      <c r="O18" s="59"/>
    </row>
    <row r="19" spans="1:15" ht="15" customHeight="1">
      <c r="A19" s="12"/>
      <c r="B19" s="62"/>
      <c r="C19" s="58">
        <v>13</v>
      </c>
      <c r="D19" s="13" t="s">
        <v>15</v>
      </c>
      <c r="E19" s="21">
        <v>52</v>
      </c>
      <c r="F19" s="38"/>
      <c r="G19" s="15"/>
      <c r="H19" s="75"/>
      <c r="I19" s="24"/>
      <c r="J19" s="19" t="s">
        <v>28</v>
      </c>
      <c r="K19" s="28">
        <f t="shared" si="0"/>
        <v>170</v>
      </c>
      <c r="L19" s="68">
        <v>170</v>
      </c>
      <c r="M19" s="30">
        <f t="shared" ref="M19:M24" si="2">K19-L19</f>
        <v>0</v>
      </c>
      <c r="O19" s="59"/>
    </row>
    <row r="20" spans="1:15" ht="15" customHeight="1">
      <c r="A20" s="12"/>
      <c r="B20" s="62"/>
      <c r="C20" s="58">
        <v>14</v>
      </c>
      <c r="D20" s="13" t="s">
        <v>15</v>
      </c>
      <c r="E20" s="21">
        <v>52</v>
      </c>
      <c r="F20" s="14"/>
      <c r="G20" s="15"/>
      <c r="H20" s="75"/>
      <c r="I20" s="24"/>
      <c r="J20" s="19" t="s">
        <v>29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2"/>
      <c r="C21" s="58">
        <v>15</v>
      </c>
      <c r="D21" s="13" t="s">
        <v>15</v>
      </c>
      <c r="E21" s="21">
        <v>52</v>
      </c>
      <c r="F21" s="14"/>
      <c r="G21" s="16"/>
      <c r="H21" s="75"/>
      <c r="I21" s="24"/>
      <c r="J21" s="19" t="s">
        <v>30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2"/>
      <c r="C22" s="58">
        <v>16</v>
      </c>
      <c r="D22" s="13" t="s">
        <v>15</v>
      </c>
      <c r="E22" s="21">
        <v>52</v>
      </c>
      <c r="F22" s="38"/>
      <c r="G22" s="16"/>
      <c r="H22" s="75"/>
      <c r="I22" s="24"/>
      <c r="J22" s="42" t="s">
        <v>44</v>
      </c>
      <c r="K22" s="28">
        <f t="shared" si="0"/>
        <v>0</v>
      </c>
      <c r="L22" s="29"/>
      <c r="M22" s="30">
        <f t="shared" si="2"/>
        <v>0</v>
      </c>
    </row>
    <row r="23" spans="1:15" ht="15" customHeight="1">
      <c r="A23" s="63"/>
      <c r="B23" s="62"/>
      <c r="C23" s="58">
        <v>17</v>
      </c>
      <c r="D23" s="13" t="s">
        <v>15</v>
      </c>
      <c r="E23" s="21">
        <v>52</v>
      </c>
      <c r="F23" s="38"/>
      <c r="G23" s="16"/>
      <c r="H23" s="75"/>
      <c r="I23" s="24"/>
      <c r="J23" s="42" t="s">
        <v>48</v>
      </c>
      <c r="K23" s="28">
        <f t="shared" ref="K23" si="3">SUMIF(Mã_hàng,J23,Số_lượng)</f>
        <v>0</v>
      </c>
      <c r="L23" s="29"/>
      <c r="M23" s="30">
        <f t="shared" si="2"/>
        <v>0</v>
      </c>
    </row>
    <row r="24" spans="1:15" ht="15" customHeight="1">
      <c r="A24" s="63"/>
      <c r="B24" s="62"/>
      <c r="C24" s="58">
        <v>18</v>
      </c>
      <c r="D24" s="13" t="s">
        <v>15</v>
      </c>
      <c r="E24" s="21">
        <v>52</v>
      </c>
      <c r="F24" s="14"/>
      <c r="G24" s="16"/>
      <c r="H24" s="75"/>
      <c r="I24" s="24"/>
      <c r="J24" s="19" t="s">
        <v>47</v>
      </c>
      <c r="K24" s="28">
        <f t="shared" si="0"/>
        <v>0</v>
      </c>
      <c r="L24" s="29"/>
      <c r="M24" s="30">
        <f t="shared" si="2"/>
        <v>0</v>
      </c>
    </row>
    <row r="25" spans="1:15" ht="15" customHeight="1">
      <c r="A25" s="12"/>
      <c r="B25" s="62"/>
      <c r="C25" s="58">
        <v>19</v>
      </c>
      <c r="D25" s="13" t="s">
        <v>15</v>
      </c>
      <c r="E25" s="21">
        <v>52</v>
      </c>
      <c r="F25" s="14"/>
      <c r="G25" s="16"/>
      <c r="H25" s="75"/>
      <c r="I25" s="24"/>
      <c r="J25" s="17" t="s">
        <v>31</v>
      </c>
      <c r="K25" s="28">
        <f>SUM(K6:K24)</f>
        <v>3380</v>
      </c>
      <c r="L25" s="28">
        <f t="shared" ref="L25" si="4">SUM(L6:L24)</f>
        <v>3845</v>
      </c>
      <c r="M25" s="30"/>
    </row>
    <row r="26" spans="1:15" ht="15" customHeight="1">
      <c r="A26" s="12"/>
      <c r="B26" s="62"/>
      <c r="C26" s="58">
        <v>20</v>
      </c>
      <c r="D26" s="13" t="s">
        <v>15</v>
      </c>
      <c r="E26" s="21">
        <v>52</v>
      </c>
      <c r="F26" s="38"/>
      <c r="G26" s="16"/>
      <c r="H26" s="18"/>
      <c r="I26" s="24"/>
      <c r="J26" s="31"/>
      <c r="K26" s="32">
        <f>C52</f>
        <v>37</v>
      </c>
      <c r="L26" s="32" t="s">
        <v>32</v>
      </c>
      <c r="M26" s="33"/>
    </row>
    <row r="27" spans="1:15" ht="15" customHeight="1">
      <c r="A27" s="63"/>
      <c r="B27" s="62" t="s">
        <v>56</v>
      </c>
      <c r="C27" s="58"/>
      <c r="D27" s="13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2"/>
      <c r="C28" s="58">
        <v>1</v>
      </c>
      <c r="D28" s="13" t="s">
        <v>16</v>
      </c>
      <c r="E28" s="21">
        <v>140</v>
      </c>
      <c r="F28" s="40"/>
      <c r="G28" s="39"/>
      <c r="H28" s="18"/>
      <c r="I28" s="24"/>
      <c r="J28" s="45" t="s">
        <v>33</v>
      </c>
      <c r="K28" s="46" t="s">
        <v>34</v>
      </c>
      <c r="L28" s="47"/>
      <c r="M28" s="48" t="s">
        <v>35</v>
      </c>
    </row>
    <row r="29" spans="1:15" ht="15" customHeight="1">
      <c r="A29" s="63"/>
      <c r="B29" s="62"/>
      <c r="C29" s="58">
        <v>2</v>
      </c>
      <c r="D29" s="13" t="s">
        <v>16</v>
      </c>
      <c r="E29" s="21">
        <v>140</v>
      </c>
      <c r="F29" s="14"/>
      <c r="G29" s="15"/>
      <c r="H29" s="18"/>
      <c r="I29" s="24"/>
      <c r="J29" s="49" t="s">
        <v>36</v>
      </c>
      <c r="K29" s="50" t="s">
        <v>36</v>
      </c>
      <c r="L29" s="51"/>
      <c r="M29" s="51" t="s">
        <v>36</v>
      </c>
    </row>
    <row r="30" spans="1:15" ht="15" customHeight="1">
      <c r="A30" s="63"/>
      <c r="B30" s="62"/>
      <c r="C30" s="58">
        <v>3</v>
      </c>
      <c r="D30" s="13" t="s">
        <v>16</v>
      </c>
      <c r="E30" s="21">
        <v>140</v>
      </c>
      <c r="F30" s="15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2"/>
      <c r="C31" s="58">
        <v>4</v>
      </c>
      <c r="D31" s="13" t="s">
        <v>16</v>
      </c>
      <c r="E31" s="21">
        <v>140</v>
      </c>
      <c r="F31" s="15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>
        <v>5</v>
      </c>
      <c r="D32" s="13" t="s">
        <v>16</v>
      </c>
      <c r="E32" s="21">
        <v>140</v>
      </c>
      <c r="F32" s="15"/>
      <c r="G32" s="15"/>
      <c r="H32" s="37"/>
      <c r="I32" s="24"/>
      <c r="J32" s="50"/>
      <c r="K32" s="52"/>
      <c r="L32" s="51"/>
      <c r="M32" s="52" t="s">
        <v>52</v>
      </c>
    </row>
    <row r="33" spans="1:13" ht="15" customHeight="1">
      <c r="A33" s="63"/>
      <c r="B33" s="62"/>
      <c r="C33" s="58">
        <v>6</v>
      </c>
      <c r="D33" s="13" t="s">
        <v>16</v>
      </c>
      <c r="E33" s="21">
        <v>140</v>
      </c>
      <c r="F33" s="15"/>
      <c r="G33" s="15"/>
      <c r="H33" s="37"/>
      <c r="I33" s="24"/>
      <c r="J33" s="65" t="s">
        <v>51</v>
      </c>
      <c r="K33" s="52" t="s">
        <v>45</v>
      </c>
      <c r="L33" s="51"/>
      <c r="M33" s="52"/>
    </row>
    <row r="34" spans="1:13" ht="15" customHeight="1">
      <c r="A34" s="63"/>
      <c r="B34" s="63"/>
      <c r="C34" s="58">
        <v>7</v>
      </c>
      <c r="D34" s="13" t="s">
        <v>16</v>
      </c>
      <c r="E34" s="21">
        <v>140</v>
      </c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>
        <v>8</v>
      </c>
      <c r="D35" s="13" t="s">
        <v>16</v>
      </c>
      <c r="E35" s="21">
        <v>127</v>
      </c>
      <c r="F35" s="38"/>
      <c r="G35" s="15"/>
      <c r="H35" s="37"/>
      <c r="I35" s="24"/>
      <c r="J35" s="55" t="s">
        <v>37</v>
      </c>
      <c r="K35" s="56" t="s">
        <v>38</v>
      </c>
      <c r="L35" s="55"/>
      <c r="M35" s="57" t="s">
        <v>39</v>
      </c>
    </row>
    <row r="36" spans="1:13" ht="15" customHeight="1">
      <c r="A36" s="63"/>
      <c r="B36" s="62" t="s">
        <v>57</v>
      </c>
      <c r="C36" s="58"/>
      <c r="D36" s="13"/>
      <c r="E36" s="21"/>
      <c r="F36" s="38"/>
      <c r="G36" s="15"/>
      <c r="H36" s="37"/>
      <c r="I36" s="24"/>
      <c r="J36" s="55" t="s">
        <v>40</v>
      </c>
      <c r="K36" s="50" t="s">
        <v>36</v>
      </c>
      <c r="L36" s="55"/>
      <c r="M36" s="50" t="s">
        <v>41</v>
      </c>
    </row>
    <row r="37" spans="1:13" ht="15" customHeight="1">
      <c r="A37" s="63"/>
      <c r="B37" s="62"/>
      <c r="C37" s="58">
        <v>1</v>
      </c>
      <c r="D37" s="17" t="s">
        <v>24</v>
      </c>
      <c r="E37" s="21">
        <v>200</v>
      </c>
      <c r="F37" s="38"/>
      <c r="G37" s="15"/>
      <c r="H37" s="37"/>
      <c r="I37" s="24"/>
      <c r="J37" s="55"/>
      <c r="K37" s="50"/>
      <c r="L37" s="55"/>
      <c r="M37" s="50"/>
    </row>
    <row r="38" spans="1:13" ht="15" customHeight="1">
      <c r="A38" s="63"/>
      <c r="B38" s="62"/>
      <c r="C38" s="58">
        <v>2</v>
      </c>
      <c r="D38" s="17" t="s">
        <v>24</v>
      </c>
      <c r="E38" s="21">
        <v>200</v>
      </c>
      <c r="F38" s="38"/>
      <c r="G38" s="15"/>
      <c r="H38" s="37"/>
      <c r="I38" s="24"/>
      <c r="J38" s="55"/>
      <c r="K38" s="50"/>
      <c r="L38" s="55"/>
      <c r="M38" s="50"/>
    </row>
    <row r="39" spans="1:13" ht="15" customHeight="1">
      <c r="A39" s="63"/>
      <c r="B39" s="62"/>
      <c r="C39" s="58">
        <v>3</v>
      </c>
      <c r="D39" s="17" t="s">
        <v>24</v>
      </c>
      <c r="E39" s="21">
        <v>200</v>
      </c>
      <c r="F39" s="38"/>
      <c r="G39" s="15"/>
      <c r="H39" s="37"/>
      <c r="I39" s="24"/>
      <c r="J39" s="55"/>
      <c r="K39" s="50"/>
      <c r="L39" s="55"/>
      <c r="M39" s="50"/>
    </row>
    <row r="40" spans="1:13" ht="15" customHeight="1">
      <c r="A40" s="63"/>
      <c r="B40" s="62" t="s">
        <v>58</v>
      </c>
      <c r="C40" s="58"/>
      <c r="D40" s="13"/>
      <c r="E40" s="21"/>
      <c r="F40" s="38"/>
      <c r="G40" s="15" t="s">
        <v>43</v>
      </c>
      <c r="H40" s="37"/>
      <c r="I40" s="24"/>
      <c r="J40" s="53" t="s">
        <v>46</v>
      </c>
      <c r="K40" s="52" t="s">
        <v>53</v>
      </c>
      <c r="L40" s="51"/>
      <c r="M40" s="52"/>
    </row>
    <row r="41" spans="1:13" ht="15" customHeight="1">
      <c r="A41" s="63"/>
      <c r="B41" s="62"/>
      <c r="C41" s="58">
        <v>1</v>
      </c>
      <c r="D41" s="20" t="s">
        <v>21</v>
      </c>
      <c r="E41" s="21">
        <v>240</v>
      </c>
      <c r="F41" s="38"/>
      <c r="G41" s="15"/>
      <c r="H41" s="37"/>
    </row>
    <row r="42" spans="1:13" ht="15.75">
      <c r="A42" s="63"/>
      <c r="B42" s="62" t="s">
        <v>59</v>
      </c>
      <c r="C42" s="58"/>
      <c r="D42" s="13"/>
      <c r="E42" s="21"/>
      <c r="F42" s="38"/>
      <c r="G42" s="15"/>
      <c r="H42" s="37"/>
    </row>
    <row r="43" spans="1:13" ht="15.75">
      <c r="A43" s="63"/>
      <c r="B43" s="62"/>
      <c r="C43" s="58">
        <v>1</v>
      </c>
      <c r="D43" s="19" t="s">
        <v>28</v>
      </c>
      <c r="E43" s="21">
        <v>85</v>
      </c>
      <c r="F43" s="38"/>
      <c r="G43" s="15"/>
      <c r="H43" s="37"/>
    </row>
    <row r="44" spans="1:13" ht="15.75">
      <c r="A44" s="63"/>
      <c r="B44" s="62"/>
      <c r="C44" s="58">
        <v>2</v>
      </c>
      <c r="D44" s="19" t="s">
        <v>28</v>
      </c>
      <c r="E44" s="21">
        <v>85</v>
      </c>
      <c r="F44" s="38"/>
      <c r="G44" s="15"/>
      <c r="H44" s="37"/>
    </row>
    <row r="45" spans="1:13" ht="15.75">
      <c r="A45" s="63"/>
      <c r="B45" s="62" t="s">
        <v>60</v>
      </c>
      <c r="C45" s="58"/>
      <c r="D45" s="13"/>
      <c r="E45" s="21"/>
      <c r="F45" s="38"/>
      <c r="G45" s="15"/>
      <c r="H45" s="37"/>
    </row>
    <row r="46" spans="1:13" ht="15.75">
      <c r="A46" s="63"/>
      <c r="B46" s="62"/>
      <c r="C46" s="58">
        <v>1</v>
      </c>
      <c r="D46" s="19" t="s">
        <v>27</v>
      </c>
      <c r="E46" s="21">
        <v>85</v>
      </c>
      <c r="F46" s="38"/>
      <c r="G46" s="15"/>
      <c r="H46" s="37"/>
    </row>
    <row r="47" spans="1:13" ht="15.75">
      <c r="A47" s="63"/>
      <c r="B47" s="62" t="s">
        <v>61</v>
      </c>
      <c r="C47" s="58"/>
      <c r="D47" s="13"/>
      <c r="E47" s="21"/>
      <c r="F47" s="38"/>
      <c r="G47" s="15"/>
      <c r="H47" s="37"/>
    </row>
    <row r="48" spans="1:13" ht="15.75">
      <c r="A48" s="63"/>
      <c r="B48" s="62"/>
      <c r="C48" s="58">
        <v>1</v>
      </c>
      <c r="D48" s="19" t="s">
        <v>26</v>
      </c>
      <c r="E48" s="21">
        <v>48</v>
      </c>
      <c r="F48" s="38"/>
      <c r="G48" s="15"/>
      <c r="H48" s="37"/>
    </row>
    <row r="49" spans="1:8" ht="15.75">
      <c r="A49" s="63"/>
      <c r="B49" s="62" t="s">
        <v>62</v>
      </c>
      <c r="C49" s="58"/>
      <c r="D49" s="19"/>
      <c r="E49" s="21"/>
      <c r="F49" s="38"/>
      <c r="G49" s="15"/>
      <c r="H49" s="37"/>
    </row>
    <row r="50" spans="1:8" ht="15.75">
      <c r="A50" s="63"/>
      <c r="B50" s="62"/>
      <c r="C50" s="58">
        <v>1</v>
      </c>
      <c r="D50" s="17" t="s">
        <v>17</v>
      </c>
      <c r="E50" s="21">
        <v>90</v>
      </c>
      <c r="F50" s="38"/>
      <c r="G50" s="15"/>
      <c r="H50" s="37"/>
    </row>
    <row r="51" spans="1:8" ht="15.75">
      <c r="A51" s="63"/>
      <c r="B51" s="62"/>
      <c r="C51" s="58"/>
      <c r="D51" s="13"/>
      <c r="E51" s="21"/>
      <c r="F51" s="38"/>
      <c r="G51" s="15"/>
      <c r="H51" s="37"/>
    </row>
    <row r="52" spans="1:8" ht="15.75">
      <c r="A52" s="19"/>
      <c r="B52" s="62"/>
      <c r="C52" s="44">
        <f>COUNT(C6:C51)</f>
        <v>37</v>
      </c>
      <c r="D52" s="22" t="s">
        <v>42</v>
      </c>
      <c r="E52" s="21"/>
      <c r="F52" s="73" t="s">
        <v>50</v>
      </c>
      <c r="G52" s="74"/>
    </row>
  </sheetData>
  <mergeCells count="6">
    <mergeCell ref="A2:E2"/>
    <mergeCell ref="J2:L2"/>
    <mergeCell ref="A3:E3"/>
    <mergeCell ref="J3:L3"/>
    <mergeCell ref="F52:G52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2023-09-04T15:43:54Z</cp:lastPrinted>
  <dcterms:created xsi:type="dcterms:W3CDTF">2018-10-22T11:48:00Z</dcterms:created>
  <dcterms:modified xsi:type="dcterms:W3CDTF">2023-09-04T16:18:45Z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