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04.9\"/>
    </mc:Choice>
  </mc:AlternateContent>
  <bookViews>
    <workbookView xWindow="-120" yWindow="720" windowWidth="21840" windowHeight="12300" firstSheet="1" activeTab="1"/>
  </bookViews>
  <sheets>
    <sheet name="Sheet2" sheetId="3" state="hidden" r:id="rId1"/>
    <sheet name="ĐÀ NẴNG " sheetId="12" r:id="rId2"/>
    <sheet name="Sheet1" sheetId="13" r:id="rId3"/>
  </sheets>
  <externalReferences>
    <externalReference r:id="rId4"/>
  </externalReferences>
  <definedNames>
    <definedName name="_xlnm.Print_Area" localSheetId="1">'ĐÀ NẴNG '!$A$1:$AV$32</definedName>
    <definedName name="_xlnm.Print_Area" localSheetId="2">Sheet1!$A$1:$F$18</definedName>
  </definedNames>
  <calcPr calcId="162913"/>
</workbook>
</file>

<file path=xl/calcChain.xml><?xml version="1.0" encoding="utf-8"?>
<calcChain xmlns="http://schemas.openxmlformats.org/spreadsheetml/2006/main">
  <c r="AR25" i="12" l="1"/>
  <c r="AQ25" i="12"/>
  <c r="AP25" i="12"/>
  <c r="AO25" i="12"/>
  <c r="O25" i="12" l="1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AI25" i="12"/>
  <c r="AJ25" i="12"/>
  <c r="AK25" i="12"/>
  <c r="AL25" i="12"/>
  <c r="AM25" i="12"/>
  <c r="AN25" i="12"/>
  <c r="AS9" i="12" l="1"/>
  <c r="K25" i="12" l="1"/>
  <c r="L25" i="12"/>
  <c r="M25" i="12"/>
  <c r="N25" i="12"/>
  <c r="AS11" i="12"/>
  <c r="AT25" i="12" l="1"/>
  <c r="C25" i="12"/>
  <c r="D25" i="12"/>
  <c r="E25" i="12"/>
  <c r="F25" i="12"/>
  <c r="G25" i="12"/>
  <c r="H25" i="12"/>
  <c r="I25" i="12"/>
  <c r="J25" i="12"/>
  <c r="AS10" i="12"/>
  <c r="AS12" i="12"/>
  <c r="AS13" i="12"/>
  <c r="AS14" i="12"/>
  <c r="AS15" i="12"/>
  <c r="AS16" i="12"/>
  <c r="AS17" i="12"/>
  <c r="AS18" i="12"/>
  <c r="AS19" i="12"/>
  <c r="AS20" i="12"/>
  <c r="AS21" i="12"/>
  <c r="AS22" i="12"/>
  <c r="AS23" i="12"/>
  <c r="AS8" i="12"/>
  <c r="AS25" i="12" l="1"/>
  <c r="B25" i="12"/>
  <c r="P33" i="3" l="1"/>
  <c r="O33" i="3"/>
  <c r="N33" i="3"/>
  <c r="M33" i="3"/>
  <c r="L33" i="3"/>
  <c r="K33" i="3"/>
  <c r="J33" i="3"/>
  <c r="I33" i="3"/>
  <c r="H33" i="3"/>
  <c r="G33" i="3"/>
  <c r="F33" i="3"/>
  <c r="E33" i="3"/>
  <c r="D33" i="3"/>
  <c r="B31" i="3"/>
  <c r="B30" i="3"/>
  <c r="B29" i="3"/>
  <c r="B28" i="3"/>
  <c r="B27" i="3"/>
  <c r="B26" i="3"/>
  <c r="B25" i="3"/>
  <c r="B24" i="3"/>
  <c r="B23" i="3"/>
  <c r="B22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5" i="3"/>
</calcChain>
</file>

<file path=xl/sharedStrings.xml><?xml version="1.0" encoding="utf-8"?>
<sst xmlns="http://schemas.openxmlformats.org/spreadsheetml/2006/main" count="105" uniqueCount="80">
  <si>
    <t xml:space="preserve">CÔNG TY CP THU HẰNG FOOD VIỆT NAM </t>
  </si>
  <si>
    <t>GA500</t>
  </si>
  <si>
    <t>TH200</t>
  </si>
  <si>
    <t>TH400</t>
  </si>
  <si>
    <t>CG300</t>
  </si>
  <si>
    <t>CG500</t>
  </si>
  <si>
    <t>BB200</t>
  </si>
  <si>
    <t>BB300</t>
  </si>
  <si>
    <t>BB500</t>
  </si>
  <si>
    <t>GTLX250</t>
  </si>
  <si>
    <t>MNH250</t>
  </si>
  <si>
    <t xml:space="preserve">Người giao </t>
  </si>
  <si>
    <t xml:space="preserve">Người nhận </t>
  </si>
  <si>
    <t>PHIẾU XUẤT KHO TỈNH</t>
  </si>
  <si>
    <t>Ngày 25  /8/2020</t>
  </si>
  <si>
    <t xml:space="preserve">Mã </t>
  </si>
  <si>
    <t>Địa Chỉ Giao Hàng</t>
  </si>
  <si>
    <t>PO</t>
  </si>
  <si>
    <t>Gà 500</t>
  </si>
  <si>
    <t>Chân Giò 300</t>
  </si>
  <si>
    <t>Bắp bò 200</t>
  </si>
  <si>
    <t>Tai 200</t>
  </si>
  <si>
    <t>Bắ bò 300</t>
  </si>
  <si>
    <t>Bò 500</t>
  </si>
  <si>
    <t>Chân Giò 500</t>
  </si>
  <si>
    <t>Tai 400</t>
  </si>
  <si>
    <t>Giò tai Lưỡi 250</t>
  </si>
  <si>
    <t>Mộc nấm Hương</t>
  </si>
  <si>
    <t xml:space="preserve">giò lụa </t>
  </si>
  <si>
    <t xml:space="preserve">giò tai nấm hương </t>
  </si>
  <si>
    <t>sdt</t>
  </si>
  <si>
    <t>51 Hai Bà Trưng, Bắc Ninh</t>
  </si>
  <si>
    <t xml:space="preserve">TỔNG CỘNG </t>
  </si>
  <si>
    <t xml:space="preserve">Thủ kho </t>
  </si>
  <si>
    <t xml:space="preserve"> Công ty Cổ phần Thu Hằng Food Việt Nam</t>
  </si>
  <si>
    <t>STT</t>
  </si>
  <si>
    <t>TÊN HÀNG</t>
  </si>
  <si>
    <t>SỐ 306 P. PHÚ VIÊN, P. BỒ ĐỀ,Q LONG BIÊN, TP HÀ NỘI</t>
  </si>
  <si>
    <t>ĐÙI GÀ CAY 500</t>
  </si>
  <si>
    <t>CHẢ NƯỚNG 300</t>
  </si>
  <si>
    <t>CHẢ CỐM 300</t>
  </si>
  <si>
    <t>GIÒ LỤA 250</t>
  </si>
  <si>
    <t>GIÒ SỤN GÀ 250</t>
  </si>
  <si>
    <t>CHÂN CAY 400</t>
  </si>
  <si>
    <t xml:space="preserve">QUY CÁCH </t>
  </si>
  <si>
    <t xml:space="preserve"> 1 GÓI</t>
  </si>
  <si>
    <t>30.5KG ( 52 GÓI)</t>
  </si>
  <si>
    <t>17.05 KG ( 50 GÓI)</t>
  </si>
  <si>
    <t>22.02 KG (40 GÓI)</t>
  </si>
  <si>
    <t>14.28 KG (60 GÓI)</t>
  </si>
  <si>
    <t>14.13 KG (60 GÓI)</t>
  </si>
  <si>
    <t>21.98 KG (50 GÓI)</t>
  </si>
  <si>
    <t>14.45 KG (50 GÓI)</t>
  </si>
  <si>
    <t>17.08. KG (60 GÓI)</t>
  </si>
  <si>
    <t>17.8 KG (50 GÓI)</t>
  </si>
  <si>
    <t>17.35 KG ( 50 GÓI)</t>
  </si>
  <si>
    <t>17.7 KG (40 GÓI)</t>
  </si>
  <si>
    <t>57 GÓI/ 1 KHUÔN</t>
  </si>
  <si>
    <t>48 GÓI/ 1 KHUÔN</t>
  </si>
  <si>
    <t>29 GÓI/ 1 KHUÔN</t>
  </si>
  <si>
    <t xml:space="preserve">Hàng đặt </t>
  </si>
  <si>
    <t>Trọng lượng hàng</t>
  </si>
  <si>
    <t>Hàng giao</t>
  </si>
  <si>
    <t xml:space="preserve">Số thùng </t>
  </si>
  <si>
    <t>Ký xuất hàng</t>
  </si>
  <si>
    <t>Người đóng hàng</t>
  </si>
  <si>
    <t>Người nhận hàng</t>
  </si>
  <si>
    <t>Thèn Văn Thăng</t>
  </si>
  <si>
    <t>Bảo vệ</t>
  </si>
  <si>
    <t>Trọng lượng cân TT</t>
  </si>
  <si>
    <t>TRANG 1</t>
  </si>
  <si>
    <t>TRANG 2</t>
  </si>
  <si>
    <t>ĐINH QUANG HUY</t>
  </si>
  <si>
    <t>XUẤT HÀNG ĐÀ NẴNG 04/09/2023</t>
  </si>
  <si>
    <t>TRẦN VĂN HẢI</t>
  </si>
  <si>
    <t>2A96</t>
  </si>
  <si>
    <t>2AA1</t>
  </si>
  <si>
    <t>2AA4</t>
  </si>
  <si>
    <t>2AB8</t>
  </si>
  <si>
    <t>Ghi chú: Giấy kiểm dịch gốc ở thùng số 3  (1262)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</si>
</sst>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_(* #,##0.000_);_(* \(#,##0.000\);_(* &quot;-&quot;??_);_(@_)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4"/>
      <color theme="1"/>
      <name val="Viner Hand ITC"/>
      <family val="4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2"/>
      <name val="Calibri"/>
      <family val="2"/>
      <scheme val="minor"/>
    </font>
    <font>
      <b/>
      <sz val="10"/>
      <name val="Times New Roman"/>
      <family val="1"/>
    </font>
    <font>
      <b/>
      <sz val="8"/>
      <name val="Times New Roman"/>
      <family val="1"/>
    </font>
    <font>
      <sz val="14"/>
      <name val="Calibri"/>
      <family val="2"/>
      <scheme val="minor"/>
    </font>
    <font>
      <sz val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15"/>
      <name val="Times New Roman"/>
      <family val="1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8"/>
      <name val="Calibri"/>
      <family val="2"/>
      <scheme val="minor"/>
    </font>
    <font>
      <i/>
      <sz val="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Times New Roman"/>
      <family val="1"/>
    </font>
    <font>
      <b/>
      <i/>
      <sz val="8"/>
      <name val="Times New Roman"/>
      <family val="1"/>
    </font>
    <font>
      <b/>
      <sz val="8"/>
      <color rgb="FFFF0000"/>
      <name val="Times New Roman"/>
      <family val="1"/>
    </font>
    <font>
      <i/>
      <sz val="8"/>
      <color rgb="FFFF0000"/>
      <name val="Times New Roman"/>
      <family val="1"/>
    </font>
    <font>
      <sz val="8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1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left" vertical="center" wrapText="1"/>
    </xf>
    <xf numFmtId="165" fontId="7" fillId="2" borderId="1" xfId="1" applyNumberFormat="1" applyFont="1" applyFill="1" applyBorder="1" applyAlignment="1">
      <alignment horizontal="left" vertical="center" wrapText="1"/>
    </xf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" fontId="3" fillId="4" borderId="1" xfId="0" applyNumberFormat="1" applyFont="1" applyFill="1" applyBorder="1" applyAlignment="1">
      <alignment horizontal="center" vertical="center" wrapText="1"/>
    </xf>
    <xf numFmtId="166" fontId="3" fillId="4" borderId="2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0" xfId="0" applyFont="1"/>
    <xf numFmtId="168" fontId="17" fillId="2" borderId="1" xfId="1" applyNumberFormat="1" applyFont="1" applyFill="1" applyBorder="1" applyAlignment="1">
      <alignment horizontal="right" vertical="center" wrapText="1"/>
    </xf>
    <xf numFmtId="168" fontId="16" fillId="2" borderId="1" xfId="1" applyNumberFormat="1" applyFont="1" applyFill="1" applyBorder="1" applyAlignment="1">
      <alignment horizontal="right" vertical="center" wrapText="1"/>
    </xf>
    <xf numFmtId="168" fontId="0" fillId="0" borderId="0" xfId="1" applyNumberFormat="1" applyFont="1"/>
    <xf numFmtId="164" fontId="12" fillId="0" borderId="0" xfId="0" applyNumberFormat="1" applyFont="1"/>
    <xf numFmtId="0" fontId="18" fillId="2" borderId="0" xfId="0" applyFont="1" applyFill="1" applyBorder="1" applyAlignment="1">
      <alignment horizontal="center"/>
    </xf>
    <xf numFmtId="0" fontId="19" fillId="2" borderId="0" xfId="0" applyFont="1" applyFill="1"/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0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23" fillId="2" borderId="0" xfId="0" applyFont="1" applyFill="1" applyBorder="1"/>
    <xf numFmtId="0" fontId="24" fillId="2" borderId="0" xfId="0" applyFont="1" applyFill="1" applyBorder="1"/>
    <xf numFmtId="0" fontId="25" fillId="2" borderId="0" xfId="0" applyFont="1" applyFill="1" applyBorder="1"/>
    <xf numFmtId="0" fontId="7" fillId="2" borderId="0" xfId="0" applyFont="1" applyFill="1" applyBorder="1"/>
    <xf numFmtId="0" fontId="7" fillId="2" borderId="3" xfId="0" applyFont="1" applyFill="1" applyBorder="1" applyAlignment="1"/>
    <xf numFmtId="0" fontId="28" fillId="2" borderId="0" xfId="0" applyFont="1" applyFill="1"/>
    <xf numFmtId="0" fontId="21" fillId="2" borderId="0" xfId="0" applyFont="1" applyFill="1"/>
    <xf numFmtId="0" fontId="29" fillId="2" borderId="0" xfId="0" applyFont="1" applyFill="1"/>
    <xf numFmtId="0" fontId="21" fillId="2" borderId="0" xfId="0" applyFont="1" applyFill="1" applyAlignment="1">
      <alignment horizontal="left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/>
    </xf>
    <xf numFmtId="165" fontId="21" fillId="2" borderId="0" xfId="1" applyNumberFormat="1" applyFont="1" applyFill="1" applyBorder="1" applyAlignment="1"/>
    <xf numFmtId="0" fontId="30" fillId="2" borderId="0" xfId="0" applyFont="1" applyFill="1"/>
    <xf numFmtId="165" fontId="21" fillId="2" borderId="0" xfId="1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31" fillId="2" borderId="0" xfId="0" applyFont="1" applyFill="1"/>
    <xf numFmtId="0" fontId="32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19" fillId="2" borderId="0" xfId="0" applyFont="1" applyFill="1" applyBorder="1" applyAlignment="1">
      <alignment horizontal="center"/>
    </xf>
    <xf numFmtId="0" fontId="29" fillId="2" borderId="0" xfId="0" applyFont="1" applyFill="1" applyAlignment="1">
      <alignment horizontal="center" vertical="center" wrapText="1"/>
    </xf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33" fillId="2" borderId="0" xfId="0" applyFont="1" applyFill="1"/>
    <xf numFmtId="0" fontId="32" fillId="2" borderId="0" xfId="0" applyFont="1" applyFill="1"/>
    <xf numFmtId="0" fontId="18" fillId="2" borderId="0" xfId="0" applyFont="1" applyFill="1" applyAlignment="1">
      <alignment vertical="center"/>
    </xf>
    <xf numFmtId="0" fontId="34" fillId="2" borderId="0" xfId="0" applyFont="1" applyFill="1"/>
    <xf numFmtId="0" fontId="35" fillId="2" borderId="0" xfId="0" applyFont="1" applyFill="1"/>
    <xf numFmtId="0" fontId="36" fillId="2" borderId="0" xfId="0" applyFont="1" applyFill="1" applyAlignment="1">
      <alignment horizontal="center" vertical="center" wrapText="1"/>
    </xf>
    <xf numFmtId="0" fontId="37" fillId="2" borderId="0" xfId="0" applyFont="1" applyFill="1"/>
    <xf numFmtId="0" fontId="38" fillId="2" borderId="1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/>
    </xf>
    <xf numFmtId="0" fontId="38" fillId="2" borderId="0" xfId="0" applyFont="1" applyFill="1" applyAlignment="1">
      <alignment horizontal="center"/>
    </xf>
    <xf numFmtId="0" fontId="26" fillId="2" borderId="0" xfId="0" applyFont="1" applyFill="1" applyAlignment="1">
      <alignment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vertical="center" wrapText="1"/>
    </xf>
    <xf numFmtId="0" fontId="26" fillId="2" borderId="1" xfId="0" applyFont="1" applyFill="1" applyBorder="1" applyAlignment="1">
      <alignment horizontal="center" vertical="center" wrapText="1"/>
    </xf>
    <xf numFmtId="165" fontId="22" fillId="2" borderId="1" xfId="1" applyNumberFormat="1" applyFont="1" applyFill="1" applyBorder="1" applyAlignment="1">
      <alignment horizontal="center" vertical="center" wrapText="1"/>
    </xf>
    <xf numFmtId="0" fontId="22" fillId="2" borderId="0" xfId="0" applyFont="1" applyFill="1"/>
    <xf numFmtId="167" fontId="26" fillId="2" borderId="1" xfId="0" applyNumberFormat="1" applyFont="1" applyFill="1" applyBorder="1" applyAlignment="1">
      <alignment horizontal="center" vertical="center" wrapText="1"/>
    </xf>
    <xf numFmtId="0" fontId="39" fillId="2" borderId="0" xfId="0" applyFont="1" applyFill="1"/>
    <xf numFmtId="167" fontId="22" fillId="2" borderId="1" xfId="0" applyNumberFormat="1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/>
    </xf>
    <xf numFmtId="0" fontId="42" fillId="2" borderId="1" xfId="0" applyFont="1" applyFill="1" applyBorder="1" applyAlignment="1">
      <alignment horizontal="center" vertical="center" wrapText="1"/>
    </xf>
    <xf numFmtId="167" fontId="42" fillId="2" borderId="1" xfId="0" applyNumberFormat="1" applyFont="1" applyFill="1" applyBorder="1" applyAlignment="1">
      <alignment horizontal="center" vertical="center" wrapText="1"/>
    </xf>
    <xf numFmtId="167" fontId="40" fillId="2" borderId="1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vertical="center"/>
    </xf>
    <xf numFmtId="0" fontId="38" fillId="2" borderId="0" xfId="0" applyFont="1" applyFill="1" applyAlignment="1">
      <alignment vertical="center"/>
    </xf>
    <xf numFmtId="0" fontId="27" fillId="2" borderId="0" xfId="0" applyFont="1" applyFill="1" applyBorder="1" applyAlignment="1">
      <alignment vertical="center"/>
    </xf>
    <xf numFmtId="1" fontId="40" fillId="5" borderId="1" xfId="0" applyNumberFormat="1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vertical="center"/>
    </xf>
    <xf numFmtId="0" fontId="22" fillId="5" borderId="5" xfId="0" applyFont="1" applyFill="1" applyBorder="1" applyAlignment="1">
      <alignment horizontal="center" vertical="center"/>
    </xf>
    <xf numFmtId="1" fontId="40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165" fontId="21" fillId="2" borderId="0" xfId="1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165" fontId="22" fillId="2" borderId="6" xfId="1" applyNumberFormat="1" applyFont="1" applyFill="1" applyBorder="1" applyAlignment="1">
      <alignment horizontal="center" vertical="center" wrapText="1"/>
    </xf>
    <xf numFmtId="165" fontId="22" fillId="2" borderId="7" xfId="1" applyNumberFormat="1" applyFont="1" applyFill="1" applyBorder="1" applyAlignment="1">
      <alignment horizontal="center" vertical="center" wrapText="1"/>
    </xf>
    <xf numFmtId="1" fontId="22" fillId="2" borderId="6" xfId="0" applyNumberFormat="1" applyFont="1" applyFill="1" applyBorder="1" applyAlignment="1">
      <alignment horizontal="center" vertical="center" wrapText="1"/>
    </xf>
    <xf numFmtId="1" fontId="22" fillId="2" borderId="7" xfId="0" applyNumberFormat="1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  <color rgb="FFFF99CC"/>
      <color rgb="FFFF99FF"/>
      <color rgb="FF99FF66"/>
      <color rgb="FFFFCC0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%20C\Desktop\TINH,%20HA%20NOI%20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KẾ HOẠCH SẢN XUẤT"/>
      <sheetName val="TỒN KHO THÀNH PHẨM"/>
      <sheetName val="Sheet3"/>
      <sheetName val="Sheet4"/>
      <sheetName val="Sheet1"/>
      <sheetName val="Sheet5"/>
      <sheetName val="TUNG"/>
      <sheetName val="NGHIA"/>
      <sheetName val="Kg Tung"/>
      <sheetName val="TINH"/>
      <sheetName val="xuat tra "/>
      <sheetName val="mau"/>
      <sheetName val="qua tet chị thơm"/>
      <sheetName val="QUA BIEU CTY"/>
      <sheetName val="CHUA GIAO"/>
      <sheetName val="Danh sach tinh"/>
      <sheetName val="Sheet6"/>
    </sheetNames>
    <sheetDataSet>
      <sheetData sheetId="0">
        <row r="2">
          <cell r="A2">
            <v>0</v>
          </cell>
          <cell r="B2">
            <v>0</v>
          </cell>
        </row>
        <row r="3">
          <cell r="A3">
            <v>0</v>
          </cell>
          <cell r="B3" t="str">
            <v>Ngày 25  /8/2020</v>
          </cell>
        </row>
        <row r="4">
          <cell r="A4" t="str">
            <v xml:space="preserve">Mã </v>
          </cell>
          <cell r="B4" t="str">
            <v>Địa Chỉ Giao Hàng</v>
          </cell>
        </row>
        <row r="5">
          <cell r="A5">
            <v>1618</v>
          </cell>
          <cell r="B5" t="str">
            <v xml:space="preserve">Vin Com Tp.Phủ Lý, Hà Nam </v>
          </cell>
        </row>
        <row r="6">
          <cell r="A6">
            <v>4445</v>
          </cell>
          <cell r="B6" t="str">
            <v>51 Hai Bà Trưng, Bắc Ninh</v>
          </cell>
        </row>
        <row r="7">
          <cell r="A7">
            <v>3524</v>
          </cell>
          <cell r="B7" t="str">
            <v>203 Nguyễn Văn Cừ, Tp Bắc Ninh</v>
          </cell>
        </row>
        <row r="8">
          <cell r="A8">
            <v>4535</v>
          </cell>
          <cell r="B8" t="str">
            <v xml:space="preserve">120 Phố Mã, Phù Linh, Sóc Sơn, Hà Nội </v>
          </cell>
        </row>
        <row r="9">
          <cell r="A9">
            <v>4790</v>
          </cell>
          <cell r="B9" t="str">
            <v>131 Bắc Sơn, Hoàng Văn Thụ, Tp Lạng Sơn</v>
          </cell>
        </row>
        <row r="10">
          <cell r="A10">
            <v>3343</v>
          </cell>
          <cell r="B10" t="str">
            <v xml:space="preserve">3023 Đại Lộ Hùng Vương, Vân Cơ, Việt Trì, Phú Thọ </v>
          </cell>
        </row>
        <row r="11">
          <cell r="A11">
            <v>4233</v>
          </cell>
          <cell r="B11" t="str">
            <v>Khu Công Trình Hỗn Hợp Đông Vệ, Tp Thanh Hóa</v>
          </cell>
        </row>
        <row r="12">
          <cell r="A12">
            <v>3435</v>
          </cell>
          <cell r="B12" t="str">
            <v>Số 130 Lê Quý Đôn , Phường Gia Cẩm , Thành Phố Việt Trì , Phú Thọ</v>
          </cell>
        </row>
        <row r="13">
          <cell r="A13">
            <v>1592</v>
          </cell>
          <cell r="B13" t="str">
            <v xml:space="preserve">Vin Com Chi Linh, Hải Dương </v>
          </cell>
        </row>
        <row r="14">
          <cell r="A14">
            <v>1573</v>
          </cell>
          <cell r="B14" t="str">
            <v>460 Phố Lý Bôn, Tp. Thái Bình</v>
          </cell>
        </row>
        <row r="15">
          <cell r="A15">
            <v>4703</v>
          </cell>
          <cell r="B15" t="str">
            <v>38 Nguyễn Nghĩa Lập, Tp Bắc Giang</v>
          </cell>
        </row>
        <row r="16">
          <cell r="A16">
            <v>4672</v>
          </cell>
          <cell r="B16" t="str">
            <v xml:space="preserve">215 Thiên Đức, Tp. Bắc Ninh, Bắc Ninh </v>
          </cell>
        </row>
        <row r="17">
          <cell r="A17">
            <v>3585</v>
          </cell>
          <cell r="B17" t="str">
            <v>Khu 6B Nông Trang (56 Vũ Duệ) Tp. Việt Trì , Phú Thọ</v>
          </cell>
        </row>
        <row r="18">
          <cell r="A18">
            <v>3940</v>
          </cell>
          <cell r="B18" t="str">
            <v>Đông Bắc Ga, Tp. Thanh Hóa</v>
          </cell>
        </row>
        <row r="19">
          <cell r="A19">
            <v>4832</v>
          </cell>
          <cell r="B19" t="str">
            <v xml:space="preserve">Khu 10 Chợ Phố Hà, Xã Mê Linh, Huyện Mê Linh, Hà Nội (Phố Yên) 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29">
          <cell r="A29">
            <v>0</v>
          </cell>
          <cell r="B29">
            <v>0</v>
          </cell>
        </row>
        <row r="30">
          <cell r="A30">
            <v>0</v>
          </cell>
          <cell r="B30">
            <v>0</v>
          </cell>
        </row>
        <row r="31">
          <cell r="A31">
            <v>0</v>
          </cell>
          <cell r="B31">
            <v>0</v>
          </cell>
        </row>
        <row r="32">
          <cell r="A32">
            <v>0</v>
          </cell>
          <cell r="B32">
            <v>0</v>
          </cell>
        </row>
        <row r="33">
          <cell r="A33">
            <v>0</v>
          </cell>
          <cell r="B33" t="str">
            <v xml:space="preserve">TỔNG CỘNG </v>
          </cell>
        </row>
        <row r="34">
          <cell r="A34">
            <v>0</v>
          </cell>
          <cell r="B34" t="str">
            <v xml:space="preserve">Người giao 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A2">
            <v>0</v>
          </cell>
        </row>
      </sheetData>
      <sheetData sheetId="8"/>
      <sheetData sheetId="9"/>
      <sheetData sheetId="10"/>
      <sheetData sheetId="11"/>
      <sheetData sheetId="12">
        <row r="2">
          <cell r="A2" t="str">
            <v>Mã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/>
  </sheetViews>
  <sheetFormatPr defaultRowHeight="15" x14ac:dyDescent="0.25"/>
  <sheetData>
    <row r="1" spans="1:16" ht="24" x14ac:dyDescent="0.6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 x14ac:dyDescent="0.25">
      <c r="A2" s="5"/>
      <c r="B2" s="6"/>
      <c r="C2" s="7"/>
      <c r="D2" s="7"/>
      <c r="E2" s="7"/>
      <c r="F2" s="7" t="s">
        <v>13</v>
      </c>
      <c r="G2" s="7"/>
      <c r="H2" s="7"/>
      <c r="I2" s="7"/>
      <c r="J2" s="7"/>
      <c r="K2" s="7"/>
      <c r="L2" s="7"/>
      <c r="M2" s="7"/>
      <c r="N2" s="7"/>
      <c r="O2" s="7"/>
      <c r="P2" s="6"/>
    </row>
    <row r="3" spans="1:16" ht="15.75" x14ac:dyDescent="0.25">
      <c r="A3" s="7"/>
      <c r="B3" s="7" t="s">
        <v>14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6"/>
      <c r="P3" s="6"/>
    </row>
    <row r="4" spans="1:16" ht="47.25" x14ac:dyDescent="0.25">
      <c r="A4" s="1" t="s">
        <v>15</v>
      </c>
      <c r="B4" s="1" t="s">
        <v>16</v>
      </c>
      <c r="C4" s="1" t="s">
        <v>17</v>
      </c>
      <c r="D4" s="1" t="s">
        <v>18</v>
      </c>
      <c r="E4" s="1" t="s">
        <v>19</v>
      </c>
      <c r="F4" s="1" t="s">
        <v>20</v>
      </c>
      <c r="G4" s="1" t="s">
        <v>21</v>
      </c>
      <c r="H4" s="1" t="s">
        <v>22</v>
      </c>
      <c r="I4" s="1" t="s">
        <v>23</v>
      </c>
      <c r="J4" s="1" t="s">
        <v>24</v>
      </c>
      <c r="K4" s="1" t="s">
        <v>25</v>
      </c>
      <c r="L4" s="2" t="s">
        <v>26</v>
      </c>
      <c r="M4" s="2" t="s">
        <v>27</v>
      </c>
      <c r="N4" s="2" t="s">
        <v>28</v>
      </c>
      <c r="O4" s="2" t="s">
        <v>29</v>
      </c>
      <c r="P4" s="1" t="s">
        <v>30</v>
      </c>
    </row>
    <row r="5" spans="1:16" ht="15.75" x14ac:dyDescent="0.25">
      <c r="A5" s="9">
        <v>1618</v>
      </c>
      <c r="B5" s="10" t="str">
        <f>VLOOKUP(A5,[1]Sheet2!$A$2:$B$9988,2,0)</f>
        <v xml:space="preserve">Vin Com Tp.Phủ Lý, Hà Nam </v>
      </c>
      <c r="C5" s="11">
        <v>4121100572</v>
      </c>
      <c r="D5" s="9">
        <v>8</v>
      </c>
      <c r="E5" s="9">
        <v>5</v>
      </c>
      <c r="F5" s="9">
        <v>3</v>
      </c>
      <c r="G5" s="9"/>
      <c r="H5" s="9"/>
      <c r="I5" s="9"/>
      <c r="J5" s="9"/>
      <c r="K5" s="9"/>
      <c r="L5" s="9">
        <v>6</v>
      </c>
      <c r="M5" s="9">
        <v>4</v>
      </c>
      <c r="N5" s="9"/>
      <c r="O5" s="9"/>
      <c r="P5" s="9"/>
    </row>
    <row r="6" spans="1:16" ht="15.75" x14ac:dyDescent="0.25">
      <c r="A6" s="9">
        <v>4445</v>
      </c>
      <c r="B6" s="10" t="s">
        <v>31</v>
      </c>
      <c r="C6" s="12">
        <v>4121076379</v>
      </c>
      <c r="D6" s="9">
        <v>20</v>
      </c>
      <c r="E6" s="9"/>
      <c r="F6" s="9"/>
      <c r="G6" s="9"/>
      <c r="H6" s="9"/>
      <c r="I6" s="9"/>
      <c r="J6" s="9"/>
      <c r="K6" s="9"/>
      <c r="L6" s="9">
        <v>10</v>
      </c>
      <c r="M6" s="9">
        <v>10</v>
      </c>
      <c r="N6" s="9"/>
      <c r="O6" s="9"/>
      <c r="P6" s="9"/>
    </row>
    <row r="7" spans="1:16" ht="15.75" x14ac:dyDescent="0.25">
      <c r="A7" s="9">
        <v>3524</v>
      </c>
      <c r="B7" s="10" t="str">
        <f>VLOOKUP(A7,[1]Sheet2!$A$2:$B$9988,2,0)</f>
        <v>203 Nguyễn Văn Cừ, Tp Bắc Ninh</v>
      </c>
      <c r="C7" s="12">
        <v>4121098902</v>
      </c>
      <c r="D7" s="9">
        <v>20</v>
      </c>
      <c r="E7" s="9"/>
      <c r="F7" s="9"/>
      <c r="G7" s="9"/>
      <c r="H7" s="9"/>
      <c r="I7" s="9"/>
      <c r="J7" s="9"/>
      <c r="K7" s="9"/>
      <c r="L7" s="9">
        <v>10</v>
      </c>
      <c r="M7" s="9">
        <v>10</v>
      </c>
      <c r="N7" s="9"/>
      <c r="O7" s="9"/>
      <c r="P7" s="9"/>
    </row>
    <row r="8" spans="1:16" ht="15.75" x14ac:dyDescent="0.25">
      <c r="A8" s="9">
        <v>4535</v>
      </c>
      <c r="B8" s="10" t="str">
        <f>VLOOKUP(A8,[1]Sheet2!$A$2:$B$9988,2,0)</f>
        <v xml:space="preserve">120 Phố Mã, Phù Linh, Sóc Sơn, Hà Nội </v>
      </c>
      <c r="C8" s="12">
        <v>4121076408</v>
      </c>
      <c r="D8" s="9">
        <v>2</v>
      </c>
      <c r="E8" s="9">
        <v>5</v>
      </c>
      <c r="F8" s="9">
        <v>5</v>
      </c>
      <c r="G8" s="9"/>
      <c r="H8" s="9"/>
      <c r="I8" s="9"/>
      <c r="J8" s="9"/>
      <c r="K8" s="9"/>
      <c r="L8" s="9"/>
      <c r="M8" s="9">
        <v>10</v>
      </c>
      <c r="N8" s="9"/>
      <c r="O8" s="9"/>
      <c r="P8" s="9"/>
    </row>
    <row r="9" spans="1:16" ht="15.75" x14ac:dyDescent="0.25">
      <c r="A9" s="9">
        <v>4790</v>
      </c>
      <c r="B9" s="10" t="str">
        <f>VLOOKUP(A9,[1]Sheet2!$A$2:$B$9988,2,0)</f>
        <v>131 Bắc Sơn, Hoàng Văn Thụ, Tp Lạng Sơn</v>
      </c>
      <c r="C9" s="12">
        <v>4121076808</v>
      </c>
      <c r="D9" s="9">
        <v>3</v>
      </c>
      <c r="E9" s="9"/>
      <c r="F9" s="9"/>
      <c r="G9" s="9"/>
      <c r="H9" s="9"/>
      <c r="I9" s="9"/>
      <c r="J9" s="9"/>
      <c r="K9" s="9"/>
      <c r="L9" s="9">
        <v>10</v>
      </c>
      <c r="M9" s="9">
        <v>10</v>
      </c>
      <c r="N9" s="9"/>
      <c r="O9" s="9"/>
      <c r="P9" s="9"/>
    </row>
    <row r="10" spans="1:16" ht="15.75" x14ac:dyDescent="0.25">
      <c r="A10" s="9">
        <v>3343</v>
      </c>
      <c r="B10" s="10" t="str">
        <f>VLOOKUP(A10,[1]Sheet2!$A$2:$B$9988,2,0)</f>
        <v xml:space="preserve">3023 Đại Lộ Hùng Vương, Vân Cơ, Việt Trì, Phú Thọ </v>
      </c>
      <c r="C10" s="12">
        <v>4121071344</v>
      </c>
      <c r="D10" s="9">
        <v>20</v>
      </c>
      <c r="E10" s="9"/>
      <c r="F10" s="9"/>
      <c r="G10" s="9"/>
      <c r="H10" s="9"/>
      <c r="I10" s="9"/>
      <c r="J10" s="9"/>
      <c r="K10" s="9"/>
      <c r="L10" s="9">
        <v>20</v>
      </c>
      <c r="M10" s="9"/>
      <c r="N10" s="9"/>
      <c r="O10" s="9"/>
      <c r="P10" s="9"/>
    </row>
    <row r="11" spans="1:16" ht="15.75" x14ac:dyDescent="0.25">
      <c r="A11" s="9">
        <v>4233</v>
      </c>
      <c r="B11" s="10" t="str">
        <f>VLOOKUP(A11,[1]Sheet2!$A$2:$B$9988,2,0)</f>
        <v>Khu Công Trình Hỗn Hợp Đông Vệ, Tp Thanh Hóa</v>
      </c>
      <c r="C11" s="12">
        <v>4121094500</v>
      </c>
      <c r="D11" s="9">
        <v>8</v>
      </c>
      <c r="E11" s="9"/>
      <c r="F11" s="9"/>
      <c r="G11" s="9"/>
      <c r="H11" s="9"/>
      <c r="I11" s="9"/>
      <c r="J11" s="9"/>
      <c r="K11" s="9"/>
      <c r="L11" s="9">
        <v>5</v>
      </c>
      <c r="M11" s="9">
        <v>5</v>
      </c>
      <c r="N11" s="9"/>
      <c r="O11" s="9"/>
      <c r="P11" s="9"/>
    </row>
    <row r="12" spans="1:16" ht="15.75" x14ac:dyDescent="0.25">
      <c r="A12" s="9">
        <v>3435</v>
      </c>
      <c r="B12" s="10" t="str">
        <f>VLOOKUP(A12,[1]Sheet2!$A$2:$B$9988,2,0)</f>
        <v>Số 130 Lê Quý Đôn , Phường Gia Cẩm , Thành Phố Việt Trì , Phú Thọ</v>
      </c>
      <c r="C12" s="12">
        <v>4121070217</v>
      </c>
      <c r="D12" s="9">
        <v>15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15.75" x14ac:dyDescent="0.25">
      <c r="A13" s="9">
        <v>1592</v>
      </c>
      <c r="B13" s="10" t="str">
        <f>VLOOKUP(A13,[1]Sheet2!$A$2:$B$9988,2,0)</f>
        <v xml:space="preserve">Vin Com Chi Linh, Hải Dương </v>
      </c>
      <c r="C13" s="12">
        <v>4121083279</v>
      </c>
      <c r="D13" s="9">
        <v>3</v>
      </c>
      <c r="E13" s="9">
        <v>15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ht="15.75" x14ac:dyDescent="0.25">
      <c r="A14" s="9">
        <v>1573</v>
      </c>
      <c r="B14" s="10" t="str">
        <f>VLOOKUP(A14,[1]Sheet2!$A$2:$B$9988,2,0)</f>
        <v>460 Phố Lý Bôn, Tp. Thái Bình</v>
      </c>
      <c r="C14" s="12">
        <v>4121082664</v>
      </c>
      <c r="D14" s="9">
        <v>5</v>
      </c>
      <c r="E14" s="9">
        <v>10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ht="15.75" x14ac:dyDescent="0.25">
      <c r="A15" s="9">
        <v>4703</v>
      </c>
      <c r="B15" s="10" t="str">
        <f>VLOOKUP(A15,[1]Sheet2!$A$2:$B$9988,2,0)</f>
        <v>38 Nguyễn Nghĩa Lập, Tp Bắc Giang</v>
      </c>
      <c r="C15" s="12">
        <v>4121098224</v>
      </c>
      <c r="D15" s="9">
        <v>5</v>
      </c>
      <c r="E15" s="9"/>
      <c r="F15" s="9"/>
      <c r="G15" s="9"/>
      <c r="H15" s="9"/>
      <c r="I15" s="9"/>
      <c r="J15" s="9"/>
      <c r="K15" s="9"/>
      <c r="L15" s="9">
        <v>10</v>
      </c>
      <c r="M15" s="9">
        <v>20</v>
      </c>
      <c r="N15" s="9"/>
      <c r="O15" s="9"/>
      <c r="P15" s="9"/>
    </row>
    <row r="16" spans="1:16" ht="15.75" x14ac:dyDescent="0.25">
      <c r="A16" s="9">
        <v>4672</v>
      </c>
      <c r="B16" s="10" t="str">
        <f>VLOOKUP(A16,[1]Sheet2!$A$2:$B$9988,2,0)</f>
        <v xml:space="preserve">215 Thiên Đức, Tp. Bắc Ninh, Bắc Ninh </v>
      </c>
      <c r="C16" s="12">
        <v>4121103568</v>
      </c>
      <c r="D16" s="9">
        <v>10</v>
      </c>
      <c r="E16" s="9"/>
      <c r="F16" s="9"/>
      <c r="G16" s="9"/>
      <c r="H16" s="9"/>
      <c r="I16" s="9"/>
      <c r="J16" s="9"/>
      <c r="K16" s="9"/>
      <c r="L16" s="9">
        <v>10</v>
      </c>
      <c r="M16" s="9"/>
      <c r="N16" s="9"/>
      <c r="O16" s="9"/>
      <c r="P16" s="9"/>
    </row>
    <row r="17" spans="1:16" ht="15.75" x14ac:dyDescent="0.25">
      <c r="A17" s="9">
        <v>3585</v>
      </c>
      <c r="B17" s="10" t="str">
        <f>VLOOKUP(A17,[1]Sheet2!$A$2:$B$9988,2,0)</f>
        <v>Khu 6B Nông Trang (56 Vũ Duệ) Tp. Việt Trì , Phú Thọ</v>
      </c>
      <c r="C17" s="12">
        <v>4121069114</v>
      </c>
      <c r="D17" s="9">
        <v>15</v>
      </c>
      <c r="E17" s="9"/>
      <c r="F17" s="9"/>
      <c r="G17" s="9"/>
      <c r="H17" s="9"/>
      <c r="I17" s="9"/>
      <c r="J17" s="9"/>
      <c r="K17" s="9"/>
      <c r="L17" s="9">
        <v>10</v>
      </c>
      <c r="M17" s="9"/>
      <c r="N17" s="9"/>
      <c r="O17" s="9"/>
      <c r="P17" s="9"/>
    </row>
    <row r="18" spans="1:16" ht="15.75" x14ac:dyDescent="0.25">
      <c r="A18" s="9">
        <v>3940</v>
      </c>
      <c r="B18" s="10" t="str">
        <f>VLOOKUP(A18,[1]Sheet2!$A$2:$B$9988,2,0)</f>
        <v>Đông Bắc Ga, Tp. Thanh Hóa</v>
      </c>
      <c r="C18" s="12">
        <v>4121114653</v>
      </c>
      <c r="D18" s="9">
        <v>30</v>
      </c>
      <c r="E18" s="9"/>
      <c r="F18" s="9"/>
      <c r="G18" s="9"/>
      <c r="H18" s="9"/>
      <c r="I18" s="9"/>
      <c r="J18" s="9"/>
      <c r="K18" s="9"/>
      <c r="L18" s="9">
        <v>10</v>
      </c>
      <c r="M18" s="9">
        <v>10</v>
      </c>
      <c r="N18" s="9"/>
      <c r="O18" s="9"/>
      <c r="P18" s="9"/>
    </row>
    <row r="19" spans="1:16" ht="15.75" x14ac:dyDescent="0.25">
      <c r="A19" s="9">
        <v>4832</v>
      </c>
      <c r="B19" s="10" t="str">
        <f>VLOOKUP(A19,[1]Sheet2!$A$2:$B$9988,2,0)</f>
        <v xml:space="preserve">Khu 10 Chợ Phố Hà, Xã Mê Linh, Huyện Mê Linh, Hà Nội (Phố Yên) </v>
      </c>
      <c r="C19" s="12">
        <v>4121084672</v>
      </c>
      <c r="D19" s="9">
        <v>8</v>
      </c>
      <c r="E19" s="9">
        <v>4</v>
      </c>
      <c r="F19" s="9"/>
      <c r="G19" s="9"/>
      <c r="H19" s="9"/>
      <c r="I19" s="9"/>
      <c r="J19" s="9"/>
      <c r="K19" s="9"/>
      <c r="L19" s="9">
        <v>4</v>
      </c>
      <c r="M19" s="9"/>
      <c r="N19" s="9"/>
      <c r="O19" s="9"/>
      <c r="P19" s="9"/>
    </row>
    <row r="20" spans="1:16" ht="15.75" x14ac:dyDescent="0.25">
      <c r="A20" s="9"/>
      <c r="B20" s="10"/>
      <c r="C20" s="12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ht="15.75" x14ac:dyDescent="0.25">
      <c r="A21" s="9"/>
      <c r="B21" s="10"/>
      <c r="C21" s="12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ht="15.75" x14ac:dyDescent="0.25">
      <c r="A22" s="9"/>
      <c r="B22" s="10">
        <f>VLOOKUP(A22,[1]Sheet2!$A$2:$B$9988,2,0)</f>
        <v>0</v>
      </c>
      <c r="C22" s="12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ht="15.75" x14ac:dyDescent="0.25">
      <c r="A23" s="9"/>
      <c r="B23" s="10">
        <f>VLOOKUP(A23,[1]Sheet2!$A$2:$B$9988,2,0)</f>
        <v>0</v>
      </c>
      <c r="C23" s="12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ht="15.75" x14ac:dyDescent="0.25">
      <c r="A24" s="9"/>
      <c r="B24" s="10">
        <f>VLOOKUP(A24,[1]Sheet2!$A$2:$B$9988,2,0)</f>
        <v>0</v>
      </c>
      <c r="C24" s="12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ht="15.75" x14ac:dyDescent="0.25">
      <c r="A25" s="9"/>
      <c r="B25" s="10">
        <f>VLOOKUP(A25,[1]Sheet2!$A$2:$B$9988,2,0)</f>
        <v>0</v>
      </c>
      <c r="C25" s="12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ht="15.75" x14ac:dyDescent="0.25">
      <c r="A26" s="9"/>
      <c r="B26" s="10">
        <f>VLOOKUP(A26,[1]Sheet2!$A$2:$B$9988,2,0)</f>
        <v>0</v>
      </c>
      <c r="C26" s="12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ht="15.75" x14ac:dyDescent="0.25">
      <c r="A27" s="9"/>
      <c r="B27" s="10">
        <f>VLOOKUP(A27,[1]Sheet2!$A$2:$B$9988,2,0)</f>
        <v>0</v>
      </c>
      <c r="C27" s="12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ht="15.75" x14ac:dyDescent="0.25">
      <c r="A28" s="9"/>
      <c r="B28" s="10">
        <f>VLOOKUP(A28,[1]Sheet2!$A$2:$B$9988,2,0)</f>
        <v>0</v>
      </c>
      <c r="C28" s="12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ht="15.75" x14ac:dyDescent="0.25">
      <c r="A29" s="13"/>
      <c r="B29" s="10">
        <f>VLOOKUP(A29,[1]Sheet2!$A$2:$B$9988,2,0)</f>
        <v>0</v>
      </c>
      <c r="C29" s="12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ht="15.75" x14ac:dyDescent="0.25">
      <c r="A30" s="13"/>
      <c r="B30" s="10">
        <f>VLOOKUP(A30,[1]Sheet2!$A$2:$B$9988,2,0)</f>
        <v>0</v>
      </c>
      <c r="C30" s="12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ht="15.75" x14ac:dyDescent="0.25">
      <c r="A31" s="9"/>
      <c r="B31" s="10">
        <f>VLOOKUP(A31,[1]Sheet2!$A$2:$B$9988,2,0)</f>
        <v>0</v>
      </c>
      <c r="C31" s="12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 ht="15.75" x14ac:dyDescent="0.25">
      <c r="A32" s="9"/>
      <c r="B32" s="10"/>
      <c r="C32" s="12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 ht="15.75" x14ac:dyDescent="0.25">
      <c r="A33" s="14"/>
      <c r="B33" s="14" t="s">
        <v>32</v>
      </c>
      <c r="C33" s="14"/>
      <c r="D33" s="14">
        <f>SUM(D5:D32)</f>
        <v>172</v>
      </c>
      <c r="E33" s="14">
        <f t="shared" ref="E33:P33" si="0">SUM(E5:E32)</f>
        <v>39</v>
      </c>
      <c r="F33" s="14">
        <f t="shared" si="0"/>
        <v>8</v>
      </c>
      <c r="G33" s="14">
        <f t="shared" si="0"/>
        <v>0</v>
      </c>
      <c r="H33" s="14">
        <f t="shared" si="0"/>
        <v>0</v>
      </c>
      <c r="I33" s="14">
        <f t="shared" si="0"/>
        <v>0</v>
      </c>
      <c r="J33" s="14">
        <f t="shared" si="0"/>
        <v>0</v>
      </c>
      <c r="K33" s="14">
        <f t="shared" si="0"/>
        <v>0</v>
      </c>
      <c r="L33" s="14">
        <f t="shared" si="0"/>
        <v>105</v>
      </c>
      <c r="M33" s="14">
        <f t="shared" si="0"/>
        <v>79</v>
      </c>
      <c r="N33" s="14">
        <f t="shared" si="0"/>
        <v>0</v>
      </c>
      <c r="O33" s="14">
        <f t="shared" si="0"/>
        <v>0</v>
      </c>
      <c r="P33" s="14">
        <f t="shared" si="0"/>
        <v>0</v>
      </c>
    </row>
    <row r="34" spans="1:16" ht="26.25" x14ac:dyDescent="0.4">
      <c r="A34" s="3"/>
      <c r="B34" s="3" t="s">
        <v>11</v>
      </c>
      <c r="C34" s="3"/>
      <c r="D34" s="3"/>
      <c r="E34" s="3"/>
      <c r="F34" s="3" t="s">
        <v>12</v>
      </c>
      <c r="G34" s="15"/>
      <c r="H34" s="3"/>
      <c r="I34" s="3"/>
      <c r="J34" s="3"/>
      <c r="K34" s="3"/>
      <c r="L34" s="3"/>
      <c r="M34" s="3" t="s">
        <v>33</v>
      </c>
      <c r="N34" s="3"/>
      <c r="O34" s="3"/>
      <c r="P34" s="3"/>
    </row>
  </sheetData>
  <conditionalFormatting sqref="C4">
    <cfRule type="duplicateValues" dxfId="20" priority="16"/>
  </conditionalFormatting>
  <conditionalFormatting sqref="C2:C3">
    <cfRule type="duplicateValues" dxfId="19" priority="15"/>
  </conditionalFormatting>
  <conditionalFormatting sqref="C2:C3">
    <cfRule type="duplicateValues" dxfId="18" priority="13"/>
    <cfRule type="duplicateValues" dxfId="17" priority="14"/>
  </conditionalFormatting>
  <conditionalFormatting sqref="C3">
    <cfRule type="duplicateValues" dxfId="16" priority="12"/>
  </conditionalFormatting>
  <conditionalFormatting sqref="C3">
    <cfRule type="duplicateValues" dxfId="15" priority="10"/>
    <cfRule type="duplicateValues" dxfId="14" priority="11"/>
  </conditionalFormatting>
  <conditionalFormatting sqref="C4">
    <cfRule type="duplicateValues" dxfId="13" priority="8"/>
    <cfRule type="duplicateValues" dxfId="12" priority="9"/>
  </conditionalFormatting>
  <conditionalFormatting sqref="C2:C4 C6:C33">
    <cfRule type="duplicateValues" dxfId="11" priority="17"/>
  </conditionalFormatting>
  <conditionalFormatting sqref="B32:B33">
    <cfRule type="duplicateValues" dxfId="10" priority="18"/>
  </conditionalFormatting>
  <conditionalFormatting sqref="B32:B33">
    <cfRule type="duplicateValues" dxfId="9" priority="19"/>
    <cfRule type="duplicateValues" dxfId="8" priority="20"/>
  </conditionalFormatting>
  <conditionalFormatting sqref="C2:C4">
    <cfRule type="duplicateValues" dxfId="7" priority="21"/>
  </conditionalFormatting>
  <conditionalFormatting sqref="C5">
    <cfRule type="duplicateValues" dxfId="6" priority="7"/>
  </conditionalFormatting>
  <conditionalFormatting sqref="C1:C36">
    <cfRule type="duplicateValues" dxfId="5" priority="5"/>
    <cfRule type="duplicateValues" dxfId="4" priority="6"/>
  </conditionalFormatting>
  <conditionalFormatting sqref="C4:C33">
    <cfRule type="uniqueValues" dxfId="3" priority="4"/>
  </conditionalFormatting>
  <conditionalFormatting sqref="C4:C30">
    <cfRule type="duplicateValues" dxfId="2" priority="3"/>
  </conditionalFormatting>
  <conditionalFormatting sqref="C4:C24">
    <cfRule type="uniqueValues" dxfId="1" priority="2"/>
  </conditionalFormatting>
  <conditionalFormatting sqref="C4:C2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38"/>
  <sheetViews>
    <sheetView tabSelected="1" topLeftCell="A13" zoomScale="130" zoomScaleNormal="130" workbookViewId="0">
      <pane xSplit="1" topLeftCell="AB1" activePane="topRight" state="frozen"/>
      <selection activeCell="A5" sqref="A5"/>
      <selection pane="topRight" activeCell="AM21" sqref="AM21"/>
    </sheetView>
  </sheetViews>
  <sheetFormatPr defaultRowHeight="15" x14ac:dyDescent="0.25"/>
  <cols>
    <col min="1" max="1" width="13.42578125" style="68" customWidth="1"/>
    <col min="2" max="34" width="4.7109375" style="68" customWidth="1"/>
    <col min="35" max="57" width="5" style="68" customWidth="1"/>
    <col min="58" max="58" width="5" style="71" customWidth="1"/>
    <col min="59" max="62" width="5" style="68" customWidth="1"/>
    <col min="63" max="64" width="5" style="72" customWidth="1"/>
    <col min="65" max="65" width="5.5703125" style="72" customWidth="1"/>
    <col min="66" max="66" width="5.7109375" style="72" customWidth="1"/>
    <col min="67" max="68" width="4.5703125" style="72" customWidth="1"/>
    <col min="69" max="72" width="4.85546875" style="72" customWidth="1"/>
    <col min="73" max="74" width="5.7109375" style="72" customWidth="1"/>
    <col min="75" max="87" width="4.5703125" style="72" bestFit="1" customWidth="1"/>
    <col min="88" max="88" width="4.5703125" style="72" customWidth="1"/>
    <col min="89" max="90" width="5.5703125" style="73" customWidth="1"/>
    <col min="91" max="16384" width="9.140625" style="74"/>
  </cols>
  <sheetData>
    <row r="1" spans="1:68" s="35" customFormat="1" ht="15.75" customHeight="1" x14ac:dyDescent="0.25">
      <c r="A1" s="99" t="s">
        <v>34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33"/>
      <c r="S1" s="33"/>
      <c r="T1" s="33"/>
      <c r="U1" s="33"/>
      <c r="V1" s="33"/>
      <c r="AD1" s="33"/>
      <c r="AE1" s="33"/>
      <c r="AF1" s="99" t="s">
        <v>34</v>
      </c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33"/>
      <c r="AS1" s="33"/>
      <c r="AT1" s="33"/>
      <c r="AU1" s="33"/>
      <c r="AV1" s="33"/>
      <c r="AW1" s="33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7"/>
      <c r="BJ1" s="37"/>
    </row>
    <row r="2" spans="1:68" s="35" customFormat="1" ht="15.75" customHeight="1" x14ac:dyDescent="0.25">
      <c r="A2" s="99" t="s">
        <v>37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33"/>
      <c r="S2" s="33"/>
      <c r="T2" s="33"/>
      <c r="U2" s="33"/>
      <c r="V2" s="33"/>
      <c r="AD2" s="33"/>
      <c r="AE2" s="33"/>
      <c r="AF2" s="99" t="s">
        <v>37</v>
      </c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33"/>
      <c r="AT2" s="33"/>
      <c r="AU2" s="33"/>
      <c r="AV2" s="33"/>
      <c r="AW2" s="33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7"/>
      <c r="BJ2" s="37"/>
    </row>
    <row r="3" spans="1:68" s="35" customFormat="1" ht="15.75" customHeight="1" x14ac:dyDescent="0.25">
      <c r="A3" s="38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3"/>
      <c r="AT3" s="33"/>
      <c r="AU3" s="33"/>
      <c r="AV3" s="33"/>
      <c r="AW3" s="33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7"/>
      <c r="BJ3" s="37"/>
    </row>
    <row r="4" spans="1:68" s="42" customFormat="1" ht="20.25" customHeight="1" x14ac:dyDescent="0.3">
      <c r="A4" s="100" t="s">
        <v>73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 t="s">
        <v>73</v>
      </c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40"/>
      <c r="BG4" s="40"/>
      <c r="BH4" s="40"/>
      <c r="BI4" s="41"/>
      <c r="BJ4" s="41"/>
    </row>
    <row r="5" spans="1:68" s="44" customFormat="1" ht="19.5" x14ac:dyDescent="0.25">
      <c r="A5" s="43"/>
      <c r="R5" s="45"/>
      <c r="T5" s="102"/>
      <c r="U5" s="102"/>
      <c r="V5" s="102"/>
      <c r="W5" s="46"/>
      <c r="X5" s="46" t="s">
        <v>70</v>
      </c>
      <c r="Y5" s="46"/>
      <c r="Z5" s="46"/>
      <c r="AG5" s="102"/>
      <c r="AH5" s="102"/>
      <c r="AP5" s="45" t="s">
        <v>71</v>
      </c>
      <c r="AS5" s="33"/>
      <c r="AT5" s="33"/>
      <c r="AU5" s="33"/>
      <c r="AV5" s="33"/>
      <c r="AW5" s="3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</row>
    <row r="6" spans="1:68" s="77" customFormat="1" ht="15" customHeight="1" x14ac:dyDescent="0.2">
      <c r="A6" s="75" t="s">
        <v>63</v>
      </c>
      <c r="B6" s="76">
        <v>1</v>
      </c>
      <c r="C6" s="76">
        <v>2</v>
      </c>
      <c r="D6" s="76">
        <v>3</v>
      </c>
      <c r="E6" s="76">
        <v>4</v>
      </c>
      <c r="F6" s="76">
        <v>5</v>
      </c>
      <c r="G6" s="76">
        <v>6</v>
      </c>
      <c r="H6" s="76">
        <v>7</v>
      </c>
      <c r="I6" s="76">
        <v>8</v>
      </c>
      <c r="J6" s="76">
        <v>9</v>
      </c>
      <c r="K6" s="76">
        <v>10</v>
      </c>
      <c r="L6" s="87">
        <v>11</v>
      </c>
      <c r="M6" s="76">
        <v>12</v>
      </c>
      <c r="N6" s="76">
        <v>13</v>
      </c>
      <c r="O6" s="76">
        <v>14</v>
      </c>
      <c r="P6" s="76">
        <v>15</v>
      </c>
      <c r="Q6" s="76">
        <v>16</v>
      </c>
      <c r="R6" s="76">
        <v>17</v>
      </c>
      <c r="S6" s="76">
        <v>18</v>
      </c>
      <c r="T6" s="76">
        <v>19</v>
      </c>
      <c r="U6" s="76">
        <v>20</v>
      </c>
      <c r="V6" s="76">
        <v>21</v>
      </c>
      <c r="W6" s="76">
        <v>22</v>
      </c>
      <c r="X6" s="76">
        <v>23</v>
      </c>
      <c r="Y6" s="76">
        <v>24</v>
      </c>
      <c r="Z6" s="76">
        <v>25</v>
      </c>
      <c r="AA6" s="76">
        <v>26</v>
      </c>
      <c r="AB6" s="76">
        <v>27</v>
      </c>
      <c r="AC6" s="76">
        <v>28</v>
      </c>
      <c r="AD6" s="76">
        <v>29</v>
      </c>
      <c r="AE6" s="76">
        <v>30</v>
      </c>
      <c r="AF6" s="76">
        <v>31</v>
      </c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105" t="s">
        <v>62</v>
      </c>
      <c r="AT6" s="103" t="s">
        <v>60</v>
      </c>
      <c r="BM6" s="78"/>
      <c r="BN6" s="78"/>
      <c r="BO6" s="78"/>
    </row>
    <row r="7" spans="1:68" s="80" customFormat="1" ht="21.75" customHeight="1" x14ac:dyDescent="0.25">
      <c r="A7" s="79" t="s">
        <v>36</v>
      </c>
      <c r="B7" s="107">
        <v>1262</v>
      </c>
      <c r="C7" s="108"/>
      <c r="D7" s="108"/>
      <c r="E7" s="108"/>
      <c r="F7" s="108"/>
      <c r="G7" s="108"/>
      <c r="H7" s="95">
        <v>1680</v>
      </c>
      <c r="I7" s="97">
        <v>1616</v>
      </c>
      <c r="J7" s="96">
        <v>1607</v>
      </c>
      <c r="K7" s="95">
        <v>1546</v>
      </c>
      <c r="L7" s="95" t="s">
        <v>75</v>
      </c>
      <c r="M7" s="95" t="s">
        <v>76</v>
      </c>
      <c r="N7" s="95" t="s">
        <v>77</v>
      </c>
      <c r="O7" s="95" t="s">
        <v>78</v>
      </c>
      <c r="P7" s="95">
        <v>4857</v>
      </c>
      <c r="Q7" s="95">
        <v>4907</v>
      </c>
      <c r="R7" s="95">
        <v>4909</v>
      </c>
      <c r="S7" s="95">
        <v>4910</v>
      </c>
      <c r="T7" s="94">
        <v>5035</v>
      </c>
      <c r="U7" s="94">
        <v>5216</v>
      </c>
      <c r="V7" s="94">
        <v>5220</v>
      </c>
      <c r="W7" s="94">
        <v>5860</v>
      </c>
      <c r="X7" s="94">
        <v>5893</v>
      </c>
      <c r="Y7" s="94">
        <v>6407</v>
      </c>
      <c r="Z7" s="94">
        <v>6553</v>
      </c>
      <c r="AA7" s="94">
        <v>6555</v>
      </c>
      <c r="AB7" s="94">
        <v>6556</v>
      </c>
      <c r="AC7" s="94">
        <v>6637</v>
      </c>
      <c r="AD7" s="94">
        <v>6648</v>
      </c>
      <c r="AE7" s="94">
        <v>6700</v>
      </c>
      <c r="AF7" s="94">
        <v>6971</v>
      </c>
      <c r="AG7" s="98"/>
      <c r="AH7" s="98"/>
      <c r="AI7" s="98"/>
      <c r="AJ7" s="98"/>
      <c r="AK7" s="98"/>
      <c r="AL7" s="98"/>
      <c r="AM7" s="98"/>
      <c r="AN7" s="98"/>
      <c r="AO7" s="98"/>
      <c r="AP7" s="94"/>
      <c r="AQ7" s="94"/>
      <c r="AR7" s="94"/>
      <c r="AS7" s="106"/>
      <c r="AT7" s="104"/>
      <c r="BN7" s="78"/>
      <c r="BO7" s="78"/>
      <c r="BP7" s="78"/>
    </row>
    <row r="8" spans="1:68" s="78" customFormat="1" ht="15.75" customHeight="1" x14ac:dyDescent="0.25">
      <c r="A8" s="79" t="s">
        <v>1</v>
      </c>
      <c r="B8" s="88">
        <v>52</v>
      </c>
      <c r="C8" s="88">
        <v>52</v>
      </c>
      <c r="D8" s="88"/>
      <c r="E8" s="88"/>
      <c r="F8" s="88"/>
      <c r="G8" s="81"/>
      <c r="H8" s="81"/>
      <c r="I8" s="81">
        <v>10</v>
      </c>
      <c r="J8" s="81">
        <v>10</v>
      </c>
      <c r="K8" s="81">
        <v>20</v>
      </c>
      <c r="L8" s="81">
        <v>4</v>
      </c>
      <c r="M8" s="81">
        <v>10</v>
      </c>
      <c r="N8" s="81"/>
      <c r="O8" s="81">
        <v>12</v>
      </c>
      <c r="P8" s="81">
        <v>4</v>
      </c>
      <c r="Q8" s="81"/>
      <c r="R8" s="81">
        <v>2</v>
      </c>
      <c r="S8" s="81">
        <v>2</v>
      </c>
      <c r="T8" s="81">
        <v>2</v>
      </c>
      <c r="U8" s="81"/>
      <c r="V8" s="81"/>
      <c r="W8" s="81">
        <v>6</v>
      </c>
      <c r="X8" s="81"/>
      <c r="Y8" s="81">
        <v>10</v>
      </c>
      <c r="Z8" s="81">
        <v>4</v>
      </c>
      <c r="AA8" s="81"/>
      <c r="AB8" s="81">
        <v>6</v>
      </c>
      <c r="AC8" s="81">
        <v>4</v>
      </c>
      <c r="AD8" s="81">
        <v>6</v>
      </c>
      <c r="AE8" s="81">
        <v>10</v>
      </c>
      <c r="AF8" s="81">
        <v>6</v>
      </c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>
        <f t="shared" ref="AS8:AS23" si="0">SUM(B8:AR8)</f>
        <v>232</v>
      </c>
      <c r="AT8" s="82">
        <v>230</v>
      </c>
    </row>
    <row r="9" spans="1:68" s="78" customFormat="1" ht="15.75" customHeight="1" x14ac:dyDescent="0.25">
      <c r="A9" s="79" t="s">
        <v>4</v>
      </c>
      <c r="B9" s="88"/>
      <c r="C9" s="88"/>
      <c r="D9" s="88"/>
      <c r="E9" s="88"/>
      <c r="F9" s="88"/>
      <c r="G9" s="81">
        <v>94</v>
      </c>
      <c r="H9" s="81">
        <v>5</v>
      </c>
      <c r="I9" s="81">
        <v>10</v>
      </c>
      <c r="J9" s="81">
        <v>8</v>
      </c>
      <c r="K9" s="81">
        <v>10</v>
      </c>
      <c r="L9" s="81">
        <v>6</v>
      </c>
      <c r="M9" s="81"/>
      <c r="N9" s="81">
        <v>4</v>
      </c>
      <c r="O9" s="81"/>
      <c r="P9" s="81">
        <v>2</v>
      </c>
      <c r="Q9" s="81">
        <v>10</v>
      </c>
      <c r="R9" s="81">
        <v>4</v>
      </c>
      <c r="S9" s="81"/>
      <c r="T9" s="81">
        <v>6</v>
      </c>
      <c r="U9" s="81"/>
      <c r="V9" s="81">
        <v>10</v>
      </c>
      <c r="W9" s="81">
        <v>6</v>
      </c>
      <c r="X9" s="81">
        <v>8</v>
      </c>
      <c r="Y9" s="81"/>
      <c r="Z9" s="81">
        <v>8</v>
      </c>
      <c r="AA9" s="81">
        <v>10</v>
      </c>
      <c r="AB9" s="81">
        <v>6</v>
      </c>
      <c r="AC9" s="81"/>
      <c r="AD9" s="81">
        <v>4</v>
      </c>
      <c r="AE9" s="81"/>
      <c r="AF9" s="81">
        <v>4</v>
      </c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>
        <f t="shared" si="0"/>
        <v>215</v>
      </c>
      <c r="AT9" s="82">
        <v>217</v>
      </c>
    </row>
    <row r="10" spans="1:68" s="78" customFormat="1" ht="15.75" customHeight="1" x14ac:dyDescent="0.25">
      <c r="A10" s="79" t="s">
        <v>5</v>
      </c>
      <c r="B10" s="88"/>
      <c r="C10" s="88"/>
      <c r="D10" s="88"/>
      <c r="E10" s="88"/>
      <c r="F10" s="88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>
        <f t="shared" si="0"/>
        <v>0</v>
      </c>
      <c r="AT10" s="82"/>
    </row>
    <row r="11" spans="1:68" s="78" customFormat="1" ht="15.75" customHeight="1" x14ac:dyDescent="0.25">
      <c r="A11" s="79" t="s">
        <v>6</v>
      </c>
      <c r="B11" s="88"/>
      <c r="C11" s="88"/>
      <c r="D11" s="88"/>
      <c r="E11" s="88"/>
      <c r="F11" s="88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>
        <f t="shared" si="0"/>
        <v>0</v>
      </c>
      <c r="AT11" s="82"/>
    </row>
    <row r="12" spans="1:68" s="78" customFormat="1" ht="15.75" customHeight="1" x14ac:dyDescent="0.25">
      <c r="A12" s="79" t="s">
        <v>7</v>
      </c>
      <c r="B12" s="88"/>
      <c r="C12" s="88"/>
      <c r="D12" s="88"/>
      <c r="E12" s="88"/>
      <c r="F12" s="88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>
        <f t="shared" si="0"/>
        <v>0</v>
      </c>
      <c r="AT12" s="82"/>
    </row>
    <row r="13" spans="1:68" s="78" customFormat="1" ht="15.75" customHeight="1" x14ac:dyDescent="0.25">
      <c r="A13" s="79" t="s">
        <v>8</v>
      </c>
      <c r="B13" s="88"/>
      <c r="C13" s="88"/>
      <c r="D13" s="88"/>
      <c r="E13" s="88"/>
      <c r="F13" s="88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>
        <f t="shared" si="0"/>
        <v>0</v>
      </c>
      <c r="AT13" s="82"/>
    </row>
    <row r="14" spans="1:68" s="78" customFormat="1" ht="15.75" customHeight="1" x14ac:dyDescent="0.25">
      <c r="A14" s="79" t="s">
        <v>2</v>
      </c>
      <c r="B14" s="88"/>
      <c r="C14" s="88"/>
      <c r="D14" s="88"/>
      <c r="E14" s="88">
        <v>56</v>
      </c>
      <c r="F14" s="88"/>
      <c r="G14" s="81"/>
      <c r="H14" s="81">
        <v>5</v>
      </c>
      <c r="I14" s="81"/>
      <c r="J14" s="81"/>
      <c r="K14" s="81">
        <v>10</v>
      </c>
      <c r="L14" s="81"/>
      <c r="M14" s="81"/>
      <c r="N14" s="81"/>
      <c r="O14" s="81"/>
      <c r="P14" s="81"/>
      <c r="Q14" s="81"/>
      <c r="R14" s="81"/>
      <c r="S14" s="81">
        <v>10</v>
      </c>
      <c r="T14" s="81"/>
      <c r="U14" s="81">
        <v>8</v>
      </c>
      <c r="V14" s="81">
        <v>4</v>
      </c>
      <c r="W14" s="81"/>
      <c r="X14" s="81"/>
      <c r="Y14" s="81"/>
      <c r="Z14" s="81"/>
      <c r="AA14" s="81"/>
      <c r="AB14" s="81"/>
      <c r="AC14" s="81">
        <v>4</v>
      </c>
      <c r="AD14" s="81"/>
      <c r="AE14" s="81">
        <v>10</v>
      </c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>
        <f t="shared" si="0"/>
        <v>107</v>
      </c>
      <c r="AT14" s="82">
        <v>107</v>
      </c>
    </row>
    <row r="15" spans="1:68" s="78" customFormat="1" ht="15.75" customHeight="1" x14ac:dyDescent="0.25">
      <c r="A15" s="79" t="s">
        <v>3</v>
      </c>
      <c r="B15" s="88"/>
      <c r="C15" s="88"/>
      <c r="D15" s="88"/>
      <c r="E15" s="88"/>
      <c r="F15" s="88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>
        <f t="shared" si="0"/>
        <v>0</v>
      </c>
      <c r="AT15" s="82"/>
    </row>
    <row r="16" spans="1:68" s="78" customFormat="1" ht="15.75" customHeight="1" x14ac:dyDescent="0.25">
      <c r="A16" s="79" t="s">
        <v>10</v>
      </c>
      <c r="B16" s="88"/>
      <c r="C16" s="88"/>
      <c r="D16" s="88"/>
      <c r="E16" s="88"/>
      <c r="F16" s="88"/>
      <c r="G16" s="81">
        <v>18</v>
      </c>
      <c r="H16" s="81">
        <v>5</v>
      </c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>
        <f t="shared" si="0"/>
        <v>23</v>
      </c>
      <c r="AT16" s="82">
        <v>23</v>
      </c>
    </row>
    <row r="17" spans="1:90" s="78" customFormat="1" ht="15.75" customHeight="1" x14ac:dyDescent="0.25">
      <c r="A17" s="79" t="s">
        <v>9</v>
      </c>
      <c r="B17" s="88"/>
      <c r="C17" s="88"/>
      <c r="D17" s="88">
        <v>84</v>
      </c>
      <c r="E17" s="88"/>
      <c r="F17" s="88"/>
      <c r="G17" s="81"/>
      <c r="H17" s="81">
        <v>5</v>
      </c>
      <c r="I17" s="81">
        <v>10</v>
      </c>
      <c r="J17" s="81"/>
      <c r="K17" s="81">
        <v>10</v>
      </c>
      <c r="L17" s="81">
        <v>6</v>
      </c>
      <c r="M17" s="81"/>
      <c r="N17" s="81"/>
      <c r="O17" s="81"/>
      <c r="P17" s="81">
        <v>2</v>
      </c>
      <c r="Q17" s="81"/>
      <c r="R17" s="81"/>
      <c r="S17" s="81"/>
      <c r="T17" s="81">
        <v>2</v>
      </c>
      <c r="U17" s="81">
        <v>8</v>
      </c>
      <c r="V17" s="81">
        <v>2</v>
      </c>
      <c r="W17" s="81"/>
      <c r="X17" s="81"/>
      <c r="Y17" s="81">
        <v>4</v>
      </c>
      <c r="Z17" s="81">
        <v>2</v>
      </c>
      <c r="AA17" s="81">
        <v>6</v>
      </c>
      <c r="AB17" s="81">
        <v>4</v>
      </c>
      <c r="AC17" s="81"/>
      <c r="AD17" s="81"/>
      <c r="AE17" s="81">
        <v>10</v>
      </c>
      <c r="AF17" s="81">
        <v>6</v>
      </c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>
        <f t="shared" si="0"/>
        <v>161</v>
      </c>
      <c r="AT17" s="82">
        <v>161</v>
      </c>
    </row>
    <row r="18" spans="1:90" s="78" customFormat="1" ht="21" x14ac:dyDescent="0.25">
      <c r="A18" s="79" t="s">
        <v>38</v>
      </c>
      <c r="B18" s="88"/>
      <c r="C18" s="88"/>
      <c r="D18" s="88"/>
      <c r="E18" s="88"/>
      <c r="F18" s="88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>
        <f t="shared" si="0"/>
        <v>0</v>
      </c>
      <c r="AT18" s="82"/>
    </row>
    <row r="19" spans="1:90" s="78" customFormat="1" ht="11.25" x14ac:dyDescent="0.25">
      <c r="A19" s="79" t="s">
        <v>43</v>
      </c>
      <c r="B19" s="88"/>
      <c r="C19" s="88"/>
      <c r="D19" s="88"/>
      <c r="E19" s="88"/>
      <c r="F19" s="88">
        <v>31</v>
      </c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>
        <v>2</v>
      </c>
      <c r="R19" s="81">
        <v>1</v>
      </c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>
        <v>1</v>
      </c>
      <c r="AD19" s="81"/>
      <c r="AE19" s="81">
        <v>6</v>
      </c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>
        <f t="shared" si="0"/>
        <v>41</v>
      </c>
      <c r="AT19" s="82">
        <v>41</v>
      </c>
    </row>
    <row r="20" spans="1:90" s="78" customFormat="1" ht="21" x14ac:dyDescent="0.25">
      <c r="A20" s="79" t="s">
        <v>39</v>
      </c>
      <c r="B20" s="88"/>
      <c r="C20" s="88"/>
      <c r="D20" s="88">
        <v>71</v>
      </c>
      <c r="E20" s="88"/>
      <c r="F20" s="88"/>
      <c r="G20" s="81"/>
      <c r="H20" s="81">
        <v>5</v>
      </c>
      <c r="I20" s="81"/>
      <c r="J20" s="81"/>
      <c r="K20" s="81"/>
      <c r="L20" s="81"/>
      <c r="M20" s="81"/>
      <c r="N20" s="81"/>
      <c r="O20" s="81"/>
      <c r="P20" s="81"/>
      <c r="Q20" s="81"/>
      <c r="R20" s="81">
        <v>4</v>
      </c>
      <c r="S20" s="81"/>
      <c r="T20" s="81"/>
      <c r="U20" s="81">
        <v>4</v>
      </c>
      <c r="V20" s="81"/>
      <c r="W20" s="81"/>
      <c r="X20" s="81">
        <v>4</v>
      </c>
      <c r="Y20" s="81"/>
      <c r="Z20" s="81"/>
      <c r="AA20" s="81"/>
      <c r="AB20" s="81"/>
      <c r="AC20" s="81">
        <v>1</v>
      </c>
      <c r="AD20" s="81">
        <v>2</v>
      </c>
      <c r="AE20" s="81">
        <v>6</v>
      </c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>
        <f t="shared" si="0"/>
        <v>97</v>
      </c>
      <c r="AT20" s="82">
        <v>97</v>
      </c>
    </row>
    <row r="21" spans="1:90" s="78" customFormat="1" ht="11.25" x14ac:dyDescent="0.25">
      <c r="A21" s="79" t="s">
        <v>40</v>
      </c>
      <c r="B21" s="88"/>
      <c r="C21" s="88"/>
      <c r="D21" s="88"/>
      <c r="E21" s="88"/>
      <c r="F21" s="88">
        <v>34</v>
      </c>
      <c r="G21" s="81">
        <v>28</v>
      </c>
      <c r="H21" s="81">
        <v>5</v>
      </c>
      <c r="I21" s="81">
        <v>20</v>
      </c>
      <c r="J21" s="81"/>
      <c r="K21" s="81"/>
      <c r="L21" s="81"/>
      <c r="M21" s="81"/>
      <c r="N21" s="81">
        <v>4</v>
      </c>
      <c r="O21" s="81"/>
      <c r="P21" s="81"/>
      <c r="Q21" s="81"/>
      <c r="R21" s="81">
        <v>1</v>
      </c>
      <c r="S21" s="81">
        <v>4</v>
      </c>
      <c r="T21" s="81"/>
      <c r="U21" s="81"/>
      <c r="V21" s="81">
        <v>1</v>
      </c>
      <c r="W21" s="81"/>
      <c r="X21" s="81">
        <v>2</v>
      </c>
      <c r="Y21" s="81"/>
      <c r="Z21" s="81"/>
      <c r="AA21" s="81"/>
      <c r="AB21" s="81"/>
      <c r="AC21" s="81">
        <v>1</v>
      </c>
      <c r="AD21" s="81">
        <v>2</v>
      </c>
      <c r="AE21" s="81">
        <v>6</v>
      </c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>
        <f t="shared" si="0"/>
        <v>108</v>
      </c>
      <c r="AT21" s="82">
        <v>108</v>
      </c>
    </row>
    <row r="22" spans="1:90" s="78" customFormat="1" ht="11.25" x14ac:dyDescent="0.25">
      <c r="A22" s="79" t="s">
        <v>41</v>
      </c>
      <c r="B22" s="88"/>
      <c r="C22" s="88"/>
      <c r="D22" s="88"/>
      <c r="E22" s="88">
        <v>60</v>
      </c>
      <c r="F22" s="88"/>
      <c r="G22" s="81"/>
      <c r="H22" s="81">
        <v>5</v>
      </c>
      <c r="I22" s="81"/>
      <c r="J22" s="81">
        <v>3</v>
      </c>
      <c r="K22" s="81"/>
      <c r="L22" s="81"/>
      <c r="M22" s="81"/>
      <c r="N22" s="81">
        <v>4</v>
      </c>
      <c r="O22" s="81"/>
      <c r="P22" s="81">
        <v>4</v>
      </c>
      <c r="Q22" s="81"/>
      <c r="R22" s="81">
        <v>2</v>
      </c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>
        <v>2</v>
      </c>
      <c r="AE22" s="81">
        <v>6</v>
      </c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>
        <f t="shared" si="0"/>
        <v>86</v>
      </c>
      <c r="AT22" s="82">
        <v>86</v>
      </c>
    </row>
    <row r="23" spans="1:90" s="78" customFormat="1" ht="21" x14ac:dyDescent="0.2">
      <c r="A23" s="79" t="s">
        <v>42</v>
      </c>
      <c r="B23" s="88"/>
      <c r="C23" s="88"/>
      <c r="D23" s="88"/>
      <c r="E23" s="88"/>
      <c r="F23" s="88"/>
      <c r="G23" s="81"/>
      <c r="H23" s="81">
        <v>5</v>
      </c>
      <c r="I23" s="81"/>
      <c r="J23" s="81">
        <v>5</v>
      </c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>
        <f t="shared" si="0"/>
        <v>10</v>
      </c>
      <c r="AT23" s="82">
        <v>10</v>
      </c>
      <c r="BN23" s="55"/>
      <c r="BO23" s="83"/>
      <c r="BP23" s="55"/>
    </row>
    <row r="24" spans="1:90" s="78" customFormat="1" ht="26.25" customHeight="1" x14ac:dyDescent="0.2">
      <c r="A24" s="79" t="s">
        <v>69</v>
      </c>
      <c r="B24" s="89"/>
      <c r="C24" s="89"/>
      <c r="D24" s="89"/>
      <c r="E24" s="89"/>
      <c r="F24" s="89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1"/>
      <c r="AT24" s="82"/>
      <c r="BN24" s="60"/>
      <c r="BO24" s="85"/>
      <c r="BP24" s="60"/>
    </row>
    <row r="25" spans="1:90" s="78" customFormat="1" ht="21" x14ac:dyDescent="0.2">
      <c r="A25" s="79" t="s">
        <v>61</v>
      </c>
      <c r="B25" s="90">
        <f>B8*0.548+B9*0.315+B10*0.518+B11*0.21+B12*0.31+B13*0.51+B14*0.21+B15*0.41+B16*0.263+B17*0.263+B20*0.33+B21*0.321+B19*0.427+B18*0.53+B23*0.375+B22*0.375</f>
        <v>28.496000000000002</v>
      </c>
      <c r="C25" s="90">
        <f t="shared" ref="C25:AR25" si="1">C8*0.548+C9*0.315+C10*0.518+C11*0.21+C12*0.31+C13*0.51+C14*0.21+C15*0.41+C16*0.263+C17*0.263+C20*0.33+C21*0.321+C19*0.427+C18*0.53+C23*0.375+C22*0.375</f>
        <v>28.496000000000002</v>
      </c>
      <c r="D25" s="90">
        <f t="shared" si="1"/>
        <v>45.522000000000006</v>
      </c>
      <c r="E25" s="90">
        <f t="shared" si="1"/>
        <v>34.26</v>
      </c>
      <c r="F25" s="90">
        <f t="shared" si="1"/>
        <v>24.151</v>
      </c>
      <c r="G25" s="86">
        <f t="shared" si="1"/>
        <v>43.332000000000001</v>
      </c>
      <c r="H25" s="86">
        <f t="shared" si="1"/>
        <v>12.26</v>
      </c>
      <c r="I25" s="86">
        <f t="shared" si="1"/>
        <v>17.68</v>
      </c>
      <c r="J25" s="86">
        <f t="shared" si="1"/>
        <v>11</v>
      </c>
      <c r="K25" s="86">
        <f t="shared" si="1"/>
        <v>18.84</v>
      </c>
      <c r="L25" s="86">
        <f t="shared" si="1"/>
        <v>5.660000000000001</v>
      </c>
      <c r="M25" s="86">
        <f t="shared" si="1"/>
        <v>5.48</v>
      </c>
      <c r="N25" s="86">
        <f t="shared" si="1"/>
        <v>4.0440000000000005</v>
      </c>
      <c r="O25" s="86">
        <f t="shared" si="1"/>
        <v>6.5760000000000005</v>
      </c>
      <c r="P25" s="86">
        <f t="shared" si="1"/>
        <v>4.8479999999999999</v>
      </c>
      <c r="Q25" s="86">
        <f t="shared" si="1"/>
        <v>4.0039999999999996</v>
      </c>
      <c r="R25" s="86">
        <f t="shared" si="1"/>
        <v>5.1740000000000004</v>
      </c>
      <c r="S25" s="86">
        <f t="shared" si="1"/>
        <v>4.4800000000000004</v>
      </c>
      <c r="T25" s="86">
        <f t="shared" si="1"/>
        <v>3.5120000000000005</v>
      </c>
      <c r="U25" s="86">
        <f t="shared" si="1"/>
        <v>5.1040000000000001</v>
      </c>
      <c r="V25" s="86">
        <f t="shared" si="1"/>
        <v>4.8369999999999997</v>
      </c>
      <c r="W25" s="86">
        <f t="shared" si="1"/>
        <v>5.1780000000000008</v>
      </c>
      <c r="X25" s="86">
        <f t="shared" si="1"/>
        <v>4.4820000000000002</v>
      </c>
      <c r="Y25" s="86">
        <f t="shared" si="1"/>
        <v>6.532</v>
      </c>
      <c r="Z25" s="86">
        <f t="shared" si="1"/>
        <v>5.2379999999999995</v>
      </c>
      <c r="AA25" s="86">
        <f t="shared" si="1"/>
        <v>4.7279999999999998</v>
      </c>
      <c r="AB25" s="86">
        <f t="shared" si="1"/>
        <v>6.23</v>
      </c>
      <c r="AC25" s="86">
        <f t="shared" si="1"/>
        <v>4.1100000000000003</v>
      </c>
      <c r="AD25" s="86">
        <f t="shared" si="1"/>
        <v>6.6000000000000005</v>
      </c>
      <c r="AE25" s="86">
        <f t="shared" si="1"/>
        <v>18.928000000000001</v>
      </c>
      <c r="AF25" s="86">
        <f t="shared" si="1"/>
        <v>6.1260000000000003</v>
      </c>
      <c r="AG25" s="86">
        <f t="shared" si="1"/>
        <v>0</v>
      </c>
      <c r="AH25" s="86">
        <f t="shared" si="1"/>
        <v>0</v>
      </c>
      <c r="AI25" s="86">
        <f t="shared" si="1"/>
        <v>0</v>
      </c>
      <c r="AJ25" s="86">
        <f t="shared" si="1"/>
        <v>0</v>
      </c>
      <c r="AK25" s="86">
        <f t="shared" si="1"/>
        <v>0</v>
      </c>
      <c r="AL25" s="86">
        <f t="shared" si="1"/>
        <v>0</v>
      </c>
      <c r="AM25" s="86">
        <f t="shared" si="1"/>
        <v>0</v>
      </c>
      <c r="AN25" s="86">
        <f t="shared" si="1"/>
        <v>0</v>
      </c>
      <c r="AO25" s="86">
        <f t="shared" si="1"/>
        <v>0</v>
      </c>
      <c r="AP25" s="86">
        <f t="shared" si="1"/>
        <v>0</v>
      </c>
      <c r="AQ25" s="86">
        <f t="shared" si="1"/>
        <v>0</v>
      </c>
      <c r="AR25" s="86">
        <f t="shared" si="1"/>
        <v>0</v>
      </c>
      <c r="AS25" s="86">
        <f>SUM(AS8:AS24)</f>
        <v>1080</v>
      </c>
      <c r="AT25" s="86">
        <f>SUM(AT8:AT24)</f>
        <v>1080</v>
      </c>
      <c r="BN25" s="60"/>
      <c r="BO25" s="60"/>
      <c r="BP25" s="60"/>
    </row>
    <row r="26" spans="1:90" s="47" customFormat="1" ht="12.75" x14ac:dyDescent="0.2">
      <c r="A26" s="50"/>
      <c r="B26" s="51"/>
      <c r="C26" s="52"/>
      <c r="D26" s="52"/>
      <c r="G26" s="53"/>
      <c r="H26" s="53" t="s">
        <v>64</v>
      </c>
      <c r="P26" s="101"/>
      <c r="Q26" s="101"/>
      <c r="R26" s="101"/>
      <c r="X26" s="54" t="s">
        <v>68</v>
      </c>
      <c r="BF26" s="55"/>
      <c r="BH26" s="49"/>
      <c r="BI26" s="49"/>
      <c r="BJ26" s="49"/>
      <c r="BP26" s="53"/>
      <c r="BQ26" s="53"/>
      <c r="BR26" s="53"/>
      <c r="BX26" s="56"/>
      <c r="BY26" s="56"/>
      <c r="BZ26" s="56"/>
      <c r="CA26" s="56"/>
      <c r="CF26" s="54"/>
      <c r="CH26" s="57"/>
      <c r="CI26" s="57"/>
    </row>
    <row r="27" spans="1:90" s="49" customFormat="1" ht="19.5" x14ac:dyDescent="0.25">
      <c r="A27" s="91" t="s">
        <v>79</v>
      </c>
      <c r="B27" s="31"/>
      <c r="C27" s="58"/>
      <c r="D27" s="31"/>
      <c r="G27" s="59"/>
      <c r="W27" s="31"/>
      <c r="AF27" s="53"/>
      <c r="AG27" s="53" t="s">
        <v>64</v>
      </c>
      <c r="AH27" s="47"/>
      <c r="AU27" s="54" t="s">
        <v>68</v>
      </c>
      <c r="BF27" s="60"/>
      <c r="BR27" s="59"/>
      <c r="BS27" s="59"/>
      <c r="CH27" s="31"/>
      <c r="CJ27" s="61"/>
      <c r="CK27" s="61"/>
    </row>
    <row r="28" spans="1:90" s="49" customFormat="1" ht="13.5" x14ac:dyDescent="0.25">
      <c r="A28" s="62"/>
      <c r="B28" s="31"/>
      <c r="C28" s="58"/>
      <c r="D28" s="31"/>
      <c r="BF28" s="60"/>
      <c r="BH28" s="47"/>
      <c r="BI28" s="47"/>
      <c r="BJ28" s="47"/>
      <c r="CK28" s="61"/>
      <c r="CL28" s="61"/>
    </row>
    <row r="29" spans="1:90" s="49" customFormat="1" ht="13.5" x14ac:dyDescent="0.25">
      <c r="A29" s="62"/>
      <c r="B29" s="31"/>
      <c r="C29" s="58"/>
      <c r="D29" s="31"/>
      <c r="BF29" s="60"/>
      <c r="CK29" s="61"/>
      <c r="CL29" s="61"/>
    </row>
    <row r="30" spans="1:90" s="49" customFormat="1" ht="12.75" x14ac:dyDescent="0.2">
      <c r="A30" s="62"/>
      <c r="B30" s="63"/>
      <c r="C30" s="58"/>
      <c r="D30" s="63"/>
      <c r="G30" s="92" t="s">
        <v>72</v>
      </c>
      <c r="H30" s="60"/>
      <c r="I30" s="60"/>
      <c r="J30" s="60"/>
      <c r="P30" s="58"/>
      <c r="Q30" s="32"/>
      <c r="W30" s="63"/>
      <c r="X30" s="49" t="s">
        <v>74</v>
      </c>
      <c r="AF30" s="92" t="s">
        <v>72</v>
      </c>
      <c r="AG30" s="60"/>
      <c r="AH30" s="60"/>
      <c r="BF30" s="60"/>
      <c r="BS30" s="62"/>
      <c r="BT30" s="62"/>
      <c r="CA30" s="58"/>
      <c r="CB30" s="58"/>
      <c r="CC30" s="32"/>
      <c r="CI30" s="63"/>
      <c r="CK30" s="64"/>
      <c r="CL30" s="64"/>
    </row>
    <row r="31" spans="1:90" s="47" customFormat="1" ht="12.75" x14ac:dyDescent="0.2">
      <c r="A31" s="53"/>
      <c r="B31" s="65"/>
      <c r="C31" s="48"/>
      <c r="D31" s="65"/>
      <c r="G31" s="48" t="s">
        <v>65</v>
      </c>
      <c r="P31" s="66" t="s">
        <v>66</v>
      </c>
      <c r="Q31" s="48"/>
      <c r="AF31" s="48" t="s">
        <v>65</v>
      </c>
      <c r="AN31" s="66" t="s">
        <v>66</v>
      </c>
      <c r="AO31" s="48"/>
      <c r="AU31" s="47" t="s">
        <v>74</v>
      </c>
      <c r="BF31" s="55"/>
      <c r="BH31" s="49"/>
      <c r="BI31" s="49"/>
      <c r="BJ31" s="49"/>
      <c r="BS31" s="48"/>
      <c r="BT31" s="48"/>
      <c r="CA31" s="51"/>
      <c r="CB31" s="51"/>
      <c r="CC31" s="48"/>
      <c r="CH31" s="66"/>
      <c r="CK31" s="57"/>
      <c r="CL31" s="57"/>
    </row>
    <row r="32" spans="1:90" s="49" customFormat="1" ht="12.75" x14ac:dyDescent="0.2">
      <c r="A32" s="32"/>
      <c r="B32" s="58"/>
      <c r="C32" s="32"/>
      <c r="D32" s="67"/>
      <c r="G32" s="32"/>
      <c r="V32" s="62"/>
      <c r="BF32" s="60"/>
      <c r="BS32" s="32"/>
      <c r="BT32" s="32"/>
      <c r="CH32" s="62"/>
      <c r="CK32" s="61"/>
      <c r="CL32" s="61"/>
    </row>
    <row r="33" spans="1:90" s="49" customFormat="1" ht="12.75" x14ac:dyDescent="0.2">
      <c r="A33" s="32"/>
      <c r="B33" s="58"/>
      <c r="C33" s="32"/>
      <c r="D33" s="67"/>
      <c r="G33" s="32"/>
      <c r="V33" s="62"/>
      <c r="BF33" s="60"/>
      <c r="BS33" s="32"/>
      <c r="BT33" s="32"/>
      <c r="CH33" s="62"/>
      <c r="CK33" s="61"/>
      <c r="CL33" s="61"/>
    </row>
    <row r="34" spans="1:90" s="49" customFormat="1" ht="12.75" x14ac:dyDescent="0.2">
      <c r="A34" s="32"/>
      <c r="B34" s="62"/>
      <c r="C34" s="32"/>
      <c r="D34" s="62"/>
      <c r="BF34" s="60"/>
      <c r="BH34" s="68"/>
      <c r="BI34" s="68"/>
      <c r="BJ34" s="68"/>
      <c r="CK34" s="61"/>
      <c r="CL34" s="61"/>
    </row>
    <row r="35" spans="1:90" s="49" customFormat="1" ht="13.5" x14ac:dyDescent="0.25">
      <c r="A35" s="32"/>
      <c r="B35" s="62"/>
      <c r="C35" s="32"/>
      <c r="D35" s="62"/>
      <c r="G35" s="62" t="s">
        <v>67</v>
      </c>
      <c r="H35" s="69"/>
      <c r="P35" s="31"/>
      <c r="BF35" s="60"/>
      <c r="BH35" s="68"/>
      <c r="BI35" s="68"/>
      <c r="BJ35" s="68"/>
      <c r="CK35" s="61"/>
      <c r="CL35" s="61"/>
    </row>
    <row r="36" spans="1:90" s="49" customFormat="1" ht="13.5" x14ac:dyDescent="0.25">
      <c r="A36" s="62"/>
      <c r="B36" s="31"/>
      <c r="C36" s="58"/>
      <c r="D36" s="31"/>
      <c r="G36" s="70"/>
      <c r="P36" s="31"/>
      <c r="BF36" s="60"/>
      <c r="BH36" s="68"/>
      <c r="BI36" s="68"/>
      <c r="BJ36" s="68"/>
      <c r="BS36" s="70"/>
      <c r="BT36" s="70"/>
      <c r="CB36" s="31"/>
      <c r="CK36" s="61"/>
      <c r="CL36" s="61"/>
    </row>
    <row r="37" spans="1:90" x14ac:dyDescent="0.25">
      <c r="A37" s="62"/>
      <c r="B37" s="65"/>
      <c r="C37" s="58"/>
      <c r="D37" s="65"/>
    </row>
    <row r="38" spans="1:90" x14ac:dyDescent="0.25">
      <c r="A38" s="70"/>
      <c r="B38" s="65"/>
      <c r="C38" s="58"/>
      <c r="D38" s="65"/>
    </row>
  </sheetData>
  <mergeCells count="12">
    <mergeCell ref="P26:R26"/>
    <mergeCell ref="T5:V5"/>
    <mergeCell ref="AT6:AT7"/>
    <mergeCell ref="AS6:AS7"/>
    <mergeCell ref="A4:AA4"/>
    <mergeCell ref="B7:G7"/>
    <mergeCell ref="AG5:AH5"/>
    <mergeCell ref="A1:Q1"/>
    <mergeCell ref="A2:Q2"/>
    <mergeCell ref="AF1:AQ1"/>
    <mergeCell ref="AB4:AR4"/>
    <mergeCell ref="AF2:AR2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workbookViewId="0">
      <selection activeCell="G8" sqref="G8"/>
    </sheetView>
  </sheetViews>
  <sheetFormatPr defaultRowHeight="15" x14ac:dyDescent="0.25"/>
  <cols>
    <col min="1" max="1" width="7.28515625" customWidth="1"/>
    <col min="2" max="2" width="19.140625" customWidth="1"/>
    <col min="3" max="3" width="10.5703125" customWidth="1"/>
    <col min="4" max="4" width="21" customWidth="1"/>
    <col min="6" max="6" width="13.28515625" bestFit="1" customWidth="1"/>
  </cols>
  <sheetData>
    <row r="2" spans="1:6" ht="18.75" x14ac:dyDescent="0.3">
      <c r="A2" s="25"/>
      <c r="B2" s="25"/>
    </row>
    <row r="3" spans="1:6" ht="18.75" x14ac:dyDescent="0.25">
      <c r="A3" s="22" t="s">
        <v>35</v>
      </c>
      <c r="B3" s="16" t="s">
        <v>36</v>
      </c>
      <c r="C3" s="24" t="s">
        <v>45</v>
      </c>
      <c r="D3" s="23" t="s">
        <v>44</v>
      </c>
    </row>
    <row r="4" spans="1:6" ht="20.25" x14ac:dyDescent="0.25">
      <c r="A4" s="21">
        <v>1</v>
      </c>
      <c r="B4" s="16" t="s">
        <v>1</v>
      </c>
      <c r="C4" s="27">
        <v>0.54800000000000004</v>
      </c>
      <c r="D4" s="19" t="s">
        <v>46</v>
      </c>
    </row>
    <row r="5" spans="1:6" ht="20.25" x14ac:dyDescent="0.25">
      <c r="A5" s="21">
        <v>2</v>
      </c>
      <c r="B5" s="16" t="s">
        <v>4</v>
      </c>
      <c r="C5" s="27">
        <v>0.315</v>
      </c>
      <c r="D5" s="19" t="s">
        <v>47</v>
      </c>
    </row>
    <row r="6" spans="1:6" ht="20.25" x14ac:dyDescent="0.25">
      <c r="A6" s="21">
        <v>3</v>
      </c>
      <c r="B6" s="16" t="s">
        <v>5</v>
      </c>
      <c r="C6" s="27">
        <v>0.51800000000000002</v>
      </c>
      <c r="D6" s="19" t="s">
        <v>48</v>
      </c>
    </row>
    <row r="7" spans="1:6" ht="20.25" x14ac:dyDescent="0.25">
      <c r="A7" s="21">
        <v>4</v>
      </c>
      <c r="B7" s="16" t="s">
        <v>6</v>
      </c>
      <c r="C7" s="27">
        <v>0.21</v>
      </c>
      <c r="D7" s="19" t="s">
        <v>49</v>
      </c>
    </row>
    <row r="8" spans="1:6" ht="20.25" x14ac:dyDescent="0.25">
      <c r="A8" s="21">
        <v>5</v>
      </c>
      <c r="B8" s="17" t="s">
        <v>7</v>
      </c>
      <c r="C8" s="27">
        <v>0.31</v>
      </c>
      <c r="D8" s="19"/>
    </row>
    <row r="9" spans="1:6" ht="20.25" x14ac:dyDescent="0.25">
      <c r="A9" s="21">
        <v>6</v>
      </c>
      <c r="B9" s="17" t="s">
        <v>8</v>
      </c>
      <c r="C9" s="27">
        <v>0.51</v>
      </c>
      <c r="D9" s="19"/>
    </row>
    <row r="10" spans="1:6" ht="20.25" x14ac:dyDescent="0.25">
      <c r="A10" s="21">
        <v>7</v>
      </c>
      <c r="B10" s="17" t="s">
        <v>2</v>
      </c>
      <c r="C10" s="27">
        <v>0.21</v>
      </c>
      <c r="D10" s="19" t="s">
        <v>50</v>
      </c>
      <c r="E10" s="20" t="s">
        <v>57</v>
      </c>
      <c r="F10" s="20"/>
    </row>
    <row r="11" spans="1:6" ht="20.25" x14ac:dyDescent="0.25">
      <c r="A11" s="21">
        <v>8</v>
      </c>
      <c r="B11" s="17" t="s">
        <v>3</v>
      </c>
      <c r="C11" s="27">
        <v>0.41</v>
      </c>
      <c r="D11" s="19" t="s">
        <v>51</v>
      </c>
      <c r="E11" s="20" t="s">
        <v>59</v>
      </c>
      <c r="F11" s="20"/>
    </row>
    <row r="12" spans="1:6" ht="20.25" x14ac:dyDescent="0.25">
      <c r="A12" s="21">
        <v>9</v>
      </c>
      <c r="B12" s="17" t="s">
        <v>10</v>
      </c>
      <c r="C12" s="27">
        <v>0.26300000000000001</v>
      </c>
      <c r="D12" s="19" t="s">
        <v>52</v>
      </c>
      <c r="E12" s="20"/>
      <c r="F12" s="20"/>
    </row>
    <row r="13" spans="1:6" ht="20.25" x14ac:dyDescent="0.25">
      <c r="A13" s="21">
        <v>10</v>
      </c>
      <c r="B13" s="16" t="s">
        <v>9</v>
      </c>
      <c r="C13" s="27">
        <v>0.26300000000000001</v>
      </c>
      <c r="D13" s="19" t="s">
        <v>53</v>
      </c>
      <c r="E13" s="20" t="s">
        <v>58</v>
      </c>
      <c r="F13" s="20"/>
    </row>
    <row r="14" spans="1:6" ht="37.5" x14ac:dyDescent="0.25">
      <c r="A14" s="21">
        <v>13</v>
      </c>
      <c r="B14" s="17" t="s">
        <v>39</v>
      </c>
      <c r="C14" s="28">
        <v>0.33</v>
      </c>
      <c r="D14" s="18" t="s">
        <v>54</v>
      </c>
    </row>
    <row r="15" spans="1:6" ht="34.5" customHeight="1" x14ac:dyDescent="0.25">
      <c r="A15" s="21">
        <v>14</v>
      </c>
      <c r="B15" s="17" t="s">
        <v>40</v>
      </c>
      <c r="C15" s="28">
        <v>0.32100000000000001</v>
      </c>
      <c r="D15" s="18" t="s">
        <v>55</v>
      </c>
    </row>
    <row r="16" spans="1:6" ht="20.25" x14ac:dyDescent="0.25">
      <c r="A16" s="21">
        <v>15</v>
      </c>
      <c r="B16" s="17" t="s">
        <v>41</v>
      </c>
      <c r="C16" s="28">
        <v>0.41</v>
      </c>
      <c r="D16" s="18" t="s">
        <v>56</v>
      </c>
    </row>
    <row r="17" spans="1:4" ht="37.5" x14ac:dyDescent="0.25">
      <c r="A17" s="21">
        <v>16</v>
      </c>
      <c r="B17" s="17" t="s">
        <v>42</v>
      </c>
      <c r="C17" s="28">
        <v>0.41</v>
      </c>
      <c r="D17" s="18" t="s">
        <v>56</v>
      </c>
    </row>
    <row r="18" spans="1:4" ht="18.75" x14ac:dyDescent="0.3">
      <c r="B18" s="26"/>
      <c r="C18" s="29"/>
    </row>
    <row r="19" spans="1:4" ht="18.75" x14ac:dyDescent="0.3">
      <c r="B19" s="26"/>
      <c r="C19" s="29"/>
    </row>
    <row r="24" spans="1:4" x14ac:dyDescent="0.25">
      <c r="A24" s="20"/>
      <c r="B24" s="30"/>
    </row>
  </sheetData>
  <pageMargins left="0" right="0" top="0" bottom="0" header="0" footer="0"/>
  <pageSetup paperSize="11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Sheet2</vt:lpstr>
      <vt:lpstr>ĐÀ NẴNG </vt:lpstr>
      <vt:lpstr>Sheet1</vt:lpstr>
      <vt:lpstr>'ĐÀ NẴNG '!Print_Area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DAM</dc:creator>
  <cp:lastModifiedBy>Admin</cp:lastModifiedBy>
  <cp:lastPrinted>2023-09-04T15:41:15Z</cp:lastPrinted>
  <dcterms:created xsi:type="dcterms:W3CDTF">2020-06-27T05:28:25Z</dcterms:created>
  <dcterms:modified xsi:type="dcterms:W3CDTF">2023-09-04T15:41:57Z</dcterms:modified>
</cp:coreProperties>
</file>