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XUẤT HÀNG\30.05\"/>
    </mc:Choice>
  </mc:AlternateContent>
  <bookViews>
    <workbookView xWindow="0" yWindow="0" windowWidth="20490" windowHeight="7815"/>
  </bookViews>
  <sheets>
    <sheet name="Sheet1" sheetId="1" r:id="rId1"/>
  </sheets>
  <definedNames>
    <definedName name="Mã_hàng">Sheet1!$D$6:$D$28</definedName>
    <definedName name="Số_lượng">Sheet1!$E$6:$E$28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N18" i="1" s="1"/>
  <c r="L19" i="1"/>
  <c r="N19" i="1" s="1"/>
  <c r="L20" i="1"/>
  <c r="N20" i="1" s="1"/>
  <c r="L21" i="1"/>
  <c r="N21" i="1" s="1"/>
  <c r="L22" i="1"/>
  <c r="N22" i="1" s="1"/>
  <c r="C29" i="1"/>
  <c r="L25" i="1"/>
  <c r="N25" i="1" s="1"/>
  <c r="L24" i="1"/>
  <c r="N24" i="1" s="1"/>
  <c r="L23" i="1"/>
  <c r="N23" i="1" s="1"/>
  <c r="L17" i="1"/>
  <c r="N17" i="1" s="1"/>
  <c r="L16" i="1"/>
  <c r="N16" i="1" s="1"/>
  <c r="L14" i="1"/>
  <c r="L13" i="1"/>
  <c r="N13" i="1" s="1"/>
  <c r="N12" i="1"/>
  <c r="L11" i="1"/>
  <c r="N11" i="1" s="1"/>
  <c r="L10" i="1"/>
  <c r="L9" i="1"/>
  <c r="N9" i="1" s="1"/>
  <c r="L8" i="1"/>
  <c r="N8" i="1" s="1"/>
  <c r="L7" i="1"/>
  <c r="N7" i="1" s="1"/>
  <c r="L6" i="1"/>
  <c r="L26" i="1" l="1"/>
  <c r="N14" i="1"/>
  <c r="N10" i="1"/>
  <c r="N6" i="1"/>
  <c r="M26" i="1"/>
  <c r="N26" i="1" l="1"/>
</calcChain>
</file>

<file path=xl/sharedStrings.xml><?xml version="1.0" encoding="utf-8"?>
<sst xmlns="http://schemas.openxmlformats.org/spreadsheetml/2006/main" count="80" uniqueCount="60">
  <si>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</si>
  <si>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Công ty Cổ phần Thu Hằng Food Việt Nam</t>
  </si>
  <si>
    <t>XUẤT HÀNG HÀ NỘI</t>
  </si>
  <si>
    <t>Số 306, Tổ 1 Phố Phú Viên, P. Bồ Đề, Q. Long Biên, Tp. Hà Nội</t>
  </si>
  <si>
    <t>NGÀY 30/5/2023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</si>
  <si>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</si>
  <si>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</si>
  <si>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</si>
  <si>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</si>
  <si>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</si>
  <si>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</si>
  <si>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</si>
  <si>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Số kg thực tế</t>
  </si>
  <si>
    <t>Ghi chú</t>
  </si>
  <si>
    <t>MÃ HÀNG</t>
  </si>
  <si>
    <t xml:space="preserve">SỐ LƯỢNG GIAO </t>
  </si>
  <si>
    <t>ĐƠN ĐẶT HÀNG</t>
  </si>
  <si>
    <t>SỐ CHƯA GIAO</t>
  </si>
  <si>
    <t>GÀ</t>
  </si>
  <si>
    <t>GA500</t>
  </si>
  <si>
    <t>Chuyến 1</t>
  </si>
  <si>
    <t>CG300</t>
  </si>
  <si>
    <t>CG500</t>
  </si>
  <si>
    <t>BB200</t>
  </si>
  <si>
    <t>BB300</t>
  </si>
  <si>
    <t>BB500</t>
  </si>
  <si>
    <t>CHẢ CỐM</t>
  </si>
  <si>
    <t>CHẢ CỐM 300</t>
  </si>
  <si>
    <t>TH200</t>
  </si>
  <si>
    <t>TH400</t>
  </si>
  <si>
    <t>MNH250</t>
  </si>
  <si>
    <t xml:space="preserve">     </t>
  </si>
  <si>
    <t>GTLX250</t>
  </si>
  <si>
    <t>MNH</t>
  </si>
  <si>
    <t>ĐÙI GÀ CAY 500</t>
  </si>
  <si>
    <t>CHÂN GÀ CAY 400</t>
  </si>
  <si>
    <t>CHẢ NƯỚNG 300</t>
  </si>
  <si>
    <t>GIÒ LỤA 250</t>
  </si>
  <si>
    <t>GIÒ SỤN GÀ 250</t>
  </si>
  <si>
    <t>CG TAIYAKI 450</t>
  </si>
  <si>
    <t>GA HCXH 500</t>
  </si>
  <si>
    <t>CHẢ NƯỚNG</t>
  </si>
  <si>
    <t>GA HCXH 1000</t>
  </si>
  <si>
    <t>TỔNG</t>
  </si>
  <si>
    <t>GTLX</t>
  </si>
  <si>
    <t>thùng</t>
  </si>
  <si>
    <t>Ký xuất hàng</t>
  </si>
  <si>
    <t>Ký giao hàng</t>
  </si>
  <si>
    <t>Bảo vệ</t>
  </si>
  <si>
    <t>Bùi Văn Lý</t>
  </si>
  <si>
    <t>Người đóng hàng</t>
  </si>
  <si>
    <t>Ký lái xe</t>
  </si>
  <si>
    <t>Người nhận hàng</t>
  </si>
  <si>
    <t>(ký,ghi rõ họ tên)</t>
  </si>
  <si>
    <t>(Ký, ghi rõ họ tên)</t>
  </si>
  <si>
    <t>ký, ghi rõ họ tên)</t>
  </si>
  <si>
    <t xml:space="preserve"> thùng</t>
  </si>
  <si>
    <t>TAI</t>
  </si>
  <si>
    <t>CHÂN GIÒ</t>
  </si>
  <si>
    <t>gtlx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</si>
</sst>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5" formatCode="_(* #,##0_);_(* \(#,##0\);_(* &quot;-&quot;??_);_(@_)"/>
    <numFmt numFmtId="166" formatCode="_(* #,##0.0_);_(* \(#,##0.0\);_(* &quot;-&quot;??_);_(@_)"/>
  </numFmts>
  <fonts count="1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sz val="11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1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163"/>
      <scheme val="minor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vertical="center"/>
    </xf>
    <xf numFmtId="165" fontId="2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65" fontId="5" fillId="2" borderId="0" xfId="0" applyNumberFormat="1" applyFont="1" applyFill="1"/>
    <xf numFmtId="165" fontId="5" fillId="2" borderId="1" xfId="1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8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5" fontId="9" fillId="2" borderId="1" xfId="1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165" fontId="5" fillId="2" borderId="1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5" fontId="11" fillId="2" borderId="0" xfId="1" applyNumberFormat="1" applyFont="1" applyFill="1" applyBorder="1" applyAlignment="1">
      <alignment vertical="center"/>
    </xf>
    <xf numFmtId="165" fontId="6" fillId="2" borderId="0" xfId="1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/>
    </xf>
    <xf numFmtId="165" fontId="2" fillId="2" borderId="9" xfId="1" applyNumberFormat="1" applyFont="1" applyFill="1" applyBorder="1" applyAlignment="1">
      <alignment horizontal="center" vertical="center"/>
    </xf>
    <xf numFmtId="165" fontId="2" fillId="2" borderId="10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7" fillId="0" borderId="0" xfId="0" applyFont="1"/>
    <xf numFmtId="165" fontId="18" fillId="2" borderId="0" xfId="1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13" workbookViewId="0">
      <selection activeCell="B27" sqref="B27"/>
    </sheetView>
  </sheetViews>
  <sheetFormatPr defaultRowHeight="15" x14ac:dyDescent="0.25"/>
  <cols>
    <col min="1" max="1" width="5.5703125" customWidth="1"/>
    <col min="2" max="2" width="12.5703125" customWidth="1"/>
    <col min="3" max="3" width="6.42578125" customWidth="1"/>
    <col min="4" max="4" width="14.5703125" style="74" customWidth="1"/>
    <col min="7" max="7" width="8.42578125" customWidth="1"/>
    <col min="9" max="9" width="7" customWidth="1"/>
    <col min="10" max="10" width="1.5703125" customWidth="1"/>
    <col min="11" max="11" width="20" customWidth="1"/>
    <col min="12" max="12" width="10" customWidth="1"/>
    <col min="14" max="14" width="11.140625" customWidth="1"/>
  </cols>
  <sheetData>
    <row r="1" spans="1:14" ht="3.75" customHeight="1" x14ac:dyDescent="0.25">
      <c r="A1" s="1" t="s">
        <v>0</v>
      </c>
      <c r="B1" s="1"/>
      <c r="C1" s="1"/>
      <c r="D1" s="68"/>
      <c r="E1" s="2"/>
      <c r="F1" s="3"/>
      <c r="G1" s="3"/>
      <c r="H1" s="3"/>
      <c r="I1" s="4"/>
      <c r="J1" s="5"/>
      <c r="K1" s="1"/>
      <c r="L1" s="1"/>
      <c r="M1" s="5"/>
      <c r="N1" s="5"/>
    </row>
    <row r="2" spans="1:14" ht="22.5" x14ac:dyDescent="0.3">
      <c r="A2" s="6" t="s">
        <v>1</v>
      </c>
      <c r="B2" s="6"/>
      <c r="C2" s="6"/>
      <c r="D2" s="6"/>
      <c r="E2" s="6"/>
      <c r="F2" s="7"/>
      <c r="G2" s="7"/>
      <c r="H2" s="7"/>
      <c r="I2" s="8"/>
      <c r="J2" s="9"/>
      <c r="K2" s="10" t="s">
        <v>2</v>
      </c>
      <c r="L2" s="10"/>
      <c r="M2" s="10"/>
      <c r="N2" s="11"/>
    </row>
    <row r="3" spans="1:14" ht="15.75" x14ac:dyDescent="0.25">
      <c r="A3" s="12" t="s">
        <v>3</v>
      </c>
      <c r="B3" s="12"/>
      <c r="C3" s="12"/>
      <c r="D3" s="12"/>
      <c r="E3" s="12"/>
      <c r="F3" s="8"/>
      <c r="G3" s="8"/>
      <c r="H3" s="8"/>
      <c r="I3" s="8"/>
      <c r="J3" s="9"/>
      <c r="K3" s="13" t="s">
        <v>4</v>
      </c>
      <c r="L3" s="13"/>
      <c r="M3" s="13"/>
      <c r="N3" s="11"/>
    </row>
    <row r="4" spans="1:14" ht="15.75" x14ac:dyDescent="0.25">
      <c r="A4" s="8"/>
      <c r="B4" s="8"/>
      <c r="C4" s="8"/>
      <c r="D4" s="69"/>
      <c r="E4" s="14"/>
      <c r="F4" s="8"/>
      <c r="G4" s="8"/>
      <c r="H4" s="8"/>
      <c r="I4" s="8"/>
      <c r="J4" s="9"/>
      <c r="K4" s="15"/>
      <c r="L4" s="15"/>
      <c r="M4" s="15"/>
      <c r="N4" s="11"/>
    </row>
    <row r="5" spans="1:14" ht="47.25" x14ac:dyDescent="0.25">
      <c r="A5" s="16" t="s">
        <v>5</v>
      </c>
      <c r="B5" s="16" t="s">
        <v>6</v>
      </c>
      <c r="C5" s="16" t="s">
        <v>7</v>
      </c>
      <c r="D5" s="70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19" t="s">
        <v>13</v>
      </c>
      <c r="J5" s="20"/>
      <c r="K5" s="16" t="s">
        <v>14</v>
      </c>
      <c r="L5" s="16" t="s">
        <v>15</v>
      </c>
      <c r="M5" s="16" t="s">
        <v>16</v>
      </c>
      <c r="N5" s="16" t="s">
        <v>17</v>
      </c>
    </row>
    <row r="6" spans="1:14" ht="15.75" x14ac:dyDescent="0.25">
      <c r="A6" s="21"/>
      <c r="B6" s="22" t="s">
        <v>18</v>
      </c>
      <c r="C6" s="23">
        <v>1</v>
      </c>
      <c r="D6" s="71" t="s">
        <v>19</v>
      </c>
      <c r="E6" s="25">
        <v>52</v>
      </c>
      <c r="F6" s="26"/>
      <c r="G6" s="27"/>
      <c r="H6" s="23"/>
      <c r="I6" s="28" t="s">
        <v>20</v>
      </c>
      <c r="J6" s="29"/>
      <c r="K6" s="24" t="s">
        <v>19</v>
      </c>
      <c r="L6" s="30">
        <f t="shared" ref="L6:L10" si="0">SUMIF(Mã_hàng,K6,Số_lượng)</f>
        <v>436</v>
      </c>
      <c r="M6" s="31">
        <v>1000</v>
      </c>
      <c r="N6" s="32">
        <f>M6-L6</f>
        <v>564</v>
      </c>
    </row>
    <row r="7" spans="1:14" ht="15.75" x14ac:dyDescent="0.25">
      <c r="A7" s="33"/>
      <c r="B7" s="22"/>
      <c r="C7" s="23">
        <v>2</v>
      </c>
      <c r="D7" s="71" t="s">
        <v>19</v>
      </c>
      <c r="E7" s="25">
        <v>52</v>
      </c>
      <c r="F7" s="26"/>
      <c r="G7" s="27"/>
      <c r="H7" s="34"/>
      <c r="I7" s="35"/>
      <c r="J7" s="29"/>
      <c r="K7" s="24" t="s">
        <v>21</v>
      </c>
      <c r="L7" s="30">
        <f t="shared" si="0"/>
        <v>112</v>
      </c>
      <c r="M7" s="31">
        <v>700</v>
      </c>
      <c r="N7" s="32">
        <f t="shared" ref="N7:N26" si="1">M7-L7</f>
        <v>588</v>
      </c>
    </row>
    <row r="8" spans="1:14" ht="15.75" x14ac:dyDescent="0.25">
      <c r="A8" s="33"/>
      <c r="B8" s="22"/>
      <c r="C8" s="23">
        <v>3</v>
      </c>
      <c r="D8" s="71" t="s">
        <v>19</v>
      </c>
      <c r="E8" s="25">
        <v>52</v>
      </c>
      <c r="F8" s="26"/>
      <c r="G8" s="27"/>
      <c r="H8" s="23"/>
      <c r="I8" s="35"/>
      <c r="J8" s="29"/>
      <c r="K8" s="33" t="s">
        <v>22</v>
      </c>
      <c r="L8" s="30">
        <f t="shared" si="0"/>
        <v>0</v>
      </c>
      <c r="M8" s="31"/>
      <c r="N8" s="32">
        <f t="shared" si="1"/>
        <v>0</v>
      </c>
    </row>
    <row r="9" spans="1:14" ht="15.75" x14ac:dyDescent="0.25">
      <c r="A9" s="1"/>
      <c r="B9" s="22"/>
      <c r="C9" s="23">
        <v>4</v>
      </c>
      <c r="D9" s="71" t="s">
        <v>19</v>
      </c>
      <c r="E9" s="25">
        <v>52</v>
      </c>
      <c r="F9" s="26"/>
      <c r="G9" s="27"/>
      <c r="H9" s="36"/>
      <c r="I9" s="35"/>
      <c r="J9" s="11"/>
      <c r="K9" s="33" t="s">
        <v>23</v>
      </c>
      <c r="L9" s="30">
        <f t="shared" si="0"/>
        <v>0</v>
      </c>
      <c r="M9" s="31">
        <v>180</v>
      </c>
      <c r="N9" s="32">
        <f t="shared" si="1"/>
        <v>180</v>
      </c>
    </row>
    <row r="10" spans="1:14" ht="15.75" x14ac:dyDescent="0.25">
      <c r="A10" s="1"/>
      <c r="B10" s="22"/>
      <c r="C10" s="23">
        <v>5</v>
      </c>
      <c r="D10" s="71" t="s">
        <v>19</v>
      </c>
      <c r="E10" s="25">
        <v>52</v>
      </c>
      <c r="F10" s="26"/>
      <c r="G10" s="27"/>
      <c r="H10" s="36"/>
      <c r="I10" s="35"/>
      <c r="J10" s="11"/>
      <c r="K10" s="33" t="s">
        <v>24</v>
      </c>
      <c r="L10" s="30">
        <f t="shared" si="0"/>
        <v>0</v>
      </c>
      <c r="M10" s="31"/>
      <c r="N10" s="32">
        <f t="shared" si="1"/>
        <v>0</v>
      </c>
    </row>
    <row r="11" spans="1:14" ht="15.75" x14ac:dyDescent="0.25">
      <c r="A11" s="1"/>
      <c r="B11" s="22"/>
      <c r="C11" s="23">
        <v>6</v>
      </c>
      <c r="D11" s="71" t="s">
        <v>19</v>
      </c>
      <c r="E11" s="25">
        <v>52</v>
      </c>
      <c r="F11" s="26"/>
      <c r="G11" s="27"/>
      <c r="H11" s="36"/>
      <c r="I11" s="35"/>
      <c r="J11" s="11"/>
      <c r="K11" s="33" t="s">
        <v>25</v>
      </c>
      <c r="L11" s="30">
        <f t="shared" ref="L11:L24" si="2">SUMIF(Mã_hàng,K11,Số_lượng)</f>
        <v>0</v>
      </c>
      <c r="M11" s="31"/>
      <c r="N11" s="32">
        <f t="shared" si="1"/>
        <v>0</v>
      </c>
    </row>
    <row r="12" spans="1:14" ht="15.75" x14ac:dyDescent="0.25">
      <c r="A12" s="1"/>
      <c r="B12" s="22"/>
      <c r="C12" s="23">
        <v>7</v>
      </c>
      <c r="D12" s="71" t="s">
        <v>19</v>
      </c>
      <c r="E12" s="25">
        <v>52</v>
      </c>
      <c r="F12" s="26"/>
      <c r="G12" s="27"/>
      <c r="H12" s="36"/>
      <c r="I12" s="35"/>
      <c r="J12" s="11"/>
      <c r="K12" s="38" t="s">
        <v>28</v>
      </c>
      <c r="L12" s="30">
        <v>37</v>
      </c>
      <c r="M12" s="31">
        <v>50</v>
      </c>
      <c r="N12" s="32">
        <f t="shared" si="1"/>
        <v>13</v>
      </c>
    </row>
    <row r="13" spans="1:14" ht="15.75" x14ac:dyDescent="0.25">
      <c r="A13" s="1"/>
      <c r="B13" s="22"/>
      <c r="C13" s="23">
        <v>8</v>
      </c>
      <c r="D13" s="71" t="s">
        <v>19</v>
      </c>
      <c r="E13" s="25">
        <v>52</v>
      </c>
      <c r="F13" s="26"/>
      <c r="G13" s="27"/>
      <c r="H13" s="36"/>
      <c r="I13" s="35"/>
      <c r="J13" s="11"/>
      <c r="K13" s="33" t="s">
        <v>29</v>
      </c>
      <c r="L13" s="30">
        <f t="shared" si="2"/>
        <v>0</v>
      </c>
      <c r="M13" s="31"/>
      <c r="N13" s="32">
        <f t="shared" si="1"/>
        <v>0</v>
      </c>
    </row>
    <row r="14" spans="1:14" ht="15.75" x14ac:dyDescent="0.25">
      <c r="A14" s="21"/>
      <c r="B14" s="22"/>
      <c r="C14" s="23"/>
      <c r="D14" s="72" t="s">
        <v>19</v>
      </c>
      <c r="E14" s="37">
        <v>20</v>
      </c>
      <c r="F14" s="26"/>
      <c r="G14" s="27"/>
      <c r="H14" s="36"/>
      <c r="I14" s="35"/>
      <c r="J14" s="11"/>
      <c r="K14" s="33" t="s">
        <v>30</v>
      </c>
      <c r="L14" s="30">
        <f t="shared" si="2"/>
        <v>130</v>
      </c>
      <c r="M14" s="31">
        <v>520</v>
      </c>
      <c r="N14" s="32">
        <f t="shared" si="1"/>
        <v>390</v>
      </c>
    </row>
    <row r="15" spans="1:14" ht="15.75" x14ac:dyDescent="0.25">
      <c r="A15" s="33"/>
      <c r="B15" s="22" t="s">
        <v>26</v>
      </c>
      <c r="C15" s="23">
        <v>1</v>
      </c>
      <c r="D15" s="72" t="s">
        <v>27</v>
      </c>
      <c r="E15" s="25">
        <v>90</v>
      </c>
      <c r="F15" s="26"/>
      <c r="G15" s="27"/>
      <c r="H15" s="36"/>
      <c r="I15" s="35"/>
      <c r="J15" s="11"/>
      <c r="K15" s="33"/>
      <c r="L15" s="30"/>
      <c r="M15" s="31"/>
      <c r="N15" s="32"/>
    </row>
    <row r="16" spans="1:14" ht="15.75" x14ac:dyDescent="0.25">
      <c r="A16" s="21"/>
      <c r="B16" s="22"/>
      <c r="C16" s="23">
        <v>2</v>
      </c>
      <c r="D16" s="72" t="s">
        <v>27</v>
      </c>
      <c r="E16" s="25">
        <v>90</v>
      </c>
      <c r="F16" s="26"/>
      <c r="G16" s="27"/>
      <c r="H16" s="36"/>
      <c r="I16" s="35"/>
      <c r="J16" s="11"/>
      <c r="K16" s="33" t="s">
        <v>32</v>
      </c>
      <c r="L16" s="30">
        <f t="shared" si="2"/>
        <v>333</v>
      </c>
      <c r="M16" s="31">
        <v>600</v>
      </c>
      <c r="N16" s="32">
        <f t="shared" si="1"/>
        <v>267</v>
      </c>
    </row>
    <row r="17" spans="1:14" ht="18.75" x14ac:dyDescent="0.25">
      <c r="A17" s="21"/>
      <c r="B17" s="22"/>
      <c r="C17" s="21">
        <v>3</v>
      </c>
      <c r="D17" s="72" t="s">
        <v>27</v>
      </c>
      <c r="E17" s="40">
        <v>90</v>
      </c>
      <c r="F17" s="26"/>
      <c r="G17" s="27"/>
      <c r="H17" s="23"/>
      <c r="I17" s="39"/>
      <c r="J17" s="11"/>
      <c r="K17" s="21" t="s">
        <v>34</v>
      </c>
      <c r="L17" s="30">
        <f t="shared" si="2"/>
        <v>0</v>
      </c>
      <c r="M17" s="31"/>
      <c r="N17" s="32">
        <f t="shared" si="1"/>
        <v>0</v>
      </c>
    </row>
    <row r="18" spans="1:14" ht="18.75" x14ac:dyDescent="0.25">
      <c r="A18" s="21"/>
      <c r="B18" s="22"/>
      <c r="C18" s="21">
        <v>4</v>
      </c>
      <c r="D18" s="72" t="s">
        <v>27</v>
      </c>
      <c r="E18" s="40">
        <v>90</v>
      </c>
      <c r="F18" s="26"/>
      <c r="G18" s="27"/>
      <c r="H18" s="23"/>
      <c r="I18" s="41"/>
      <c r="J18" s="11"/>
      <c r="K18" s="21" t="s">
        <v>35</v>
      </c>
      <c r="L18" s="30">
        <f t="shared" si="2"/>
        <v>0</v>
      </c>
      <c r="M18" s="31">
        <v>112</v>
      </c>
      <c r="N18" s="32">
        <f t="shared" si="1"/>
        <v>112</v>
      </c>
    </row>
    <row r="19" spans="1:14" ht="18.75" x14ac:dyDescent="0.25">
      <c r="A19" s="21"/>
      <c r="B19" s="22"/>
      <c r="C19" s="21"/>
      <c r="D19" s="72"/>
      <c r="E19" s="42"/>
      <c r="F19" s="26"/>
      <c r="G19" s="27"/>
      <c r="H19" s="23" t="s">
        <v>31</v>
      </c>
      <c r="I19" s="41"/>
      <c r="J19" s="11"/>
      <c r="K19" s="21" t="s">
        <v>36</v>
      </c>
      <c r="L19" s="30">
        <f t="shared" si="2"/>
        <v>0</v>
      </c>
      <c r="M19" s="31">
        <v>150</v>
      </c>
      <c r="N19" s="32">
        <f t="shared" si="1"/>
        <v>150</v>
      </c>
    </row>
    <row r="20" spans="1:14" ht="15.75" x14ac:dyDescent="0.25">
      <c r="A20" s="21"/>
      <c r="B20" s="22" t="s">
        <v>33</v>
      </c>
      <c r="C20" s="23">
        <v>1</v>
      </c>
      <c r="D20" s="72" t="s">
        <v>30</v>
      </c>
      <c r="E20" s="25">
        <v>130</v>
      </c>
      <c r="F20" s="26"/>
      <c r="G20" s="27"/>
      <c r="H20" s="23"/>
      <c r="I20" s="35"/>
      <c r="J20" s="11"/>
      <c r="K20" s="21" t="s">
        <v>27</v>
      </c>
      <c r="L20" s="30">
        <f t="shared" si="2"/>
        <v>360</v>
      </c>
      <c r="M20" s="31">
        <v>450</v>
      </c>
      <c r="N20" s="32">
        <f t="shared" si="1"/>
        <v>90</v>
      </c>
    </row>
    <row r="21" spans="1:14" ht="15.75" x14ac:dyDescent="0.25">
      <c r="A21" s="21"/>
      <c r="B21" s="22"/>
      <c r="C21" s="21"/>
      <c r="D21" s="72" t="s">
        <v>36</v>
      </c>
      <c r="E21" s="40"/>
      <c r="F21" s="23"/>
      <c r="G21" s="27"/>
      <c r="H21" s="23"/>
      <c r="I21" s="35"/>
      <c r="J21" s="11"/>
      <c r="K21" s="21" t="s">
        <v>37</v>
      </c>
      <c r="L21" s="30">
        <f t="shared" si="2"/>
        <v>0</v>
      </c>
      <c r="M21" s="31"/>
      <c r="N21" s="32">
        <f t="shared" si="1"/>
        <v>0</v>
      </c>
    </row>
    <row r="22" spans="1:14" ht="19.5" customHeight="1" x14ac:dyDescent="0.25">
      <c r="A22" s="33"/>
      <c r="B22" s="22"/>
      <c r="C22" s="21"/>
      <c r="D22" s="71"/>
      <c r="E22" s="37"/>
      <c r="F22" s="23"/>
      <c r="G22" s="27"/>
      <c r="H22" s="23"/>
      <c r="I22" s="35"/>
      <c r="J22" s="11"/>
      <c r="K22" s="21" t="s">
        <v>38</v>
      </c>
      <c r="L22" s="30">
        <f t="shared" si="2"/>
        <v>0</v>
      </c>
      <c r="M22" s="31"/>
      <c r="N22" s="32">
        <f t="shared" si="1"/>
        <v>0</v>
      </c>
    </row>
    <row r="23" spans="1:14" ht="15.75" x14ac:dyDescent="0.25">
      <c r="A23" s="21"/>
      <c r="B23" s="22" t="s">
        <v>41</v>
      </c>
      <c r="C23" s="23"/>
      <c r="D23" s="72" t="s">
        <v>36</v>
      </c>
      <c r="E23" s="25"/>
      <c r="F23" s="23"/>
      <c r="G23" s="27"/>
      <c r="H23" s="23"/>
      <c r="I23" s="35"/>
      <c r="J23" s="11"/>
      <c r="K23" s="21" t="s">
        <v>39</v>
      </c>
      <c r="L23" s="30">
        <f t="shared" si="2"/>
        <v>0</v>
      </c>
      <c r="M23" s="31"/>
      <c r="N23" s="32">
        <f t="shared" si="1"/>
        <v>0</v>
      </c>
    </row>
    <row r="24" spans="1:14" ht="15.75" x14ac:dyDescent="0.25">
      <c r="A24" s="21"/>
      <c r="B24" s="22"/>
      <c r="C24" s="21"/>
      <c r="D24" s="72"/>
      <c r="E24" s="37"/>
      <c r="F24" s="23"/>
      <c r="G24" s="27"/>
      <c r="H24" s="23"/>
      <c r="I24" s="35"/>
      <c r="J24" s="11"/>
      <c r="K24" s="21" t="s">
        <v>40</v>
      </c>
      <c r="L24" s="30">
        <f t="shared" si="2"/>
        <v>0</v>
      </c>
      <c r="M24" s="31"/>
      <c r="N24" s="32">
        <f t="shared" si="1"/>
        <v>0</v>
      </c>
    </row>
    <row r="25" spans="1:14" ht="15.75" x14ac:dyDescent="0.25">
      <c r="A25" s="26"/>
      <c r="B25" s="26" t="s">
        <v>44</v>
      </c>
      <c r="C25" s="79">
        <v>1</v>
      </c>
      <c r="D25" s="72" t="s">
        <v>32</v>
      </c>
      <c r="E25" s="46">
        <v>200</v>
      </c>
      <c r="F25" s="23"/>
      <c r="G25" s="27"/>
      <c r="H25" s="23"/>
      <c r="I25" s="35"/>
      <c r="J25" s="11"/>
      <c r="K25" s="21" t="s">
        <v>42</v>
      </c>
      <c r="L25" s="30">
        <f>SUMIF(Mã_hàng,K25,Số_lượng)</f>
        <v>0</v>
      </c>
      <c r="M25" s="31"/>
      <c r="N25" s="32">
        <f t="shared" si="1"/>
        <v>0</v>
      </c>
    </row>
    <row r="26" spans="1:14" ht="16.5" customHeight="1" x14ac:dyDescent="0.25">
      <c r="A26" s="26"/>
      <c r="B26" s="76" t="s">
        <v>59</v>
      </c>
      <c r="C26" s="45">
        <v>1</v>
      </c>
      <c r="D26" s="78" t="s">
        <v>32</v>
      </c>
      <c r="E26" s="46">
        <v>133</v>
      </c>
      <c r="F26" s="23"/>
      <c r="G26" s="27"/>
      <c r="H26" s="23"/>
      <c r="I26" s="35"/>
      <c r="J26" s="11"/>
      <c r="K26" s="33" t="s">
        <v>43</v>
      </c>
      <c r="L26" s="30">
        <f>SUM(L6:L25)</f>
        <v>1408</v>
      </c>
      <c r="M26" s="44">
        <f>SUM(M6:M25)</f>
        <v>3762</v>
      </c>
      <c r="N26" s="32">
        <f t="shared" si="1"/>
        <v>2354</v>
      </c>
    </row>
    <row r="27" spans="1:14" ht="18.75" x14ac:dyDescent="0.25">
      <c r="A27" s="26"/>
      <c r="B27" s="76" t="s">
        <v>58</v>
      </c>
      <c r="C27" s="79">
        <v>1</v>
      </c>
      <c r="D27" s="77" t="s">
        <v>21</v>
      </c>
      <c r="E27" s="46">
        <v>112</v>
      </c>
      <c r="F27" s="23"/>
      <c r="G27" s="27"/>
      <c r="H27" s="23"/>
      <c r="I27" s="35"/>
      <c r="J27" s="11"/>
      <c r="K27" s="47"/>
      <c r="L27" s="48">
        <v>16</v>
      </c>
      <c r="M27" s="48" t="s">
        <v>45</v>
      </c>
      <c r="N27" s="49"/>
    </row>
    <row r="28" spans="1:14" ht="15.75" x14ac:dyDescent="0.25">
      <c r="A28" s="26"/>
      <c r="B28" s="76" t="s">
        <v>57</v>
      </c>
      <c r="C28" s="80"/>
      <c r="D28" s="78" t="s">
        <v>28</v>
      </c>
      <c r="E28" s="46">
        <v>37</v>
      </c>
      <c r="F28" s="50"/>
      <c r="G28" s="50"/>
      <c r="H28" s="50"/>
      <c r="I28" s="35"/>
      <c r="J28" s="11"/>
      <c r="K28" s="51" t="s">
        <v>46</v>
      </c>
      <c r="L28" s="75" t="s">
        <v>47</v>
      </c>
      <c r="M28" s="52"/>
      <c r="N28" s="53" t="s">
        <v>48</v>
      </c>
    </row>
    <row r="29" spans="1:14" ht="18.75" x14ac:dyDescent="0.3">
      <c r="A29" s="21"/>
      <c r="B29" s="21"/>
      <c r="C29" s="64">
        <f>COUNT(C6:C28)</f>
        <v>16</v>
      </c>
      <c r="D29" s="73" t="s">
        <v>56</v>
      </c>
      <c r="E29" s="42"/>
      <c r="F29" s="65"/>
      <c r="G29" s="66"/>
      <c r="H29" s="50"/>
      <c r="I29" s="43"/>
      <c r="J29" s="11"/>
      <c r="K29" s="58"/>
      <c r="L29" s="56"/>
      <c r="M29" s="57"/>
      <c r="N29" s="59" t="s">
        <v>49</v>
      </c>
    </row>
    <row r="30" spans="1:14" ht="18.75" x14ac:dyDescent="0.25">
      <c r="A30" s="1"/>
      <c r="B30" s="1"/>
      <c r="C30" s="1"/>
      <c r="D30" s="68"/>
      <c r="E30" s="2"/>
      <c r="F30" s="3"/>
      <c r="G30" s="3"/>
      <c r="H30" s="3"/>
      <c r="I30" s="43"/>
      <c r="J30" s="11"/>
      <c r="K30" s="5" t="s">
        <v>50</v>
      </c>
      <c r="L30" s="60" t="s">
        <v>51</v>
      </c>
      <c r="M30" s="5"/>
      <c r="N30" s="61" t="s">
        <v>52</v>
      </c>
    </row>
    <row r="31" spans="1:14" ht="18.75" x14ac:dyDescent="0.25">
      <c r="I31" s="43"/>
      <c r="J31" s="11"/>
      <c r="K31" s="5" t="s">
        <v>53</v>
      </c>
      <c r="L31" s="63" t="s">
        <v>54</v>
      </c>
      <c r="M31" s="5"/>
      <c r="N31" s="63" t="s">
        <v>55</v>
      </c>
    </row>
    <row r="32" spans="1:14" ht="18.75" x14ac:dyDescent="0.3">
      <c r="I32" s="43"/>
      <c r="J32" s="11"/>
      <c r="K32" s="55"/>
      <c r="L32" s="56"/>
      <c r="M32" s="57"/>
      <c r="N32" s="56"/>
    </row>
    <row r="33" spans="9:14" ht="18.75" x14ac:dyDescent="0.3">
      <c r="I33" s="43"/>
      <c r="J33" s="11"/>
      <c r="K33" s="55"/>
      <c r="L33" s="56"/>
      <c r="M33" s="57"/>
      <c r="N33" s="56"/>
    </row>
    <row r="34" spans="9:14" ht="18.75" x14ac:dyDescent="0.3">
      <c r="I34" s="54"/>
      <c r="J34" s="11"/>
      <c r="K34" s="55"/>
      <c r="L34" s="56"/>
      <c r="M34" s="57"/>
      <c r="N34" s="56"/>
    </row>
    <row r="35" spans="9:14" ht="18.75" x14ac:dyDescent="0.3">
      <c r="I35" s="54"/>
      <c r="J35" s="11"/>
      <c r="K35" s="55"/>
      <c r="L35" s="56"/>
      <c r="M35" s="57"/>
      <c r="N35" s="56"/>
    </row>
    <row r="36" spans="9:14" ht="18.75" x14ac:dyDescent="0.25">
      <c r="I36" s="62"/>
      <c r="J36" s="11"/>
    </row>
    <row r="37" spans="9:14" ht="15.75" x14ac:dyDescent="0.25">
      <c r="I37" s="67"/>
      <c r="J37" s="11"/>
    </row>
    <row r="38" spans="9:14" ht="15.75" x14ac:dyDescent="0.25">
      <c r="I38" s="4"/>
      <c r="J38" s="11"/>
    </row>
    <row r="39" spans="9:14" ht="15.75" x14ac:dyDescent="0.25">
      <c r="I39" s="4"/>
      <c r="J39" s="11"/>
    </row>
    <row r="40" spans="9:14" ht="15.75" x14ac:dyDescent="0.25">
      <c r="I40" s="4"/>
      <c r="J40" s="11"/>
    </row>
  </sheetData>
  <mergeCells count="7">
    <mergeCell ref="F29:G29"/>
    <mergeCell ref="A2:E2"/>
    <mergeCell ref="K2:M2"/>
    <mergeCell ref="A3:E3"/>
    <mergeCell ref="K3:M3"/>
    <mergeCell ref="I6:I16"/>
    <mergeCell ref="I20:I28"/>
  </mergeCells>
  <conditionalFormatting sqref="M17:M18">
    <cfRule type="uniqueValues" dxfId="0" priority="1"/>
  </conditionalFormatting>
  <pageMargins left="3.937007874015748E-2" right="3.937007874015748E-2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Mã_hàng</vt:lpstr>
      <vt:lpstr>Số_lượng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2023-05-30T23:37:13Z</cp:lastPrinted>
  <dcterms:created xsi:type="dcterms:W3CDTF">2023-05-30T23:08:51Z</dcterms:created>
  <dcterms:modified xsi:type="dcterms:W3CDTF">2023-05-31T01:07:22Z</dcterms:modified>
</cp:coreProperties>
</file>