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8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<sst xmlns="http://schemas.openxmlformats.org/spreadsheetml/2006/main" count="77" uniqueCount="55">
  <si>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</si>
  <si>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</si>
  <si>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</si>
  <si>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</si>
  <si>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</si>
  <si>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</si>
  <si>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</si>
  <si>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</si>
  <si>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</si>
  <si>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</si>
  <si>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</si>
  <si>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</si>
  <si>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</si>
  <si>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</si>
  <si>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</si>
  <si>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</si>
  <si>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</si>
  <si>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</si>
  <si>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</si>
  <si>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</si>
  <si>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</si>
  <si>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</si>
  <si>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</si>
  <si>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</si>
  <si>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</si>
  <si>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</si>
  <si>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</si>
  <si>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</si>
  <si>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</si>
  <si>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</si>
  <si>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</si>
  <si>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</si>
  <si>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</si>
  <si>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</si>
  <si>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</si>
  <si>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</si>
  <si>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</si>
  <si>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</si>
  <si>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</si>
  <si>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</si>
  <si>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</si>
  <si>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</si>
  <si>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</si>
  <si>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</si>
  <si>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</si>
  <si>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</si>
  <si>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</si>
  <si>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</si>
  <si>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</si>
  <si>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</si>
  <si>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chuyển tau 19h</t>
  </si>
  <si>
    <t>NGÀY 28/03/2023</t>
  </si>
  <si>
    <t xml:space="preserve">TAI </t>
  </si>
  <si>
    <t xml:space="preserve">LƯỠI </t>
  </si>
  <si>
    <t>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</si>
</sst>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topLeftCell="A10" zoomScale="85" zoomScaleNormal="85" workbookViewId="0">
      <selection activeCell="F23" sqref="F2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3" customWidth="1"/>
    <col min="6" max="6" width="8" style="68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8" t="s">
        <v>0</v>
      </c>
      <c r="B2" s="78"/>
      <c r="C2" s="78"/>
      <c r="D2" s="78"/>
      <c r="E2" s="78"/>
      <c r="F2" s="69"/>
      <c r="G2" s="6"/>
      <c r="H2" s="7"/>
      <c r="I2" s="22"/>
      <c r="J2" s="79" t="s">
        <v>1</v>
      </c>
      <c r="K2" s="79"/>
      <c r="L2" s="79"/>
      <c r="M2" s="23"/>
    </row>
    <row r="3" spans="1:16" ht="15.75">
      <c r="A3" s="80" t="s">
        <v>2</v>
      </c>
      <c r="B3" s="80"/>
      <c r="C3" s="80"/>
      <c r="D3" s="80"/>
      <c r="E3" s="80"/>
      <c r="F3" s="70"/>
      <c r="G3" s="7"/>
      <c r="H3" s="7"/>
      <c r="I3" s="22"/>
      <c r="J3" s="81" t="s">
        <v>51</v>
      </c>
      <c r="K3" s="81"/>
      <c r="L3" s="81"/>
      <c r="M3" s="23"/>
    </row>
    <row r="4" spans="1:16" ht="15.75">
      <c r="A4" s="7"/>
      <c r="B4" s="7"/>
      <c r="C4" s="57"/>
      <c r="D4" s="7"/>
      <c r="E4" s="64"/>
      <c r="F4" s="71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5" t="s">
        <v>7</v>
      </c>
      <c r="F5" s="72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13" t="s">
        <v>53</v>
      </c>
      <c r="C6" s="13">
        <v>1</v>
      </c>
      <c r="D6" s="17" t="s">
        <v>25</v>
      </c>
      <c r="E6" s="54">
        <v>200</v>
      </c>
      <c r="F6" s="73"/>
      <c r="G6" s="15"/>
      <c r="H6" s="55"/>
      <c r="I6" s="26"/>
      <c r="J6" s="14" t="s">
        <v>16</v>
      </c>
      <c r="K6" s="27">
        <f t="shared" ref="K6:K23" si="0">SUMIF(Mã_hàng,J6,Số_lượng)</f>
        <v>624</v>
      </c>
      <c r="L6" s="28"/>
      <c r="M6" s="29">
        <f>L6-K6</f>
        <v>-624</v>
      </c>
    </row>
    <row r="7" spans="1:16" ht="15" customHeight="1">
      <c r="A7" s="12"/>
      <c r="B7" s="13"/>
      <c r="C7" s="13">
        <v>2</v>
      </c>
      <c r="D7" s="17" t="s">
        <v>25</v>
      </c>
      <c r="E7" s="54">
        <v>200</v>
      </c>
      <c r="F7" s="73"/>
      <c r="G7" s="16"/>
      <c r="H7" s="18"/>
      <c r="I7" s="26"/>
      <c r="J7" s="14" t="s">
        <v>17</v>
      </c>
      <c r="K7" s="27">
        <f t="shared" si="0"/>
        <v>0</v>
      </c>
      <c r="L7" s="28"/>
      <c r="M7" s="29">
        <f t="shared" ref="M7:M21" si="1">L7-K7</f>
        <v>0</v>
      </c>
    </row>
    <row r="8" spans="1:16" ht="15" customHeight="1">
      <c r="A8" s="12"/>
      <c r="B8" s="17" t="s">
        <v>52</v>
      </c>
      <c r="C8" s="13">
        <v>1</v>
      </c>
      <c r="D8" s="19" t="s">
        <v>22</v>
      </c>
      <c r="E8" s="54">
        <v>240</v>
      </c>
      <c r="F8" s="73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77" t="s">
        <v>54</v>
      </c>
      <c r="C9" s="13">
        <v>1</v>
      </c>
      <c r="D9" s="19" t="s">
        <v>16</v>
      </c>
      <c r="E9" s="54">
        <v>52</v>
      </c>
      <c r="F9" s="73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13"/>
      <c r="C10" s="76">
        <v>2</v>
      </c>
      <c r="D10" s="19" t="s">
        <v>16</v>
      </c>
      <c r="E10" s="54">
        <v>52</v>
      </c>
      <c r="F10" s="73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17"/>
      <c r="C11" s="13">
        <v>3</v>
      </c>
      <c r="D11" s="19" t="s">
        <v>16</v>
      </c>
      <c r="E11" s="54">
        <v>52</v>
      </c>
      <c r="F11" s="73"/>
      <c r="G11" s="15"/>
      <c r="H11" s="84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1"/>
      <c r="B12" s="17"/>
      <c r="C12" s="76">
        <v>4</v>
      </c>
      <c r="D12" s="19" t="s">
        <v>16</v>
      </c>
      <c r="E12" s="54">
        <v>52</v>
      </c>
      <c r="F12" s="73"/>
      <c r="G12" s="15"/>
      <c r="H12" s="85"/>
      <c r="I12" s="23"/>
      <c r="J12" s="20" t="s">
        <v>22</v>
      </c>
      <c r="K12" s="27">
        <f t="shared" si="0"/>
        <v>240</v>
      </c>
      <c r="L12" s="28"/>
      <c r="M12" s="29">
        <f t="shared" si="1"/>
        <v>-240</v>
      </c>
    </row>
    <row r="13" spans="1:16" ht="15" customHeight="1">
      <c r="A13" s="61"/>
      <c r="B13" s="13"/>
      <c r="C13" s="13">
        <v>5</v>
      </c>
      <c r="D13" s="19" t="s">
        <v>16</v>
      </c>
      <c r="E13" s="54">
        <v>52</v>
      </c>
      <c r="F13" s="73"/>
      <c r="G13" s="15"/>
      <c r="H13" s="85"/>
      <c r="I13" s="23"/>
      <c r="J13" s="17" t="s">
        <v>23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1"/>
      <c r="B14" s="19"/>
      <c r="C14" s="13">
        <v>6</v>
      </c>
      <c r="D14" s="19" t="s">
        <v>16</v>
      </c>
      <c r="E14" s="54">
        <v>52</v>
      </c>
      <c r="F14" s="73"/>
      <c r="G14" s="15"/>
      <c r="H14" s="85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1"/>
      <c r="B15" s="13"/>
      <c r="C15" s="76">
        <v>7</v>
      </c>
      <c r="D15" s="19" t="s">
        <v>16</v>
      </c>
      <c r="E15" s="54">
        <v>52</v>
      </c>
      <c r="F15" s="73"/>
      <c r="G15" s="15"/>
      <c r="H15" s="85"/>
      <c r="I15" s="23"/>
      <c r="J15" s="17" t="s">
        <v>25</v>
      </c>
      <c r="K15" s="27">
        <f>SUMIF(Mã_hàng,J15,Số_lượng)</f>
        <v>400</v>
      </c>
      <c r="L15" s="28"/>
      <c r="M15" s="29">
        <f t="shared" si="1"/>
        <v>-400</v>
      </c>
    </row>
    <row r="16" spans="1:16" ht="15" customHeight="1">
      <c r="A16" s="61"/>
      <c r="B16" s="13"/>
      <c r="C16" s="13">
        <v>8</v>
      </c>
      <c r="D16" s="19" t="s">
        <v>16</v>
      </c>
      <c r="E16" s="54">
        <v>52</v>
      </c>
      <c r="F16" s="73"/>
      <c r="G16" s="15"/>
      <c r="H16" s="85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76">
        <v>9</v>
      </c>
      <c r="D17" s="19" t="s">
        <v>16</v>
      </c>
      <c r="E17" s="54">
        <v>52</v>
      </c>
      <c r="F17" s="73"/>
      <c r="G17" s="15"/>
      <c r="H17" s="18"/>
      <c r="I17" s="23"/>
      <c r="J17" s="19" t="s">
        <v>27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17"/>
      <c r="C18" s="13">
        <v>10</v>
      </c>
      <c r="D18" s="19" t="s">
        <v>16</v>
      </c>
      <c r="E18" s="54">
        <v>52</v>
      </c>
      <c r="F18" s="75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7"/>
      <c r="C19" s="13">
        <v>11</v>
      </c>
      <c r="D19" s="19" t="s">
        <v>16</v>
      </c>
      <c r="E19" s="54">
        <v>52</v>
      </c>
      <c r="F19" s="75"/>
      <c r="G19" s="15"/>
      <c r="H19" s="18"/>
      <c r="I19" s="23"/>
      <c r="J19" s="19" t="s">
        <v>29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B20" s="17"/>
      <c r="C20" s="76">
        <v>12</v>
      </c>
      <c r="D20" s="19" t="s">
        <v>16</v>
      </c>
      <c r="E20" s="54">
        <v>52</v>
      </c>
      <c r="F20" s="75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3"/>
      <c r="C21" s="13"/>
      <c r="D21" s="19"/>
      <c r="E21" s="54"/>
      <c r="F21" s="75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77"/>
      <c r="C22" s="76"/>
      <c r="D22" s="19"/>
      <c r="E22" s="54"/>
      <c r="F22" s="75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13"/>
      <c r="C23" s="76"/>
      <c r="D23" s="19"/>
      <c r="E23" s="54"/>
      <c r="F23" s="75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7"/>
      <c r="C24" s="13"/>
      <c r="D24" s="19"/>
      <c r="E24" s="54"/>
      <c r="F24" s="75"/>
      <c r="G24" s="16"/>
      <c r="H24" s="18"/>
      <c r="I24" s="23"/>
      <c r="J24" s="17" t="s">
        <v>32</v>
      </c>
      <c r="K24" s="27">
        <f>SUM(K6:K23)</f>
        <v>1264</v>
      </c>
      <c r="L24" s="30">
        <f>SUM(L6:L23)</f>
        <v>0</v>
      </c>
      <c r="M24" s="30">
        <f>SUM(M6:M23)</f>
        <v>-1264</v>
      </c>
    </row>
    <row r="25" spans="1:13" ht="15" customHeight="1">
      <c r="A25" s="12"/>
      <c r="B25" s="17"/>
      <c r="C25" s="76"/>
      <c r="D25" s="19"/>
      <c r="E25" s="54"/>
      <c r="F25" s="73"/>
      <c r="G25" s="16" t="s">
        <v>45</v>
      </c>
      <c r="H25" s="18"/>
      <c r="I25" s="23"/>
      <c r="J25" s="31"/>
      <c r="K25" s="32">
        <f>C42</f>
        <v>15</v>
      </c>
      <c r="L25" s="32" t="s">
        <v>33</v>
      </c>
      <c r="M25" s="33"/>
    </row>
    <row r="26" spans="1:13" ht="15" customHeight="1">
      <c r="A26" s="12"/>
      <c r="B26" s="13"/>
      <c r="C26" s="13"/>
      <c r="D26" s="19"/>
      <c r="E26" s="54"/>
      <c r="F26" s="73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2"/>
      <c r="D27" s="19"/>
      <c r="E27" s="54"/>
      <c r="F27" s="73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2"/>
      <c r="D28" s="14"/>
      <c r="E28" s="54"/>
      <c r="F28" s="73"/>
      <c r="G28" s="53" t="s">
        <v>45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3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3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3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4"/>
      <c r="D32" s="17"/>
      <c r="E32" s="54"/>
      <c r="F32" s="73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3"/>
      <c r="G33" s="15"/>
      <c r="H33" s="52"/>
      <c r="I33" s="23"/>
      <c r="J33" s="48" t="s">
        <v>48</v>
      </c>
      <c r="K33" s="46"/>
      <c r="L33" s="47"/>
      <c r="M33" s="67" t="s">
        <v>44</v>
      </c>
    </row>
    <row r="34" spans="1:13" ht="15" customHeight="1">
      <c r="A34" s="12"/>
      <c r="B34" s="13"/>
      <c r="C34" s="74"/>
      <c r="D34" s="17"/>
      <c r="E34" s="54"/>
      <c r="F34" s="73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3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4"/>
      <c r="D36" s="17"/>
      <c r="E36" s="54"/>
      <c r="F36" s="73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3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4"/>
      <c r="D38" s="17"/>
      <c r="E38" s="54"/>
      <c r="F38" s="73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3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4"/>
      <c r="D40" s="17"/>
      <c r="E40" s="54"/>
      <c r="F40" s="73"/>
      <c r="G40" s="15"/>
      <c r="H40" s="52"/>
      <c r="I40" s="23"/>
      <c r="J40" s="48" t="s">
        <v>49</v>
      </c>
      <c r="K40" s="67"/>
      <c r="L40" s="47"/>
      <c r="M40" s="46"/>
    </row>
    <row r="41" spans="1:13" ht="15" customHeight="1">
      <c r="A41" s="12"/>
      <c r="B41" s="13"/>
      <c r="C41" s="13"/>
      <c r="D41" s="20"/>
      <c r="E41" s="54"/>
      <c r="F41" s="73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15</v>
      </c>
      <c r="D42" s="21" t="s">
        <v>43</v>
      </c>
      <c r="E42" s="66"/>
      <c r="F42" s="82" t="s">
        <v>50</v>
      </c>
      <c r="G42" s="83"/>
      <c r="H42" s="52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2023-03-28T09:50:29Z</cp:lastPrinted>
  <dcterms:created xsi:type="dcterms:W3CDTF">2018-10-22T11:48:00Z</dcterms:created>
  <dcterms:modified xsi:type="dcterms:W3CDTF">2023-03-28T11:05:02Z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