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5.12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'!$A$1:$AC$32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M25" i="12" l="1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C25" i="12" l="1"/>
  <c r="D25" i="12"/>
  <c r="AB9" i="12" l="1"/>
  <c r="I25" i="12" l="1"/>
  <c r="J25" i="12"/>
  <c r="K25" i="12"/>
  <c r="L25" i="12"/>
  <c r="AB11" i="12"/>
  <c r="AC25" i="12" l="1"/>
  <c r="E25" i="12"/>
  <c r="F25" i="12"/>
  <c r="G25" i="12"/>
  <c r="H25" i="12"/>
  <c r="AB10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8" i="12"/>
  <c r="AB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<sst xmlns="http://schemas.openxmlformats.org/spreadsheetml/2006/main" count="99" uniqueCount="82">
  <si>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</si>
  <si>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</si>
  <si>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</si>
  <si>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</si>
  <si>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</si>
  <si>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</si>
  <si>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</si>
  <si>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</si>
  <si>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</si>
  <si>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</si>
  <si>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</si>
  <si>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</si>
  <si>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</si>
  <si>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</si>
  <si>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</si>
  <si>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</si>
  <si>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</si>
  <si>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</si>
  <si>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</si>
  <si>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</si>
  <si>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</si>
  <si>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</si>
  <si>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</si>
  <si>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</si>
  <si>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</si>
  <si>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</si>
  <si>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</si>
  <si>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</si>
  <si>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</si>
  <si>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</si>
  <si>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</si>
  <si>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</si>
  <si>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</si>
  <si>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</si>
  <si>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</si>
  <si>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</si>
  <si>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</si>
  <si>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</si>
  <si>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</si>
  <si>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</si>
  <si>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</si>
  <si>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</si>
  <si>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</si>
  <si>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</si>
  <si>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</si>
  <si>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</si>
  <si>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</si>
  <si>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</si>
  <si>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</si>
  <si>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</si>
  <si>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</si>
  <si>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</si>
  <si>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</si>
  <si>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</si>
  <si>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</si>
  <si>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</si>
  <si>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</si>
  <si>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</si>
  <si>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</si>
  <si>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</si>
  <si>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</si>
  <si>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</si>
  <si>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</si>
  <si>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</si>
  <si>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</si>
  <si>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</si>
  <si>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</si>
  <si>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</si>
  <si>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</si>
  <si>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</si>
  <si>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</si>
  <si>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</si>
  <si>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Ký giao hàng</t>
  </si>
  <si>
    <t>VŨ HƯƠNG TRÀ</t>
  </si>
  <si>
    <t>2AL4</t>
  </si>
  <si>
    <t>2AS4</t>
  </si>
  <si>
    <t>2AO7</t>
  </si>
  <si>
    <t>2AN6</t>
  </si>
  <si>
    <t>2AB8</t>
  </si>
  <si>
    <t>2A94</t>
  </si>
  <si>
    <t>XUẤT HÀNG ĐÀ NẴNG 25/12/2023</t>
  </si>
  <si>
    <t>Ghi chú: Giấy kiểm dịch gốc ở thùng số 3   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</si>
</sst>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4" xfId="1" applyNumberFormat="1" applyFont="1" applyFill="1" applyBorder="1" applyAlignment="1">
      <alignment horizontal="center" vertical="center" wrapText="1"/>
    </xf>
    <xf numFmtId="165" fontId="22" fillId="2" borderId="5" xfId="1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7"/>
  <sheetViews>
    <sheetView tabSelected="1" topLeftCell="A7" zoomScale="130" zoomScaleNormal="130" workbookViewId="0">
      <pane xSplit="1" topLeftCell="B1" activePane="topRight" state="frozen"/>
      <selection activeCell="A5" sqref="A5"/>
      <selection pane="topRight" activeCell="J18" sqref="J18"/>
    </sheetView>
  </sheetViews>
  <sheetFormatPr defaultRowHeight="15" x14ac:dyDescent="0.25"/>
  <cols>
    <col min="1" max="1" width="13.42578125" style="61" customWidth="1"/>
    <col min="2" max="45" width="4.28515625" style="61" customWidth="1"/>
    <col min="46" max="46" width="4.5703125" style="61" customWidth="1"/>
    <col min="47" max="47" width="6" style="61" customWidth="1"/>
    <col min="48" max="50" width="4.28515625" style="61" customWidth="1"/>
    <col min="51" max="51" width="5" style="61" customWidth="1"/>
    <col min="52" max="52" width="4.28515625" style="61" customWidth="1"/>
    <col min="53" max="53" width="5.42578125" style="61" customWidth="1"/>
    <col min="54" max="54" width="4.28515625" style="61" customWidth="1"/>
    <col min="55" max="55" width="5.42578125" style="61" customWidth="1"/>
    <col min="56" max="56" width="4.28515625" style="61" customWidth="1"/>
    <col min="57" max="57" width="5" style="61" customWidth="1"/>
    <col min="58" max="58" width="5" style="64" customWidth="1"/>
    <col min="59" max="62" width="5" style="61" customWidth="1"/>
    <col min="63" max="64" width="5" style="65" customWidth="1"/>
    <col min="65" max="65" width="5.5703125" style="65" customWidth="1"/>
    <col min="66" max="66" width="5.7109375" style="65" customWidth="1"/>
    <col min="67" max="68" width="4.5703125" style="65" customWidth="1"/>
    <col min="69" max="72" width="4.85546875" style="65" customWidth="1"/>
    <col min="73" max="74" width="5.7109375" style="65" customWidth="1"/>
    <col min="75" max="87" width="4.5703125" style="65" bestFit="1" customWidth="1"/>
    <col min="88" max="88" width="4.5703125" style="65" customWidth="1"/>
    <col min="89" max="90" width="5.5703125" style="66" customWidth="1"/>
    <col min="91" max="16384" width="9.140625" style="67"/>
  </cols>
  <sheetData>
    <row r="1" spans="1:29" s="35" customFormat="1" ht="15.75" customHeight="1" x14ac:dyDescent="0.2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33"/>
      <c r="S1" s="33"/>
      <c r="T1" s="33"/>
      <c r="U1" s="33"/>
      <c r="V1" s="33"/>
      <c r="AA1" s="33" t="s">
        <v>34</v>
      </c>
      <c r="AB1" s="33"/>
      <c r="AC1" s="33"/>
    </row>
    <row r="2" spans="1:29" s="35" customFormat="1" ht="15.75" customHeight="1" x14ac:dyDescent="0.25">
      <c r="A2" s="88" t="s">
        <v>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33"/>
      <c r="S2" s="33"/>
      <c r="T2" s="33"/>
      <c r="U2" s="33"/>
      <c r="V2" s="33"/>
      <c r="AA2" s="33"/>
      <c r="AB2" s="33"/>
      <c r="AC2" s="33"/>
    </row>
    <row r="3" spans="1:29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 s="39" customFormat="1" ht="20.25" customHeight="1" x14ac:dyDescent="0.3">
      <c r="A4" s="95" t="s">
        <v>80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38"/>
      <c r="AB4" s="38"/>
      <c r="AC4" s="38"/>
    </row>
    <row r="5" spans="1:29" s="41" customFormat="1" ht="19.5" x14ac:dyDescent="0.25">
      <c r="A5" s="40"/>
      <c r="R5" s="42"/>
      <c r="T5" s="90"/>
      <c r="U5" s="90"/>
      <c r="V5" s="90"/>
      <c r="W5" s="43"/>
      <c r="X5" s="43"/>
      <c r="Y5" s="43"/>
      <c r="Z5" s="43"/>
      <c r="AA5" s="43" t="s">
        <v>70</v>
      </c>
      <c r="AB5" s="83"/>
      <c r="AC5" s="83"/>
    </row>
    <row r="6" spans="1:29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93" t="s">
        <v>62</v>
      </c>
      <c r="AC6" s="91" t="s">
        <v>60</v>
      </c>
    </row>
    <row r="7" spans="1:29" s="73" customFormat="1" ht="21.75" customHeight="1" x14ac:dyDescent="0.25">
      <c r="A7" s="72" t="s">
        <v>36</v>
      </c>
      <c r="B7" s="96">
        <v>1262</v>
      </c>
      <c r="C7" s="97"/>
      <c r="D7" s="97"/>
      <c r="E7" s="97"/>
      <c r="F7" s="97"/>
      <c r="G7" s="98"/>
      <c r="H7" s="87">
        <v>6700</v>
      </c>
      <c r="I7" s="87">
        <v>6648</v>
      </c>
      <c r="J7" s="86">
        <v>6555</v>
      </c>
      <c r="K7" s="84">
        <v>6183</v>
      </c>
      <c r="L7" s="84">
        <v>6161</v>
      </c>
      <c r="M7" s="84">
        <v>5033</v>
      </c>
      <c r="N7" s="84">
        <v>4910</v>
      </c>
      <c r="O7" s="84">
        <v>4900</v>
      </c>
      <c r="P7" s="84">
        <v>4894</v>
      </c>
      <c r="Q7" s="84">
        <v>4624</v>
      </c>
      <c r="R7" s="84">
        <v>1682</v>
      </c>
      <c r="S7" s="84">
        <v>1623</v>
      </c>
      <c r="T7" s="84">
        <v>1546</v>
      </c>
      <c r="U7" s="84">
        <v>1515</v>
      </c>
      <c r="V7" s="84" t="s">
        <v>75</v>
      </c>
      <c r="W7" s="84" t="s">
        <v>76</v>
      </c>
      <c r="X7" s="84" t="s">
        <v>77</v>
      </c>
      <c r="Y7" s="84" t="s">
        <v>74</v>
      </c>
      <c r="Z7" s="84" t="s">
        <v>78</v>
      </c>
      <c r="AA7" s="84" t="s">
        <v>79</v>
      </c>
      <c r="AB7" s="94"/>
      <c r="AC7" s="92"/>
    </row>
    <row r="8" spans="1:29" s="71" customFormat="1" ht="15.75" customHeight="1" x14ac:dyDescent="0.25">
      <c r="A8" s="72" t="s">
        <v>1</v>
      </c>
      <c r="B8" s="78"/>
      <c r="C8" s="78">
        <v>52</v>
      </c>
      <c r="D8" s="78">
        <v>50</v>
      </c>
      <c r="E8" s="78"/>
      <c r="F8" s="78"/>
      <c r="G8" s="74"/>
      <c r="H8" s="74">
        <v>2</v>
      </c>
      <c r="I8" s="74">
        <v>2</v>
      </c>
      <c r="J8" s="74"/>
      <c r="K8" s="74"/>
      <c r="L8" s="74">
        <v>2</v>
      </c>
      <c r="M8" s="74"/>
      <c r="N8" s="74">
        <v>2</v>
      </c>
      <c r="O8" s="74">
        <v>3</v>
      </c>
      <c r="P8" s="74">
        <v>4</v>
      </c>
      <c r="Q8" s="74">
        <v>3</v>
      </c>
      <c r="R8" s="74">
        <v>5</v>
      </c>
      <c r="S8" s="74">
        <v>20</v>
      </c>
      <c r="T8" s="74">
        <v>10</v>
      </c>
      <c r="U8" s="74">
        <v>20</v>
      </c>
      <c r="V8" s="74">
        <v>6</v>
      </c>
      <c r="W8" s="74"/>
      <c r="X8" s="74"/>
      <c r="Y8" s="74"/>
      <c r="Z8" s="74"/>
      <c r="AA8" s="74"/>
      <c r="AB8" s="74">
        <f t="shared" ref="AB8:AB23" si="0">SUM(B8:AA8)</f>
        <v>181</v>
      </c>
      <c r="AC8" s="75"/>
    </row>
    <row r="9" spans="1:29" s="71" customFormat="1" ht="15.75" customHeight="1" x14ac:dyDescent="0.25">
      <c r="A9" s="72" t="s">
        <v>4</v>
      </c>
      <c r="B9" s="78">
        <v>139</v>
      </c>
      <c r="C9" s="78"/>
      <c r="D9" s="78"/>
      <c r="E9" s="78"/>
      <c r="F9" s="78"/>
      <c r="G9" s="74"/>
      <c r="H9" s="74">
        <v>2</v>
      </c>
      <c r="I9" s="74"/>
      <c r="J9" s="74">
        <v>10</v>
      </c>
      <c r="K9" s="74">
        <v>5</v>
      </c>
      <c r="L9" s="74">
        <v>4</v>
      </c>
      <c r="M9" s="74">
        <v>2</v>
      </c>
      <c r="N9" s="74"/>
      <c r="O9" s="74">
        <v>6</v>
      </c>
      <c r="P9" s="74">
        <v>2</v>
      </c>
      <c r="Q9" s="74">
        <v>3</v>
      </c>
      <c r="R9" s="74">
        <v>10</v>
      </c>
      <c r="S9" s="74"/>
      <c r="T9" s="74">
        <v>10</v>
      </c>
      <c r="U9" s="74"/>
      <c r="V9" s="74">
        <v>4</v>
      </c>
      <c r="W9" s="74">
        <v>7</v>
      </c>
      <c r="X9" s="74">
        <v>8</v>
      </c>
      <c r="Y9" s="74">
        <v>6</v>
      </c>
      <c r="Z9" s="74">
        <v>9</v>
      </c>
      <c r="AA9" s="74">
        <v>5</v>
      </c>
      <c r="AB9" s="74">
        <f t="shared" si="0"/>
        <v>232</v>
      </c>
      <c r="AC9" s="75"/>
    </row>
    <row r="10" spans="1:29" s="71" customFormat="1" ht="15.75" customHeight="1" x14ac:dyDescent="0.25">
      <c r="A10" s="72" t="s">
        <v>5</v>
      </c>
      <c r="B10" s="78"/>
      <c r="C10" s="78"/>
      <c r="D10" s="78"/>
      <c r="E10" s="78"/>
      <c r="F10" s="78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>
        <f t="shared" si="0"/>
        <v>0</v>
      </c>
      <c r="AC10" s="75"/>
    </row>
    <row r="11" spans="1:29" s="71" customFormat="1" ht="15.75" customHeight="1" x14ac:dyDescent="0.25">
      <c r="A11" s="72" t="s">
        <v>6</v>
      </c>
      <c r="B11" s="78"/>
      <c r="C11" s="78"/>
      <c r="D11" s="78"/>
      <c r="E11" s="78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>
        <f t="shared" si="0"/>
        <v>0</v>
      </c>
      <c r="AC11" s="75"/>
    </row>
    <row r="12" spans="1:29" s="71" customFormat="1" ht="15.75" customHeight="1" x14ac:dyDescent="0.25">
      <c r="A12" s="72" t="s">
        <v>7</v>
      </c>
      <c r="B12" s="78"/>
      <c r="C12" s="78"/>
      <c r="D12" s="78"/>
      <c r="E12" s="78"/>
      <c r="F12" s="78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>
        <f t="shared" si="0"/>
        <v>0</v>
      </c>
      <c r="AC12" s="75"/>
    </row>
    <row r="13" spans="1:29" s="71" customFormat="1" ht="15.75" customHeight="1" x14ac:dyDescent="0.25">
      <c r="A13" s="72" t="s">
        <v>8</v>
      </c>
      <c r="B13" s="78"/>
      <c r="C13" s="78"/>
      <c r="D13" s="78"/>
      <c r="E13" s="78"/>
      <c r="F13" s="78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>
        <f t="shared" si="0"/>
        <v>0</v>
      </c>
      <c r="AC13" s="75"/>
    </row>
    <row r="14" spans="1:29" s="71" customFormat="1" ht="15.75" customHeight="1" x14ac:dyDescent="0.25">
      <c r="A14" s="72" t="s">
        <v>2</v>
      </c>
      <c r="B14" s="78"/>
      <c r="C14" s="78"/>
      <c r="D14" s="78"/>
      <c r="E14" s="78"/>
      <c r="F14" s="78">
        <v>56</v>
      </c>
      <c r="G14" s="74"/>
      <c r="H14" s="74">
        <v>2</v>
      </c>
      <c r="I14" s="74">
        <v>2</v>
      </c>
      <c r="J14" s="74"/>
      <c r="K14" s="74">
        <v>6</v>
      </c>
      <c r="L14" s="74"/>
      <c r="M14" s="74"/>
      <c r="N14" s="74">
        <v>2</v>
      </c>
      <c r="O14" s="74">
        <v>3</v>
      </c>
      <c r="P14" s="74">
        <v>2</v>
      </c>
      <c r="Q14" s="74">
        <v>1</v>
      </c>
      <c r="R14" s="74"/>
      <c r="S14" s="74"/>
      <c r="T14" s="74">
        <v>10</v>
      </c>
      <c r="U14" s="74"/>
      <c r="V14" s="74">
        <v>4</v>
      </c>
      <c r="W14" s="74"/>
      <c r="X14" s="74"/>
      <c r="Y14" s="74"/>
      <c r="Z14" s="74"/>
      <c r="AA14" s="74"/>
      <c r="AB14" s="74">
        <f t="shared" si="0"/>
        <v>88</v>
      </c>
      <c r="AC14" s="75"/>
    </row>
    <row r="15" spans="1:29" s="71" customFormat="1" ht="15.75" customHeight="1" x14ac:dyDescent="0.25">
      <c r="A15" s="72" t="s">
        <v>3</v>
      </c>
      <c r="B15" s="78"/>
      <c r="C15" s="78"/>
      <c r="D15" s="78"/>
      <c r="E15" s="78"/>
      <c r="F15" s="78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>
        <f t="shared" si="0"/>
        <v>0</v>
      </c>
      <c r="AC15" s="75"/>
    </row>
    <row r="16" spans="1:29" s="71" customFormat="1" ht="15.75" customHeight="1" x14ac:dyDescent="0.25">
      <c r="A16" s="72" t="s">
        <v>10</v>
      </c>
      <c r="B16" s="78"/>
      <c r="C16" s="78"/>
      <c r="D16" s="78"/>
      <c r="E16" s="78">
        <v>28</v>
      </c>
      <c r="F16" s="78"/>
      <c r="G16" s="74"/>
      <c r="H16" s="74">
        <v>2</v>
      </c>
      <c r="I16" s="74"/>
      <c r="J16" s="74"/>
      <c r="K16" s="74"/>
      <c r="L16" s="74"/>
      <c r="M16" s="74"/>
      <c r="N16" s="74"/>
      <c r="O16" s="74">
        <v>3</v>
      </c>
      <c r="P16" s="74">
        <v>2</v>
      </c>
      <c r="Q16" s="74">
        <v>2</v>
      </c>
      <c r="R16" s="74"/>
      <c r="S16" s="74"/>
      <c r="T16" s="74"/>
      <c r="U16" s="74">
        <v>10</v>
      </c>
      <c r="V16" s="74"/>
      <c r="W16" s="74"/>
      <c r="X16" s="74"/>
      <c r="Y16" s="74"/>
      <c r="Z16" s="74"/>
      <c r="AA16" s="74"/>
      <c r="AB16" s="74">
        <f t="shared" si="0"/>
        <v>47</v>
      </c>
      <c r="AC16" s="75"/>
    </row>
    <row r="17" spans="1:29" s="71" customFormat="1" ht="15.75" customHeight="1" x14ac:dyDescent="0.25">
      <c r="A17" s="72" t="s">
        <v>9</v>
      </c>
      <c r="B17" s="78"/>
      <c r="C17" s="78"/>
      <c r="D17" s="78"/>
      <c r="E17" s="78"/>
      <c r="F17" s="78">
        <v>108</v>
      </c>
      <c r="G17" s="74"/>
      <c r="H17" s="74">
        <v>2</v>
      </c>
      <c r="I17" s="74">
        <v>2</v>
      </c>
      <c r="J17" s="74"/>
      <c r="K17" s="74"/>
      <c r="L17" s="74">
        <v>2</v>
      </c>
      <c r="M17" s="74">
        <v>2</v>
      </c>
      <c r="N17" s="74">
        <v>2</v>
      </c>
      <c r="O17" s="74">
        <v>3</v>
      </c>
      <c r="P17" s="74">
        <v>2</v>
      </c>
      <c r="Q17" s="74">
        <v>1</v>
      </c>
      <c r="R17" s="74"/>
      <c r="S17" s="74"/>
      <c r="T17" s="74">
        <v>5</v>
      </c>
      <c r="U17" s="74">
        <v>10</v>
      </c>
      <c r="V17" s="74">
        <v>6</v>
      </c>
      <c r="W17" s="74">
        <v>4</v>
      </c>
      <c r="X17" s="74">
        <v>3</v>
      </c>
      <c r="Y17" s="74">
        <v>6</v>
      </c>
      <c r="Z17" s="74">
        <v>2</v>
      </c>
      <c r="AA17" s="74">
        <v>10</v>
      </c>
      <c r="AB17" s="74">
        <f t="shared" si="0"/>
        <v>170</v>
      </c>
      <c r="AC17" s="75"/>
    </row>
    <row r="18" spans="1:29" s="71" customFormat="1" ht="21" x14ac:dyDescent="0.25">
      <c r="A18" s="72" t="s">
        <v>38</v>
      </c>
      <c r="B18" s="78"/>
      <c r="C18" s="78"/>
      <c r="D18" s="78"/>
      <c r="E18" s="78"/>
      <c r="F18" s="78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>
        <f t="shared" si="0"/>
        <v>0</v>
      </c>
      <c r="AC18" s="75"/>
    </row>
    <row r="19" spans="1:29" s="71" customFormat="1" ht="11.25" x14ac:dyDescent="0.25">
      <c r="A19" s="72" t="s">
        <v>43</v>
      </c>
      <c r="B19" s="78"/>
      <c r="C19" s="78"/>
      <c r="D19" s="78"/>
      <c r="E19" s="78"/>
      <c r="F19" s="78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>
        <f t="shared" si="0"/>
        <v>0</v>
      </c>
      <c r="AC19" s="75"/>
    </row>
    <row r="20" spans="1:29" s="71" customFormat="1" ht="21" x14ac:dyDescent="0.25">
      <c r="A20" s="72" t="s">
        <v>39</v>
      </c>
      <c r="B20" s="78"/>
      <c r="C20" s="78"/>
      <c r="D20" s="78"/>
      <c r="E20" s="78"/>
      <c r="F20" s="78"/>
      <c r="G20" s="74">
        <v>50</v>
      </c>
      <c r="H20" s="74">
        <v>2</v>
      </c>
      <c r="I20" s="74">
        <v>2</v>
      </c>
      <c r="J20" s="74"/>
      <c r="K20" s="74"/>
      <c r="L20" s="74">
        <v>2</v>
      </c>
      <c r="M20" s="74">
        <v>4</v>
      </c>
      <c r="N20" s="74">
        <v>2</v>
      </c>
      <c r="O20" s="74"/>
      <c r="P20" s="74">
        <v>2</v>
      </c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>
        <f t="shared" si="0"/>
        <v>64</v>
      </c>
      <c r="AC20" s="75"/>
    </row>
    <row r="21" spans="1:29" s="71" customFormat="1" ht="11.25" x14ac:dyDescent="0.25">
      <c r="A21" s="72" t="s">
        <v>40</v>
      </c>
      <c r="B21" s="78"/>
      <c r="C21" s="78"/>
      <c r="D21" s="78"/>
      <c r="E21" s="78">
        <v>32</v>
      </c>
      <c r="F21" s="78"/>
      <c r="G21" s="74"/>
      <c r="H21" s="74">
        <v>2</v>
      </c>
      <c r="I21" s="74">
        <v>2</v>
      </c>
      <c r="J21" s="74"/>
      <c r="K21" s="74"/>
      <c r="L21" s="74"/>
      <c r="M21" s="74">
        <v>2</v>
      </c>
      <c r="N21" s="74"/>
      <c r="O21" s="74"/>
      <c r="P21" s="74">
        <v>2</v>
      </c>
      <c r="Q21" s="74">
        <v>2</v>
      </c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>
        <f t="shared" si="0"/>
        <v>42</v>
      </c>
      <c r="AC21" s="75"/>
    </row>
    <row r="22" spans="1:29" s="71" customFormat="1" ht="11.25" x14ac:dyDescent="0.25">
      <c r="A22" s="72" t="s">
        <v>41</v>
      </c>
      <c r="B22" s="78"/>
      <c r="C22" s="78"/>
      <c r="D22" s="78"/>
      <c r="E22" s="78"/>
      <c r="F22" s="78"/>
      <c r="G22" s="74">
        <v>28</v>
      </c>
      <c r="H22" s="74">
        <v>2</v>
      </c>
      <c r="I22" s="74">
        <v>2</v>
      </c>
      <c r="J22" s="74"/>
      <c r="K22" s="74"/>
      <c r="L22" s="74"/>
      <c r="M22" s="74">
        <v>2</v>
      </c>
      <c r="N22" s="74">
        <v>1</v>
      </c>
      <c r="O22" s="74"/>
      <c r="P22" s="74">
        <v>2</v>
      </c>
      <c r="Q22" s="74"/>
      <c r="R22" s="74"/>
      <c r="S22" s="74"/>
      <c r="T22" s="74"/>
      <c r="U22" s="74"/>
      <c r="V22" s="74">
        <v>2</v>
      </c>
      <c r="W22" s="74"/>
      <c r="X22" s="74"/>
      <c r="Y22" s="74"/>
      <c r="Z22" s="74"/>
      <c r="AA22" s="74"/>
      <c r="AB22" s="74">
        <f t="shared" si="0"/>
        <v>39</v>
      </c>
      <c r="AC22" s="75"/>
    </row>
    <row r="23" spans="1:29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>
        <f t="shared" si="0"/>
        <v>0</v>
      </c>
      <c r="AC23" s="75"/>
    </row>
    <row r="24" spans="1:29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4"/>
      <c r="AC24" s="75"/>
    </row>
    <row r="25" spans="1:29" s="71" customFormat="1" ht="21" x14ac:dyDescent="0.25">
      <c r="A25" s="72" t="s">
        <v>61</v>
      </c>
      <c r="B25" s="80">
        <f>B8*0.548+B9*0.315+B10*0.518+B11*0.21+B12*0.31+B13*0.51+B14*0.21+B15*0.41+B16*0.263+B17*0.263+B20*0.33+B21*0.321+B19*0.427+B18*0.53+B23*0.375+B22*0.375</f>
        <v>43.785000000000004</v>
      </c>
      <c r="C25" s="80">
        <f>C8*0.548+C9*0.315+C10*0.518+C11*0.21+C12*0.31+C13*0.51+C14*0.21+C15*0.41+C16*0.263+C17*0.263+C20*0.33+C21*0.321+C19*0.427+C18*0.53+C23*0.375+C22*0.375</f>
        <v>28.496000000000002</v>
      </c>
      <c r="D25" s="80">
        <f>D8*0.548+D9*0.315+D10*0.518+D11*0.21+D12*0.31+D13*0.51+D14*0.21+D15*0.41+D16*0.263+D17*0.263+D20*0.33+D21*0.321+D19*0.427+D18*0.53+D23*0.375+D22*0.375</f>
        <v>27.400000000000002</v>
      </c>
      <c r="E25" s="80">
        <f t="shared" ref="E25:AA25" si="1">E8*0.548+E9*0.315+E10*0.518+E11*0.21+E12*0.31+E13*0.51+E14*0.21+E15*0.41+E16*0.263+E17*0.263+E20*0.33+E21*0.321+E19*0.427+E18*0.53+E23*0.375+E22*0.375</f>
        <v>17.636000000000003</v>
      </c>
      <c r="F25" s="80">
        <f t="shared" si="1"/>
        <v>40.164000000000001</v>
      </c>
      <c r="G25" s="77">
        <f t="shared" si="1"/>
        <v>27</v>
      </c>
      <c r="H25" s="77">
        <f t="shared" si="1"/>
        <v>5.25</v>
      </c>
      <c r="I25" s="77">
        <f t="shared" si="1"/>
        <v>4.0939999999999994</v>
      </c>
      <c r="J25" s="77">
        <f t="shared" si="1"/>
        <v>3.15</v>
      </c>
      <c r="K25" s="77">
        <f t="shared" si="1"/>
        <v>2.835</v>
      </c>
      <c r="L25" s="77">
        <f t="shared" si="1"/>
        <v>3.5419999999999998</v>
      </c>
      <c r="M25" s="77">
        <f t="shared" si="1"/>
        <v>3.8679999999999999</v>
      </c>
      <c r="N25" s="77">
        <f t="shared" si="1"/>
        <v>3.077</v>
      </c>
      <c r="O25" s="77">
        <f t="shared" si="1"/>
        <v>5.742</v>
      </c>
      <c r="P25" s="77">
        <f t="shared" si="1"/>
        <v>6.3460000000000001</v>
      </c>
      <c r="Q25" s="77">
        <f t="shared" si="1"/>
        <v>4.2300000000000004</v>
      </c>
      <c r="R25" s="77">
        <f t="shared" si="1"/>
        <v>5.8900000000000006</v>
      </c>
      <c r="S25" s="77">
        <f t="shared" si="1"/>
        <v>10.96</v>
      </c>
      <c r="T25" s="77">
        <f t="shared" si="1"/>
        <v>12.045</v>
      </c>
      <c r="U25" s="77">
        <f t="shared" si="1"/>
        <v>16.22</v>
      </c>
      <c r="V25" s="77">
        <f t="shared" si="1"/>
        <v>7.7160000000000002</v>
      </c>
      <c r="W25" s="77">
        <f t="shared" si="1"/>
        <v>3.2570000000000001</v>
      </c>
      <c r="X25" s="77">
        <f t="shared" si="1"/>
        <v>3.3090000000000002</v>
      </c>
      <c r="Y25" s="77">
        <f t="shared" si="1"/>
        <v>3.468</v>
      </c>
      <c r="Z25" s="77">
        <f t="shared" si="1"/>
        <v>3.3609999999999998</v>
      </c>
      <c r="AA25" s="77">
        <f t="shared" si="1"/>
        <v>4.2050000000000001</v>
      </c>
      <c r="AB25" s="77">
        <f>SUM(AB8:AB24)</f>
        <v>863</v>
      </c>
      <c r="AC25" s="77">
        <f>SUM(AC8:AC24)</f>
        <v>0</v>
      </c>
    </row>
    <row r="26" spans="1:29" s="44" customFormat="1" ht="12.75" x14ac:dyDescent="0.2">
      <c r="A26" s="47"/>
      <c r="B26" s="48"/>
      <c r="C26" s="49"/>
      <c r="D26" s="49"/>
      <c r="G26" s="50"/>
      <c r="H26" s="50" t="s">
        <v>64</v>
      </c>
      <c r="P26" s="89" t="s">
        <v>72</v>
      </c>
      <c r="Q26" s="89"/>
      <c r="R26" s="89"/>
      <c r="X26" s="51" t="s">
        <v>68</v>
      </c>
      <c r="AB26" s="50"/>
    </row>
    <row r="27" spans="1:29" s="46" customFormat="1" ht="19.5" x14ac:dyDescent="0.25">
      <c r="A27" s="81" t="s">
        <v>81</v>
      </c>
      <c r="B27" s="31"/>
      <c r="C27" s="52"/>
      <c r="D27" s="31"/>
      <c r="G27" s="53"/>
      <c r="W27" s="31"/>
    </row>
    <row r="28" spans="1:29" s="46" customFormat="1" ht="13.5" x14ac:dyDescent="0.25">
      <c r="A28" s="56"/>
      <c r="B28" s="31"/>
      <c r="C28" s="52"/>
      <c r="D28" s="31"/>
    </row>
    <row r="29" spans="1:29" s="46" customFormat="1" ht="13.5" x14ac:dyDescent="0.25">
      <c r="A29" s="56"/>
      <c r="B29" s="31"/>
      <c r="C29" s="52"/>
      <c r="D29" s="31"/>
      <c r="P29" s="99" t="s">
        <v>73</v>
      </c>
      <c r="Q29" s="99"/>
      <c r="R29" s="99"/>
    </row>
    <row r="30" spans="1:29" s="46" customFormat="1" ht="12.75" x14ac:dyDescent="0.2">
      <c r="A30" s="56"/>
      <c r="B30" s="57"/>
      <c r="C30" s="52"/>
      <c r="D30" s="57"/>
      <c r="G30" s="82" t="s">
        <v>71</v>
      </c>
      <c r="H30" s="54"/>
      <c r="I30" s="54"/>
      <c r="J30" s="54"/>
      <c r="P30" s="52"/>
      <c r="Q30" s="32"/>
      <c r="W30" s="57"/>
    </row>
    <row r="31" spans="1:29" s="44" customFormat="1" x14ac:dyDescent="0.2">
      <c r="A31" s="50"/>
      <c r="B31" s="58"/>
      <c r="C31" s="45"/>
      <c r="D31" s="58"/>
      <c r="G31" s="45" t="s">
        <v>65</v>
      </c>
      <c r="P31" s="85"/>
      <c r="Q31" s="45"/>
      <c r="X31" s="59" t="s">
        <v>66</v>
      </c>
    </row>
    <row r="32" spans="1:29" s="46" customFormat="1" ht="12.75" x14ac:dyDescent="0.2">
      <c r="A32" s="32"/>
      <c r="B32" s="52"/>
      <c r="C32" s="32"/>
      <c r="D32" s="60"/>
      <c r="G32" s="32"/>
      <c r="V32" s="56"/>
    </row>
    <row r="33" spans="1:90" s="46" customFormat="1" ht="12.75" x14ac:dyDescent="0.2">
      <c r="A33" s="32"/>
      <c r="B33" s="52"/>
      <c r="C33" s="32"/>
      <c r="D33" s="60"/>
      <c r="G33" s="32"/>
      <c r="V33" s="56"/>
    </row>
    <row r="34" spans="1:90" s="46" customFormat="1" ht="12.75" x14ac:dyDescent="0.2">
      <c r="A34" s="32"/>
      <c r="B34" s="56"/>
      <c r="C34" s="32"/>
      <c r="D34" s="56"/>
    </row>
    <row r="35" spans="1:90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E35" s="55"/>
      <c r="AF35" s="55"/>
    </row>
    <row r="36" spans="1:90" s="46" customFormat="1" ht="13.5" x14ac:dyDescent="0.25">
      <c r="A36" s="56"/>
      <c r="B36" s="31"/>
      <c r="C36" s="52"/>
      <c r="D36" s="31"/>
      <c r="G36" s="63"/>
      <c r="P36" s="31"/>
      <c r="AE36" s="55"/>
      <c r="AF36" s="55"/>
    </row>
    <row r="37" spans="1:90" x14ac:dyDescent="0.25">
      <c r="A37" s="56"/>
      <c r="B37" s="58"/>
      <c r="C37" s="52"/>
      <c r="D37" s="58"/>
      <c r="AD37" s="65"/>
      <c r="AE37" s="66"/>
      <c r="AF37" s="66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</row>
    <row r="38" spans="1:90" x14ac:dyDescent="0.25">
      <c r="A38" s="63"/>
      <c r="B38" s="58"/>
      <c r="C38" s="52"/>
      <c r="D38" s="58"/>
      <c r="AD38" s="65"/>
      <c r="AE38" s="65"/>
      <c r="AF38" s="65"/>
      <c r="AG38" s="66"/>
      <c r="AH38" s="66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</row>
    <row r="39" spans="1:90" x14ac:dyDescent="0.25">
      <c r="AD39" s="65"/>
      <c r="AE39" s="65"/>
      <c r="AF39" s="65"/>
      <c r="AG39" s="66"/>
      <c r="AH39" s="66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</row>
    <row r="40" spans="1:90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6"/>
      <c r="BI40" s="66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</row>
    <row r="41" spans="1:90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6"/>
      <c r="BI41" s="66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</row>
    <row r="42" spans="1:90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6"/>
      <c r="BI42" s="66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</row>
    <row r="43" spans="1:90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6"/>
      <c r="BI43" s="66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</row>
    <row r="44" spans="1:90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BB44" s="65"/>
      <c r="BC44" s="65"/>
      <c r="BD44" s="65"/>
      <c r="BE44" s="65"/>
      <c r="BF44" s="65"/>
      <c r="BG44" s="65"/>
      <c r="BH44" s="66"/>
      <c r="BI44" s="66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</row>
    <row r="45" spans="1:90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BB45" s="65"/>
      <c r="BC45" s="65"/>
      <c r="BD45" s="65"/>
      <c r="BE45" s="65"/>
      <c r="BF45" s="65"/>
      <c r="BG45" s="65"/>
      <c r="BH45" s="66"/>
      <c r="BI45" s="66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</row>
    <row r="46" spans="1:90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BB46" s="65"/>
      <c r="BC46" s="65"/>
      <c r="BD46" s="65"/>
      <c r="BE46" s="65"/>
      <c r="BF46" s="65"/>
      <c r="BG46" s="65"/>
      <c r="BH46" s="66"/>
      <c r="BI46" s="66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</row>
    <row r="47" spans="1:90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BB47" s="65"/>
      <c r="BC47" s="65"/>
      <c r="BD47" s="65"/>
      <c r="BE47" s="65"/>
      <c r="BF47" s="65"/>
      <c r="BG47" s="65"/>
      <c r="BH47" s="66"/>
      <c r="BI47" s="66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</row>
  </sheetData>
  <mergeCells count="9">
    <mergeCell ref="P29:R29"/>
    <mergeCell ref="A1:Q1"/>
    <mergeCell ref="A2:Q2"/>
    <mergeCell ref="P26:R26"/>
    <mergeCell ref="T5:V5"/>
    <mergeCell ref="AC6:AC7"/>
    <mergeCell ref="AB6:AB7"/>
    <mergeCell ref="A4:Z4"/>
    <mergeCell ref="B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2023-12-25T12:54:47Z</cp:lastPrinted>
  <dcterms:created xsi:type="dcterms:W3CDTF">2020-06-27T05:28:25Z</dcterms:created>
  <dcterms:modified xsi:type="dcterms:W3CDTF">2023-12-25T13:32:44Z</dcterms:modified>
</cp:coreProperties>
</file>