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Y25" i="12" l="1"/>
  <c r="AR25" i="12"/>
  <c r="AQ25" i="12"/>
  <c r="AP25" i="12"/>
  <c r="AO25" i="12"/>
  <c r="AN25" i="12"/>
  <c r="AM25" i="12"/>
  <c r="AL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S25" i="12"/>
  <c r="AT25" i="12"/>
  <c r="AU25" i="12"/>
  <c r="AV25" i="12"/>
  <c r="AW25" i="12"/>
  <c r="AX25" i="12" l="1"/>
  <c r="AZ25" i="12"/>
  <c r="C25" i="12" l="1"/>
  <c r="D25" i="12"/>
  <c r="BA9" i="12" l="1"/>
  <c r="K25" i="12" l="1"/>
  <c r="L25" i="12"/>
  <c r="M25" i="12"/>
  <c r="N25" i="12"/>
  <c r="BA11" i="12"/>
  <c r="BB25" i="12" l="1"/>
  <c r="E25" i="12"/>
  <c r="F25" i="12"/>
  <c r="G25" i="12"/>
  <c r="H25" i="12"/>
  <c r="I25" i="12"/>
  <c r="J25" i="12"/>
  <c r="BA10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8" i="12"/>
  <c r="BA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<sst xmlns="http://schemas.openxmlformats.org/spreadsheetml/2006/main" count="106" uniqueCount="79">
  <si>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</si>
  <si>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</si>
  <si>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</si>
  <si>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</si>
  <si>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</si>
  <si>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</si>
  <si>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</si>
  <si>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</si>
  <si>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</si>
  <si>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</si>
  <si>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</si>
  <si>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</si>
  <si>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</si>
  <si>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</si>
  <si>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</si>
  <si>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</si>
  <si>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</si>
  <si>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</si>
  <si>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</si>
  <si>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</si>
  <si>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</si>
  <si>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</si>
  <si>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</si>
  <si>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</si>
  <si>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</si>
  <si>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</si>
  <si>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</si>
  <si>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</si>
  <si>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</si>
  <si>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</si>
  <si>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</si>
  <si>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</si>
  <si>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</si>
  <si>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</si>
  <si>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</si>
  <si>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</si>
  <si>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</si>
  <si>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</si>
  <si>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</si>
  <si>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</si>
  <si>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</si>
  <si>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</si>
  <si>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</si>
  <si>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</si>
  <si>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</si>
  <si>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</si>
  <si>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</si>
  <si>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</si>
  <si>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</si>
  <si>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</si>
  <si>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</si>
  <si>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</si>
  <si>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</si>
  <si>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</si>
  <si>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</si>
  <si>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</si>
  <si>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</si>
  <si>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</si>
  <si>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</si>
  <si>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</si>
  <si>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</si>
  <si>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</si>
  <si>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</si>
  <si>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</si>
  <si>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</si>
  <si>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</si>
  <si>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</si>
  <si>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</si>
  <si>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</si>
  <si>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</si>
  <si>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</si>
  <si>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</si>
  <si>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</si>
  <si>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Ký giao hàng</t>
  </si>
  <si>
    <t>Ký lái xe</t>
  </si>
  <si>
    <t>VŨ HƯƠNG TRÀ</t>
  </si>
  <si>
    <t>2A96</t>
  </si>
  <si>
    <t>XUẤT HÀNG ĐÀ NẴNG 20/11/2023</t>
  </si>
  <si>
    <t>Ghi chú: Giấy kiểm dịch gốc ở thùng số 01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</si>
</sst>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2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16" zoomScale="130" zoomScaleNormal="130" workbookViewId="0">
      <pane xSplit="1" topLeftCell="B1" activePane="topRight" state="frozen"/>
      <selection activeCell="A5" sqref="A5"/>
      <selection pane="topRight" activeCell="P20" sqref="P20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56" s="35" customFormat="1" ht="15.75" customHeight="1" x14ac:dyDescent="0.25">
      <c r="A1" s="97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3"/>
      <c r="S1" s="33"/>
      <c r="T1" s="33"/>
      <c r="U1" s="33"/>
      <c r="V1" s="33"/>
      <c r="AA1" s="33" t="s">
        <v>34</v>
      </c>
      <c r="AB1" s="33"/>
      <c r="AC1" s="33"/>
      <c r="AE1" s="97" t="s">
        <v>34</v>
      </c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33"/>
      <c r="AW1" s="33"/>
      <c r="AX1" s="33"/>
      <c r="AY1" s="33"/>
      <c r="AZ1" s="33"/>
    </row>
    <row r="2" spans="1:56" s="35" customFormat="1" ht="15.75" customHeight="1" x14ac:dyDescent="0.25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33"/>
      <c r="S2" s="33"/>
      <c r="T2" s="33"/>
      <c r="U2" s="33"/>
      <c r="V2" s="33"/>
      <c r="AA2" s="33"/>
      <c r="AB2" s="33"/>
      <c r="AC2" s="33"/>
      <c r="AE2" s="97" t="s">
        <v>37</v>
      </c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33"/>
      <c r="AW2" s="33"/>
      <c r="AX2" s="33"/>
      <c r="AY2" s="33"/>
      <c r="AZ2" s="33"/>
    </row>
    <row r="3" spans="1:56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7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56" s="39" customFormat="1" ht="20.25" customHeight="1" x14ac:dyDescent="0.3">
      <c r="A4" s="96" t="s">
        <v>77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38"/>
      <c r="AB4" s="38"/>
      <c r="AC4" s="38"/>
      <c r="AE4" s="96" t="s">
        <v>77</v>
      </c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</row>
    <row r="5" spans="1:56" s="41" customFormat="1" ht="19.5" x14ac:dyDescent="0.25">
      <c r="A5" s="40"/>
      <c r="R5" s="42"/>
      <c r="T5" s="102"/>
      <c r="U5" s="102"/>
      <c r="V5" s="102"/>
      <c r="W5" s="43"/>
      <c r="X5" s="43"/>
      <c r="Y5" s="43"/>
      <c r="Z5" s="43"/>
      <c r="AA5" s="43" t="s">
        <v>70</v>
      </c>
      <c r="AB5" s="83"/>
      <c r="AC5" s="83"/>
      <c r="AY5" s="43" t="s">
        <v>72</v>
      </c>
    </row>
    <row r="6" spans="1:56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/>
      <c r="AT6" s="69"/>
      <c r="AU6" s="69"/>
      <c r="AV6" s="69"/>
      <c r="AW6" s="69"/>
      <c r="AX6" s="69"/>
      <c r="AY6" s="69"/>
      <c r="AZ6" s="69"/>
      <c r="BA6" s="94" t="s">
        <v>62</v>
      </c>
      <c r="BB6" s="92" t="s">
        <v>60</v>
      </c>
    </row>
    <row r="7" spans="1:56" s="73" customFormat="1" ht="21.75" customHeight="1" x14ac:dyDescent="0.25">
      <c r="A7" s="72" t="s">
        <v>36</v>
      </c>
      <c r="B7" s="98">
        <v>1262</v>
      </c>
      <c r="C7" s="99"/>
      <c r="D7" s="99"/>
      <c r="E7" s="99"/>
      <c r="F7" s="99"/>
      <c r="G7" s="99"/>
      <c r="H7" s="85" t="s">
        <v>76</v>
      </c>
      <c r="I7" s="85">
        <v>1623</v>
      </c>
      <c r="J7" s="85">
        <v>1682</v>
      </c>
      <c r="K7" s="85">
        <v>4624</v>
      </c>
      <c r="L7" s="85">
        <v>4689</v>
      </c>
      <c r="M7" s="84">
        <v>4845</v>
      </c>
      <c r="N7" s="84">
        <v>4857</v>
      </c>
      <c r="O7" s="84">
        <v>4879</v>
      </c>
      <c r="P7" s="84">
        <v>4894</v>
      </c>
      <c r="Q7" s="84">
        <v>4900</v>
      </c>
      <c r="R7" s="84">
        <v>4909</v>
      </c>
      <c r="S7" s="84">
        <v>4910</v>
      </c>
      <c r="T7" s="84">
        <v>4947</v>
      </c>
      <c r="U7" s="84">
        <v>4980</v>
      </c>
      <c r="V7" s="84">
        <v>5013</v>
      </c>
      <c r="W7" s="84">
        <v>5033</v>
      </c>
      <c r="X7" s="84">
        <v>5034</v>
      </c>
      <c r="Y7" s="84">
        <v>5035</v>
      </c>
      <c r="Z7" s="84">
        <v>5087</v>
      </c>
      <c r="AA7" s="84">
        <v>5179</v>
      </c>
      <c r="AB7" s="84">
        <v>5215</v>
      </c>
      <c r="AC7" s="84">
        <v>5220</v>
      </c>
      <c r="AD7" s="84">
        <v>5229</v>
      </c>
      <c r="AE7" s="84">
        <v>5260</v>
      </c>
      <c r="AF7" s="84">
        <v>5398</v>
      </c>
      <c r="AG7" s="84">
        <v>5527</v>
      </c>
      <c r="AH7" s="84">
        <v>5893</v>
      </c>
      <c r="AI7" s="84">
        <v>6161</v>
      </c>
      <c r="AJ7" s="84">
        <v>6170</v>
      </c>
      <c r="AK7" s="84">
        <v>6193</v>
      </c>
      <c r="AL7" s="84">
        <v>6302</v>
      </c>
      <c r="AM7" s="84">
        <v>6351</v>
      </c>
      <c r="AN7" s="84">
        <v>6420</v>
      </c>
      <c r="AO7" s="84">
        <v>6637</v>
      </c>
      <c r="AP7" s="84">
        <v>6640</v>
      </c>
      <c r="AQ7" s="84">
        <v>6648</v>
      </c>
      <c r="AR7" s="84">
        <v>6901</v>
      </c>
      <c r="AS7" s="84"/>
      <c r="AT7" s="84"/>
      <c r="AU7" s="84"/>
      <c r="AV7" s="84"/>
      <c r="AW7" s="84"/>
      <c r="AX7" s="84"/>
      <c r="AY7" s="84"/>
      <c r="AZ7" s="84"/>
      <c r="BA7" s="95"/>
      <c r="BB7" s="93"/>
    </row>
    <row r="8" spans="1:56" s="71" customFormat="1" ht="15.75" customHeight="1" x14ac:dyDescent="0.25">
      <c r="A8" s="72" t="s">
        <v>1</v>
      </c>
      <c r="B8" s="78"/>
      <c r="C8" s="78">
        <v>52</v>
      </c>
      <c r="D8" s="78">
        <v>23</v>
      </c>
      <c r="E8" s="78"/>
      <c r="F8" s="78"/>
      <c r="G8" s="74"/>
      <c r="H8" s="74"/>
      <c r="I8" s="74">
        <v>10</v>
      </c>
      <c r="J8" s="74">
        <v>5</v>
      </c>
      <c r="K8" s="74"/>
      <c r="L8" s="74">
        <v>4</v>
      </c>
      <c r="M8" s="74">
        <v>4</v>
      </c>
      <c r="N8" s="74">
        <v>6</v>
      </c>
      <c r="O8" s="74">
        <v>3</v>
      </c>
      <c r="P8" s="74"/>
      <c r="Q8" s="74"/>
      <c r="R8" s="74">
        <v>5</v>
      </c>
      <c r="S8" s="74">
        <v>6</v>
      </c>
      <c r="T8" s="74">
        <v>5</v>
      </c>
      <c r="U8" s="74">
        <v>1</v>
      </c>
      <c r="V8" s="74"/>
      <c r="W8" s="74">
        <v>6</v>
      </c>
      <c r="X8" s="74">
        <v>2</v>
      </c>
      <c r="Y8" s="74"/>
      <c r="Z8" s="74">
        <v>5</v>
      </c>
      <c r="AA8" s="74">
        <v>2</v>
      </c>
      <c r="AB8" s="74">
        <v>2</v>
      </c>
      <c r="AC8" s="74"/>
      <c r="AD8" s="74">
        <v>3</v>
      </c>
      <c r="AE8" s="74"/>
      <c r="AF8" s="74">
        <v>4</v>
      </c>
      <c r="AG8" s="74">
        <v>4</v>
      </c>
      <c r="AH8" s="74">
        <v>5</v>
      </c>
      <c r="AI8" s="74"/>
      <c r="AJ8" s="74">
        <v>5</v>
      </c>
      <c r="AK8" s="74">
        <v>2</v>
      </c>
      <c r="AL8" s="74"/>
      <c r="AM8" s="74">
        <v>10</v>
      </c>
      <c r="AN8" s="74"/>
      <c r="AO8" s="74">
        <v>4</v>
      </c>
      <c r="AP8" s="74"/>
      <c r="AQ8" s="74">
        <v>2</v>
      </c>
      <c r="AR8" s="74"/>
      <c r="AS8" s="74"/>
      <c r="AT8" s="74"/>
      <c r="AU8" s="74"/>
      <c r="AV8" s="74"/>
      <c r="AW8" s="74"/>
      <c r="AX8" s="74"/>
      <c r="AY8" s="74"/>
      <c r="AZ8" s="74"/>
      <c r="BA8" s="74">
        <f t="shared" ref="BA8:BA23" si="0">SUM(B8:AZ8)</f>
        <v>180</v>
      </c>
      <c r="BB8" s="75"/>
    </row>
    <row r="9" spans="1:56" s="71" customFormat="1" ht="15.75" customHeight="1" x14ac:dyDescent="0.25">
      <c r="A9" s="72" t="s">
        <v>4</v>
      </c>
      <c r="B9" s="78">
        <v>125</v>
      </c>
      <c r="C9" s="78"/>
      <c r="D9" s="78"/>
      <c r="E9" s="78"/>
      <c r="F9" s="78"/>
      <c r="G9" s="74"/>
      <c r="H9" s="74">
        <v>10</v>
      </c>
      <c r="I9" s="74">
        <v>10</v>
      </c>
      <c r="J9" s="74">
        <v>5</v>
      </c>
      <c r="K9" s="74"/>
      <c r="L9" s="74">
        <v>1</v>
      </c>
      <c r="M9" s="74">
        <v>1</v>
      </c>
      <c r="N9" s="74"/>
      <c r="O9" s="74"/>
      <c r="P9" s="74"/>
      <c r="Q9" s="74"/>
      <c r="R9" s="74">
        <v>2</v>
      </c>
      <c r="S9" s="74"/>
      <c r="T9" s="74">
        <v>2</v>
      </c>
      <c r="U9" s="74">
        <v>5</v>
      </c>
      <c r="V9" s="74"/>
      <c r="W9" s="74">
        <v>1</v>
      </c>
      <c r="X9" s="74">
        <v>2</v>
      </c>
      <c r="Y9" s="74">
        <v>3</v>
      </c>
      <c r="Z9" s="74"/>
      <c r="AA9" s="74"/>
      <c r="AB9" s="74">
        <v>1</v>
      </c>
      <c r="AC9" s="74">
        <v>5</v>
      </c>
      <c r="AD9" s="74"/>
      <c r="AE9" s="74"/>
      <c r="AF9" s="74">
        <v>4</v>
      </c>
      <c r="AG9" s="74">
        <v>2</v>
      </c>
      <c r="AH9" s="74"/>
      <c r="AI9" s="74">
        <v>3</v>
      </c>
      <c r="AJ9" s="74">
        <v>3</v>
      </c>
      <c r="AK9" s="74"/>
      <c r="AL9" s="74"/>
      <c r="AM9" s="74"/>
      <c r="AN9" s="74">
        <v>10</v>
      </c>
      <c r="AO9" s="74">
        <v>4</v>
      </c>
      <c r="AP9" s="74">
        <v>4</v>
      </c>
      <c r="AQ9" s="74">
        <v>2</v>
      </c>
      <c r="AR9" s="74">
        <v>4</v>
      </c>
      <c r="AS9" s="74"/>
      <c r="AT9" s="74"/>
      <c r="AU9" s="74"/>
      <c r="AV9" s="74"/>
      <c r="AW9" s="74"/>
      <c r="AX9" s="74"/>
      <c r="AY9" s="74"/>
      <c r="AZ9" s="74"/>
      <c r="BA9" s="74">
        <f t="shared" si="0"/>
        <v>209</v>
      </c>
      <c r="BB9" s="75"/>
    </row>
    <row r="10" spans="1:56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>
        <f t="shared" si="0"/>
        <v>0</v>
      </c>
      <c r="BB10" s="75"/>
    </row>
    <row r="11" spans="1:56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>
        <f t="shared" si="0"/>
        <v>0</v>
      </c>
      <c r="BB11" s="75"/>
    </row>
    <row r="12" spans="1:56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>
        <f t="shared" si="0"/>
        <v>0</v>
      </c>
      <c r="BB12" s="75"/>
    </row>
    <row r="13" spans="1:56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>
        <f t="shared" si="0"/>
        <v>0</v>
      </c>
      <c r="BB13" s="75"/>
    </row>
    <row r="14" spans="1:56" s="71" customFormat="1" ht="15.75" customHeight="1" x14ac:dyDescent="0.25">
      <c r="A14" s="72" t="s">
        <v>2</v>
      </c>
      <c r="B14" s="78"/>
      <c r="C14" s="78"/>
      <c r="D14" s="78"/>
      <c r="E14" s="78"/>
      <c r="F14" s="78">
        <v>48</v>
      </c>
      <c r="G14" s="74"/>
      <c r="H14" s="74"/>
      <c r="I14" s="74"/>
      <c r="J14" s="74">
        <v>5</v>
      </c>
      <c r="K14" s="74"/>
      <c r="L14" s="74">
        <v>1</v>
      </c>
      <c r="M14" s="74">
        <v>1</v>
      </c>
      <c r="N14" s="74">
        <v>1</v>
      </c>
      <c r="O14" s="74"/>
      <c r="P14" s="74">
        <v>4</v>
      </c>
      <c r="Q14" s="74"/>
      <c r="R14" s="74">
        <v>2</v>
      </c>
      <c r="S14" s="74"/>
      <c r="T14" s="74"/>
      <c r="U14" s="74">
        <v>2</v>
      </c>
      <c r="V14" s="74">
        <v>2</v>
      </c>
      <c r="W14" s="74"/>
      <c r="X14" s="74"/>
      <c r="Y14" s="74">
        <v>2</v>
      </c>
      <c r="Z14" s="74">
        <v>2</v>
      </c>
      <c r="AA14" s="74"/>
      <c r="AB14" s="74"/>
      <c r="AC14" s="74"/>
      <c r="AD14" s="74">
        <v>6</v>
      </c>
      <c r="AE14" s="74">
        <v>3</v>
      </c>
      <c r="AF14" s="74"/>
      <c r="AG14" s="74"/>
      <c r="AH14" s="74"/>
      <c r="AI14" s="74">
        <v>2</v>
      </c>
      <c r="AJ14" s="74"/>
      <c r="AK14" s="74"/>
      <c r="AL14" s="74"/>
      <c r="AM14" s="74"/>
      <c r="AN14" s="74"/>
      <c r="AO14" s="74"/>
      <c r="AP14" s="74">
        <v>4</v>
      </c>
      <c r="AQ14" s="74">
        <v>2</v>
      </c>
      <c r="AR14" s="74">
        <v>4</v>
      </c>
      <c r="AS14" s="74"/>
      <c r="AT14" s="74"/>
      <c r="AU14" s="74"/>
      <c r="AV14" s="74"/>
      <c r="AW14" s="74"/>
      <c r="AX14" s="74"/>
      <c r="AY14" s="74"/>
      <c r="AZ14" s="74"/>
      <c r="BA14" s="74">
        <f t="shared" si="0"/>
        <v>91</v>
      </c>
      <c r="BB14" s="75"/>
    </row>
    <row r="15" spans="1:56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>
        <f t="shared" si="0"/>
        <v>0</v>
      </c>
      <c r="BB15" s="75"/>
    </row>
    <row r="16" spans="1:56" s="71" customFormat="1" ht="15.75" customHeight="1" x14ac:dyDescent="0.25">
      <c r="A16" s="72" t="s">
        <v>10</v>
      </c>
      <c r="B16" s="78"/>
      <c r="C16" s="78"/>
      <c r="D16" s="78"/>
      <c r="E16" s="78"/>
      <c r="F16" s="78">
        <v>55</v>
      </c>
      <c r="G16" s="74"/>
      <c r="H16" s="74"/>
      <c r="I16" s="74"/>
      <c r="J16" s="74"/>
      <c r="K16" s="74">
        <v>2</v>
      </c>
      <c r="L16" s="74">
        <v>1</v>
      </c>
      <c r="M16" s="74">
        <v>1</v>
      </c>
      <c r="N16" s="74"/>
      <c r="O16" s="74"/>
      <c r="P16" s="74">
        <v>3</v>
      </c>
      <c r="Q16" s="74"/>
      <c r="R16" s="74"/>
      <c r="S16" s="74">
        <v>4</v>
      </c>
      <c r="T16" s="74"/>
      <c r="U16" s="74">
        <v>1</v>
      </c>
      <c r="V16" s="74">
        <v>3</v>
      </c>
      <c r="W16" s="74"/>
      <c r="X16" s="74">
        <v>2</v>
      </c>
      <c r="Y16" s="74"/>
      <c r="Z16" s="74"/>
      <c r="AA16" s="74">
        <v>2</v>
      </c>
      <c r="AB16" s="74"/>
      <c r="AC16" s="74">
        <v>2</v>
      </c>
      <c r="AD16" s="74"/>
      <c r="AE16" s="74"/>
      <c r="AF16" s="74"/>
      <c r="AG16" s="74"/>
      <c r="AH16" s="74"/>
      <c r="AI16" s="74"/>
      <c r="AJ16" s="74"/>
      <c r="AK16" s="74">
        <v>3</v>
      </c>
      <c r="AL16" s="74">
        <v>4</v>
      </c>
      <c r="AM16" s="74"/>
      <c r="AN16" s="74"/>
      <c r="AO16" s="74">
        <v>2</v>
      </c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>
        <f t="shared" si="0"/>
        <v>85</v>
      </c>
      <c r="BB16" s="75"/>
    </row>
    <row r="17" spans="1:54" s="71" customFormat="1" ht="15.75" customHeight="1" x14ac:dyDescent="0.25">
      <c r="A17" s="72" t="s">
        <v>9</v>
      </c>
      <c r="B17" s="78"/>
      <c r="C17" s="78"/>
      <c r="D17" s="78">
        <v>96</v>
      </c>
      <c r="E17" s="78"/>
      <c r="F17" s="78"/>
      <c r="G17" s="74"/>
      <c r="H17" s="74"/>
      <c r="I17" s="74"/>
      <c r="J17" s="74">
        <v>5</v>
      </c>
      <c r="K17" s="74">
        <v>7</v>
      </c>
      <c r="L17" s="74"/>
      <c r="M17" s="74"/>
      <c r="N17" s="74">
        <v>3</v>
      </c>
      <c r="O17" s="74"/>
      <c r="P17" s="74">
        <v>2</v>
      </c>
      <c r="Q17" s="74"/>
      <c r="R17" s="74"/>
      <c r="S17" s="74"/>
      <c r="T17" s="74"/>
      <c r="U17" s="74"/>
      <c r="V17" s="74">
        <v>2</v>
      </c>
      <c r="W17" s="74">
        <v>2</v>
      </c>
      <c r="X17" s="74">
        <v>4</v>
      </c>
      <c r="Y17" s="74">
        <v>5</v>
      </c>
      <c r="Z17" s="74"/>
      <c r="AA17" s="74"/>
      <c r="AB17" s="74">
        <v>3</v>
      </c>
      <c r="AC17" s="74"/>
      <c r="AD17" s="74"/>
      <c r="AE17" s="74"/>
      <c r="AF17" s="74"/>
      <c r="AG17" s="74"/>
      <c r="AH17" s="74"/>
      <c r="AI17" s="74">
        <v>2</v>
      </c>
      <c r="AJ17" s="74"/>
      <c r="AK17" s="74"/>
      <c r="AL17" s="74"/>
      <c r="AM17" s="74"/>
      <c r="AN17" s="74"/>
      <c r="AO17" s="74">
        <v>1</v>
      </c>
      <c r="AP17" s="74">
        <v>2</v>
      </c>
      <c r="AQ17" s="74">
        <v>2</v>
      </c>
      <c r="AR17" s="74">
        <v>2</v>
      </c>
      <c r="AS17" s="74"/>
      <c r="AT17" s="74"/>
      <c r="AU17" s="74"/>
      <c r="AV17" s="74"/>
      <c r="AW17" s="74"/>
      <c r="AX17" s="74"/>
      <c r="AY17" s="74"/>
      <c r="AZ17" s="74"/>
      <c r="BA17" s="74">
        <f t="shared" si="0"/>
        <v>138</v>
      </c>
      <c r="BB17" s="75"/>
    </row>
    <row r="18" spans="1:54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>
        <f t="shared" si="0"/>
        <v>0</v>
      </c>
      <c r="BB18" s="75"/>
    </row>
    <row r="19" spans="1:54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>
        <f t="shared" si="0"/>
        <v>0</v>
      </c>
      <c r="BB19" s="75"/>
    </row>
    <row r="20" spans="1:54" s="71" customFormat="1" ht="21" x14ac:dyDescent="0.25">
      <c r="A20" s="72" t="s">
        <v>39</v>
      </c>
      <c r="B20" s="78"/>
      <c r="C20" s="78"/>
      <c r="D20" s="78"/>
      <c r="E20" s="78"/>
      <c r="F20" s="78"/>
      <c r="G20" s="74">
        <v>62</v>
      </c>
      <c r="H20" s="74"/>
      <c r="I20" s="74"/>
      <c r="J20" s="74"/>
      <c r="K20" s="74">
        <v>4</v>
      </c>
      <c r="L20" s="74">
        <v>1</v>
      </c>
      <c r="M20" s="74">
        <v>3</v>
      </c>
      <c r="N20" s="74"/>
      <c r="O20" s="74">
        <v>3</v>
      </c>
      <c r="P20" s="74">
        <v>4</v>
      </c>
      <c r="Q20" s="74">
        <v>6</v>
      </c>
      <c r="R20" s="74"/>
      <c r="S20" s="74"/>
      <c r="T20" s="74">
        <v>2</v>
      </c>
      <c r="U20" s="74">
        <v>2</v>
      </c>
      <c r="V20" s="74">
        <v>2</v>
      </c>
      <c r="W20" s="74">
        <v>4</v>
      </c>
      <c r="X20" s="74">
        <v>2</v>
      </c>
      <c r="Y20" s="74">
        <v>2</v>
      </c>
      <c r="Z20" s="74">
        <v>2</v>
      </c>
      <c r="AA20" s="74"/>
      <c r="AB20" s="74"/>
      <c r="AC20" s="74"/>
      <c r="AD20" s="74"/>
      <c r="AE20" s="74">
        <v>2</v>
      </c>
      <c r="AF20" s="74">
        <v>1</v>
      </c>
      <c r="AG20" s="74">
        <v>1</v>
      </c>
      <c r="AH20" s="74">
        <v>4</v>
      </c>
      <c r="AI20" s="74"/>
      <c r="AJ20" s="74">
        <v>1</v>
      </c>
      <c r="AK20" s="74">
        <v>2</v>
      </c>
      <c r="AL20" s="74">
        <v>4</v>
      </c>
      <c r="AM20" s="74"/>
      <c r="AN20" s="74"/>
      <c r="AO20" s="74">
        <v>1</v>
      </c>
      <c r="AP20" s="74"/>
      <c r="AQ20" s="74"/>
      <c r="AR20" s="74">
        <v>2</v>
      </c>
      <c r="AS20" s="74"/>
      <c r="AT20" s="74"/>
      <c r="AU20" s="74"/>
      <c r="AV20" s="74"/>
      <c r="AW20" s="74"/>
      <c r="AX20" s="74"/>
      <c r="AY20" s="74"/>
      <c r="AZ20" s="74"/>
      <c r="BA20" s="74">
        <f t="shared" si="0"/>
        <v>117</v>
      </c>
      <c r="BB20" s="75"/>
    </row>
    <row r="21" spans="1:54" s="71" customFormat="1" ht="11.25" x14ac:dyDescent="0.25">
      <c r="A21" s="72" t="s">
        <v>40</v>
      </c>
      <c r="B21" s="78"/>
      <c r="C21" s="78"/>
      <c r="D21" s="78"/>
      <c r="E21" s="78">
        <v>64</v>
      </c>
      <c r="F21" s="78"/>
      <c r="G21" s="74"/>
      <c r="H21" s="74"/>
      <c r="I21" s="74"/>
      <c r="J21" s="74"/>
      <c r="K21" s="74"/>
      <c r="L21" s="74">
        <v>2</v>
      </c>
      <c r="M21" s="74"/>
      <c r="N21" s="74"/>
      <c r="O21" s="74">
        <v>3</v>
      </c>
      <c r="P21" s="74"/>
      <c r="Q21" s="74">
        <v>6</v>
      </c>
      <c r="R21" s="74"/>
      <c r="S21" s="74"/>
      <c r="T21" s="74"/>
      <c r="U21" s="74"/>
      <c r="V21" s="74">
        <v>2</v>
      </c>
      <c r="W21" s="74">
        <v>1</v>
      </c>
      <c r="X21" s="74">
        <v>2</v>
      </c>
      <c r="Y21" s="74"/>
      <c r="Z21" s="74">
        <v>2</v>
      </c>
      <c r="AA21" s="74">
        <v>3</v>
      </c>
      <c r="AB21" s="74">
        <v>2</v>
      </c>
      <c r="AC21" s="74">
        <v>2</v>
      </c>
      <c r="AD21" s="74">
        <v>2</v>
      </c>
      <c r="AE21" s="74">
        <v>3</v>
      </c>
      <c r="AF21" s="74">
        <v>1</v>
      </c>
      <c r="AG21" s="74">
        <v>2</v>
      </c>
      <c r="AH21" s="74"/>
      <c r="AI21" s="74">
        <v>3</v>
      </c>
      <c r="AJ21" s="74"/>
      <c r="AK21" s="74">
        <v>4</v>
      </c>
      <c r="AL21" s="74">
        <v>4</v>
      </c>
      <c r="AM21" s="74"/>
      <c r="AN21" s="74"/>
      <c r="AO21" s="74">
        <v>1</v>
      </c>
      <c r="AP21" s="74"/>
      <c r="AQ21" s="74">
        <v>2</v>
      </c>
      <c r="AR21" s="74"/>
      <c r="AS21" s="74"/>
      <c r="AT21" s="74"/>
      <c r="AU21" s="74"/>
      <c r="AV21" s="74"/>
      <c r="AW21" s="74"/>
      <c r="AX21" s="74"/>
      <c r="AY21" s="74"/>
      <c r="AZ21" s="74"/>
      <c r="BA21" s="74">
        <f t="shared" si="0"/>
        <v>111</v>
      </c>
      <c r="BB21" s="75"/>
    </row>
    <row r="22" spans="1:54" s="71" customFormat="1" ht="11.25" x14ac:dyDescent="0.25">
      <c r="A22" s="72" t="s">
        <v>41</v>
      </c>
      <c r="B22" s="78"/>
      <c r="C22" s="78"/>
      <c r="D22" s="78"/>
      <c r="E22" s="78"/>
      <c r="F22" s="78"/>
      <c r="G22" s="74">
        <v>43</v>
      </c>
      <c r="H22" s="74"/>
      <c r="I22" s="74"/>
      <c r="J22" s="74"/>
      <c r="K22" s="74"/>
      <c r="L22" s="74"/>
      <c r="M22" s="74"/>
      <c r="N22" s="74"/>
      <c r="O22" s="74"/>
      <c r="P22" s="74"/>
      <c r="Q22" s="74">
        <v>6</v>
      </c>
      <c r="R22" s="74"/>
      <c r="S22" s="74"/>
      <c r="T22" s="74">
        <v>2</v>
      </c>
      <c r="U22" s="74"/>
      <c r="V22" s="74">
        <v>3</v>
      </c>
      <c r="W22" s="74">
        <v>1</v>
      </c>
      <c r="X22" s="74"/>
      <c r="Y22" s="74"/>
      <c r="Z22" s="74"/>
      <c r="AA22" s="74"/>
      <c r="AB22" s="74"/>
      <c r="AC22" s="74">
        <v>2</v>
      </c>
      <c r="AD22" s="74"/>
      <c r="AE22" s="74"/>
      <c r="AF22" s="74"/>
      <c r="AG22" s="74"/>
      <c r="AH22" s="74"/>
      <c r="AI22" s="74">
        <v>2</v>
      </c>
      <c r="AJ22" s="74"/>
      <c r="AK22" s="74"/>
      <c r="AL22" s="74"/>
      <c r="AM22" s="74"/>
      <c r="AN22" s="74"/>
      <c r="AO22" s="74">
        <v>1</v>
      </c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>
        <f t="shared" si="0"/>
        <v>60</v>
      </c>
      <c r="BB22" s="75"/>
    </row>
    <row r="23" spans="1:54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>
        <f t="shared" si="0"/>
        <v>0</v>
      </c>
      <c r="BB23" s="75"/>
    </row>
    <row r="24" spans="1:54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4"/>
      <c r="BB24" s="75"/>
    </row>
    <row r="25" spans="1:54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39.375</v>
      </c>
      <c r="C25" s="80">
        <f>C8*0.548+C9*0.315+C10*0.518+C11*0.21+C12*0.31+C13*0.51+C14*0.21+C15*0.41+C16*0.263+C17*0.263+C20*0.33+C21*0.321+C19*0.427+C18*0.53+C23*0.375+C22*0.375</f>
        <v>28.496000000000002</v>
      </c>
      <c r="D25" s="80">
        <f>D8*0.548+D9*0.315+D10*0.518+D11*0.21+D12*0.31+D13*0.51+D14*0.21+D15*0.41+D16*0.263+D17*0.263+D20*0.33+D21*0.321+D19*0.427+D18*0.53+D23*0.375+D22*0.375</f>
        <v>37.852000000000004</v>
      </c>
      <c r="E25" s="80">
        <f t="shared" ref="E25:AZ25" si="1">E8*0.548+E9*0.315+E10*0.518+E11*0.21+E12*0.31+E13*0.51+E14*0.21+E15*0.41+E16*0.263+E17*0.263+E20*0.33+E21*0.321+E19*0.427+E18*0.53+E23*0.375+E22*0.375</f>
        <v>20.544</v>
      </c>
      <c r="F25" s="80">
        <f t="shared" si="1"/>
        <v>24.545000000000002</v>
      </c>
      <c r="G25" s="77">
        <f t="shared" si="1"/>
        <v>36.585000000000001</v>
      </c>
      <c r="H25" s="77">
        <f t="shared" si="1"/>
        <v>3.15</v>
      </c>
      <c r="I25" s="77">
        <f t="shared" si="1"/>
        <v>8.6300000000000008</v>
      </c>
      <c r="J25" s="77">
        <f t="shared" si="1"/>
        <v>6.68</v>
      </c>
      <c r="K25" s="77">
        <f t="shared" si="1"/>
        <v>3.6870000000000003</v>
      </c>
      <c r="L25" s="77">
        <f t="shared" si="1"/>
        <v>3.952</v>
      </c>
      <c r="M25" s="77">
        <f t="shared" si="1"/>
        <v>3.9699999999999998</v>
      </c>
      <c r="N25" s="77">
        <f t="shared" si="1"/>
        <v>4.2869999999999999</v>
      </c>
      <c r="O25" s="77">
        <f t="shared" si="1"/>
        <v>3.5970000000000004</v>
      </c>
      <c r="P25" s="77">
        <f t="shared" si="1"/>
        <v>3.4750000000000005</v>
      </c>
      <c r="Q25" s="77">
        <f t="shared" si="1"/>
        <v>6.1560000000000006</v>
      </c>
      <c r="R25" s="77">
        <f t="shared" si="1"/>
        <v>3.79</v>
      </c>
      <c r="S25" s="77">
        <f t="shared" si="1"/>
        <v>4.34</v>
      </c>
      <c r="T25" s="77">
        <f t="shared" si="1"/>
        <v>4.78</v>
      </c>
      <c r="U25" s="77">
        <f t="shared" si="1"/>
        <v>3.4660000000000002</v>
      </c>
      <c r="V25" s="77">
        <f t="shared" si="1"/>
        <v>4.1619999999999999</v>
      </c>
      <c r="W25" s="77">
        <f t="shared" si="1"/>
        <v>6.1450000000000005</v>
      </c>
      <c r="X25" s="77">
        <f t="shared" si="1"/>
        <v>4.6059999999999999</v>
      </c>
      <c r="Y25" s="77">
        <f t="shared" si="1"/>
        <v>3.34</v>
      </c>
      <c r="Z25" s="77">
        <f t="shared" si="1"/>
        <v>4.4620000000000006</v>
      </c>
      <c r="AA25" s="77">
        <f t="shared" si="1"/>
        <v>2.585</v>
      </c>
      <c r="AB25" s="77">
        <f t="shared" si="1"/>
        <v>2.8420000000000001</v>
      </c>
      <c r="AC25" s="77">
        <f t="shared" si="1"/>
        <v>3.4929999999999999</v>
      </c>
      <c r="AD25" s="77">
        <f t="shared" si="1"/>
        <v>3.5459999999999998</v>
      </c>
      <c r="AE25" s="77">
        <f t="shared" si="1"/>
        <v>2.2530000000000001</v>
      </c>
      <c r="AF25" s="77">
        <f t="shared" si="1"/>
        <v>4.1029999999999998</v>
      </c>
      <c r="AG25" s="77">
        <f t="shared" si="1"/>
        <v>3.794</v>
      </c>
      <c r="AH25" s="77">
        <f t="shared" si="1"/>
        <v>4.0600000000000005</v>
      </c>
      <c r="AI25" s="77">
        <f t="shared" si="1"/>
        <v>3.6040000000000001</v>
      </c>
      <c r="AJ25" s="77">
        <f t="shared" si="1"/>
        <v>4.0150000000000006</v>
      </c>
      <c r="AK25" s="77">
        <f t="shared" si="1"/>
        <v>3.8290000000000006</v>
      </c>
      <c r="AL25" s="77">
        <f t="shared" si="1"/>
        <v>3.6559999999999997</v>
      </c>
      <c r="AM25" s="77">
        <f t="shared" si="1"/>
        <v>5.48</v>
      </c>
      <c r="AN25" s="77">
        <f t="shared" si="1"/>
        <v>3.15</v>
      </c>
      <c r="AO25" s="77">
        <f t="shared" si="1"/>
        <v>5.2669999999999995</v>
      </c>
      <c r="AP25" s="77">
        <f t="shared" si="1"/>
        <v>2.6260000000000003</v>
      </c>
      <c r="AQ25" s="77">
        <f t="shared" si="1"/>
        <v>3.3139999999999996</v>
      </c>
      <c r="AR25" s="77">
        <f t="shared" si="1"/>
        <v>3.2860000000000005</v>
      </c>
      <c r="AS25" s="77">
        <f t="shared" si="1"/>
        <v>0</v>
      </c>
      <c r="AT25" s="77">
        <f t="shared" si="1"/>
        <v>0</v>
      </c>
      <c r="AU25" s="77">
        <f t="shared" si="1"/>
        <v>0</v>
      </c>
      <c r="AV25" s="77">
        <f t="shared" si="1"/>
        <v>0</v>
      </c>
      <c r="AW25" s="77">
        <f t="shared" si="1"/>
        <v>0</v>
      </c>
      <c r="AX25" s="77">
        <f t="shared" si="1"/>
        <v>0</v>
      </c>
      <c r="AY25" s="77">
        <f t="shared" si="1"/>
        <v>0</v>
      </c>
      <c r="AZ25" s="77">
        <f t="shared" si="1"/>
        <v>0</v>
      </c>
      <c r="BA25" s="77">
        <f>SUM(BA8:BA24)</f>
        <v>991</v>
      </c>
      <c r="BB25" s="77">
        <f>SUM(BB8:BB24)</f>
        <v>0</v>
      </c>
    </row>
    <row r="26" spans="1:54" s="44" customFormat="1" x14ac:dyDescent="0.25">
      <c r="A26" s="47"/>
      <c r="B26" s="48"/>
      <c r="C26" s="49"/>
      <c r="D26" s="49"/>
      <c r="G26" s="50"/>
      <c r="H26" s="50" t="s">
        <v>64</v>
      </c>
      <c r="P26" s="101" t="s">
        <v>73</v>
      </c>
      <c r="Q26" s="101"/>
      <c r="R26" s="101"/>
      <c r="X26" s="51" t="s">
        <v>68</v>
      </c>
      <c r="AB26" s="50"/>
      <c r="AF26" s="50"/>
      <c r="AG26" s="50" t="s">
        <v>64</v>
      </c>
      <c r="AN26" s="90"/>
      <c r="AP26" s="91" t="s">
        <v>73</v>
      </c>
      <c r="AY26" s="51" t="s">
        <v>68</v>
      </c>
    </row>
    <row r="27" spans="1:54" s="46" customFormat="1" ht="19.5" x14ac:dyDescent="0.25">
      <c r="A27" s="81" t="s">
        <v>78</v>
      </c>
      <c r="B27" s="31"/>
      <c r="C27" s="52"/>
      <c r="D27" s="31"/>
      <c r="G27" s="53"/>
      <c r="W27" s="31"/>
      <c r="AP27" s="87"/>
    </row>
    <row r="28" spans="1:54" s="46" customFormat="1" ht="13.5" x14ac:dyDescent="0.25">
      <c r="A28" s="56"/>
      <c r="B28" s="31"/>
      <c r="C28" s="52"/>
      <c r="D28" s="31"/>
    </row>
    <row r="29" spans="1:54" s="46" customFormat="1" ht="13.5" x14ac:dyDescent="0.25">
      <c r="A29" s="56"/>
      <c r="B29" s="31"/>
      <c r="C29" s="52"/>
      <c r="D29" s="31"/>
      <c r="P29" s="100" t="s">
        <v>75</v>
      </c>
      <c r="Q29" s="100"/>
      <c r="R29" s="100"/>
    </row>
    <row r="30" spans="1:54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F30" s="82" t="s">
        <v>71</v>
      </c>
      <c r="AG30" s="54"/>
      <c r="AH30" s="54"/>
      <c r="AI30" s="54"/>
      <c r="AN30" s="100" t="s">
        <v>75</v>
      </c>
      <c r="AO30" s="100"/>
      <c r="AP30" s="100"/>
    </row>
    <row r="31" spans="1:54" s="44" customFormat="1" x14ac:dyDescent="0.2">
      <c r="A31" s="50"/>
      <c r="B31" s="58"/>
      <c r="C31" s="45"/>
      <c r="D31" s="58"/>
      <c r="G31" s="45" t="s">
        <v>65</v>
      </c>
      <c r="P31" s="88"/>
      <c r="Q31" s="45"/>
      <c r="X31" s="59" t="s">
        <v>66</v>
      </c>
      <c r="AF31" s="45" t="s">
        <v>65</v>
      </c>
      <c r="AN31" s="89" t="s">
        <v>74</v>
      </c>
      <c r="AY31" s="59" t="s">
        <v>66</v>
      </c>
      <c r="AZ31" s="45"/>
    </row>
    <row r="32" spans="1:54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13">
    <mergeCell ref="AN30:AP30"/>
    <mergeCell ref="P29:R29"/>
    <mergeCell ref="A1:Q1"/>
    <mergeCell ref="A2:Q2"/>
    <mergeCell ref="P26:R26"/>
    <mergeCell ref="T5:V5"/>
    <mergeCell ref="BB6:BB7"/>
    <mergeCell ref="BA6:BA7"/>
    <mergeCell ref="A4:Z4"/>
    <mergeCell ref="AE1:AU1"/>
    <mergeCell ref="AE2:AU2"/>
    <mergeCell ref="AE4:BD4"/>
    <mergeCell ref="B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2023-11-20T08:24:13Z</cp:lastPrinted>
  <dcterms:created xsi:type="dcterms:W3CDTF">2020-06-27T05:28:25Z</dcterms:created>
  <dcterms:modified xsi:type="dcterms:W3CDTF">2023-11-20T09:17:30Z</dcterms:modified>
</cp:coreProperties>
</file>