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FILE DAM 2023\XUẤT HÀNG\NGOC THOM 2023\T11.2023\06.11\"/>
    </mc:Choice>
  </mc:AlternateContent>
  <bookViews>
    <workbookView xWindow="-120" yWindow="720" windowWidth="21840" windowHeight="12300" firstSheet="1" activeTab="1"/>
  </bookViews>
  <sheets>
    <sheet name="Sheet2" sheetId="3" state="hidden" r:id="rId1"/>
    <sheet name="ĐÀ NẴNG " sheetId="12" r:id="rId2"/>
    <sheet name="Sheet1" sheetId="13" r:id="rId3"/>
  </sheets>
  <externalReferences>
    <externalReference r:id="rId4"/>
  </externalReferences>
  <definedNames>
    <definedName name="_xlnm.Print_Area" localSheetId="1">'ĐÀ NẴNG '!$A$1:$AC$32</definedName>
    <definedName name="_xlnm.Print_Area" localSheetId="2">Sheet1!$A$1:$F$18</definedName>
  </definedNames>
  <calcPr calcId="162913"/>
</workbook>
</file>

<file path=xl/calcChain.xml><?xml version="1.0" encoding="utf-8"?>
<calcChain xmlns="http://schemas.openxmlformats.org/spreadsheetml/2006/main">
  <c r="R25" i="12" l="1"/>
  <c r="S25" i="12"/>
  <c r="T25" i="12"/>
  <c r="U25" i="12"/>
  <c r="V25" i="12"/>
  <c r="W25" i="12"/>
  <c r="X25" i="12"/>
  <c r="Y25" i="12"/>
  <c r="Z25" i="12"/>
  <c r="AA25" i="12"/>
  <c r="C25" i="12" l="1"/>
  <c r="D25" i="12"/>
  <c r="O25" i="12" l="1"/>
  <c r="P25" i="12"/>
  <c r="Q25" i="12"/>
  <c r="AB9" i="12" l="1"/>
  <c r="K25" i="12" l="1"/>
  <c r="L25" i="12"/>
  <c r="M25" i="12"/>
  <c r="N25" i="12"/>
  <c r="AB11" i="12"/>
  <c r="AC25" i="12" l="1"/>
  <c r="E25" i="12"/>
  <c r="F25" i="12"/>
  <c r="G25" i="12"/>
  <c r="H25" i="12"/>
  <c r="I25" i="12"/>
  <c r="J25" i="12"/>
  <c r="AB10" i="12"/>
  <c r="AB12" i="12"/>
  <c r="AB13" i="12"/>
  <c r="AB14" i="12"/>
  <c r="AB15" i="12"/>
  <c r="AB16" i="12"/>
  <c r="AB17" i="12"/>
  <c r="AB18" i="12"/>
  <c r="AB19" i="12"/>
  <c r="AB20" i="12"/>
  <c r="AB21" i="12"/>
  <c r="AB22" i="12"/>
  <c r="AB23" i="12"/>
  <c r="AB8" i="12"/>
  <c r="AB25" i="12" l="1"/>
  <c r="B25" i="12"/>
  <c r="P33" i="3" l="1"/>
  <c r="O33" i="3"/>
  <c r="N33" i="3"/>
  <c r="M33" i="3"/>
  <c r="L33" i="3"/>
  <c r="K33" i="3"/>
  <c r="J33" i="3"/>
  <c r="I33" i="3"/>
  <c r="H33" i="3"/>
  <c r="G33" i="3"/>
  <c r="F33" i="3"/>
  <c r="E33" i="3"/>
  <c r="D33" i="3"/>
  <c r="B31" i="3"/>
  <c r="B30" i="3"/>
  <c r="B29" i="3"/>
  <c r="B28" i="3"/>
  <c r="B27" i="3"/>
  <c r="B26" i="3"/>
  <c r="B25" i="3"/>
  <c r="B24" i="3"/>
  <c r="B23" i="3"/>
  <c r="B22" i="3"/>
  <c r="B19" i="3"/>
  <c r="B18" i="3"/>
  <c r="B17" i="3"/>
  <c r="B16" i="3"/>
  <c r="B15" i="3"/>
  <c r="B14" i="3"/>
  <c r="B13" i="3"/>
  <c r="B12" i="3"/>
  <c r="B11" i="3"/>
  <c r="B10" i="3"/>
  <c r="B9" i="3"/>
  <c r="B8" i="3"/>
  <c r="B7" i="3"/>
  <c r="B5" i="3"/>
</calcChain>
</file>

<file path=xl/sharedStrings.xml><?xml version="1.0" encoding="utf-8"?>
<sst xmlns="http://schemas.openxmlformats.org/spreadsheetml/2006/main" count="94" uniqueCount="77">
  <si>
    <t xml:space="preserve">CÔNG TY CP THU HẰNG FOOD VIỆT NAM </t>
  </si>
  <si>
    <t>GA500</t>
  </si>
  <si>
    <t>TH200</t>
  </si>
  <si>
    <t>TH400</t>
  </si>
  <si>
    <t>CG300</t>
  </si>
  <si>
    <t>CG500</t>
  </si>
  <si>
    <t>BB200</t>
  </si>
  <si>
    <t>BB300</t>
  </si>
  <si>
    <t>BB500</t>
  </si>
  <si>
    <t>GTLX250</t>
  </si>
  <si>
    <t>MNH250</t>
  </si>
  <si>
    <t xml:space="preserve">Người giao </t>
  </si>
  <si>
    <t xml:space="preserve">Người nhận </t>
  </si>
  <si>
    <t>PHIẾU XUẤT KHO TỈNH</t>
  </si>
  <si>
    <t>Ngày 25  /8/2020</t>
  </si>
  <si>
    <t xml:space="preserve">Mã </t>
  </si>
  <si>
    <t>Địa Chỉ Giao Hàng</t>
  </si>
  <si>
    <t>PO</t>
  </si>
  <si>
    <t>Gà 500</t>
  </si>
  <si>
    <t>Chân Giò 300</t>
  </si>
  <si>
    <t>Bắp bò 200</t>
  </si>
  <si>
    <t>Tai 200</t>
  </si>
  <si>
    <t>Bắ bò 300</t>
  </si>
  <si>
    <t>Bò 500</t>
  </si>
  <si>
    <t>Chân Giò 500</t>
  </si>
  <si>
    <t>Tai 400</t>
  </si>
  <si>
    <t>Giò tai Lưỡi 250</t>
  </si>
  <si>
    <t>Mộc nấm Hương</t>
  </si>
  <si>
    <t xml:space="preserve">giò lụa </t>
  </si>
  <si>
    <t xml:space="preserve">giò tai nấm hương </t>
  </si>
  <si>
    <t>sdt</t>
  </si>
  <si>
    <t>51 Hai Bà Trưng, Bắc Ninh</t>
  </si>
  <si>
    <t xml:space="preserve">TỔNG CỘNG </t>
  </si>
  <si>
    <t xml:space="preserve">Thủ kho </t>
  </si>
  <si>
    <t xml:space="preserve"> Công ty Cổ phần Thu Hằng Food Việt Nam</t>
  </si>
  <si>
    <t>STT</t>
  </si>
  <si>
    <t>TÊN HÀNG</t>
  </si>
  <si>
    <t>SỐ 306 P. PHÚ VIÊN, P. BỒ ĐỀ,Q LONG BIÊN, TP HÀ NỘI</t>
  </si>
  <si>
    <t>ĐÙI GÀ CAY 500</t>
  </si>
  <si>
    <t>CHẢ NƯỚNG 300</t>
  </si>
  <si>
    <t>CHẢ CỐM 300</t>
  </si>
  <si>
    <t>GIÒ LỤA 250</t>
  </si>
  <si>
    <t>GIÒ SỤN GÀ 250</t>
  </si>
  <si>
    <t>CHÂN CAY 400</t>
  </si>
  <si>
    <t xml:space="preserve">QUY CÁCH </t>
  </si>
  <si>
    <t xml:space="preserve"> 1 GÓI</t>
  </si>
  <si>
    <t>30.5KG ( 52 GÓI)</t>
  </si>
  <si>
    <t>17.05 KG ( 50 GÓI)</t>
  </si>
  <si>
    <t>22.02 KG (40 GÓI)</t>
  </si>
  <si>
    <t>14.28 KG (60 GÓI)</t>
  </si>
  <si>
    <t>14.13 KG (60 GÓI)</t>
  </si>
  <si>
    <t>21.98 KG (50 GÓI)</t>
  </si>
  <si>
    <t>14.45 KG (50 GÓI)</t>
  </si>
  <si>
    <t>17.08. KG (60 GÓI)</t>
  </si>
  <si>
    <t>17.8 KG (50 GÓI)</t>
  </si>
  <si>
    <t>17.35 KG ( 50 GÓI)</t>
  </si>
  <si>
    <t>17.7 KG (40 GÓI)</t>
  </si>
  <si>
    <t>57 GÓI/ 1 KHUÔN</t>
  </si>
  <si>
    <t>48 GÓI/ 1 KHUÔN</t>
  </si>
  <si>
    <t>29 GÓI/ 1 KHUÔN</t>
  </si>
  <si>
    <t xml:space="preserve">Hàng đặt </t>
  </si>
  <si>
    <t>Trọng lượng hàng</t>
  </si>
  <si>
    <t>Hàng giao</t>
  </si>
  <si>
    <t xml:space="preserve">Số thùng </t>
  </si>
  <si>
    <t>Ký xuất hàng</t>
  </si>
  <si>
    <t>Người đóng hàng</t>
  </si>
  <si>
    <t>Người nhận hàng</t>
  </si>
  <si>
    <t>Thèn Văn Thăng</t>
  </si>
  <si>
    <t>Bảo vệ</t>
  </si>
  <si>
    <t>Trọng lượng cân TT</t>
  </si>
  <si>
    <t>TRANG 1</t>
  </si>
  <si>
    <t>ĐINH QUANG HUY</t>
  </si>
  <si>
    <t>2AA1</t>
  </si>
  <si>
    <t>2AA7</t>
  </si>
  <si>
    <t>2A98</t>
  </si>
  <si>
    <t>XUẤT HÀNG ĐÀ NẴNG 06/11/2023</t>
  </si>
  <si>
    <t>Ghi chú: Giấy kiểm dịch gốc ở thùng số 4  (1262)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</si>
</sst>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* #,##0.00_);_(* \(#,##0.00\);_(* &quot;-&quot;??_);_(@_)"/>
    <numFmt numFmtId="165" formatCode="_(* #,##0_);_(* \(#,##0\);_(* &quot;-&quot;??_);_(@_)"/>
    <numFmt numFmtId="166" formatCode="_(* #,##0.0_);_(* \(#,##0.0\);_(* &quot;-&quot;??_);_(@_)"/>
    <numFmt numFmtId="167" formatCode="0.0"/>
    <numFmt numFmtId="168" formatCode="_(* #,##0.000_);_(* \(#,##0.000\);_(* &quot;-&quot;??_);_(@_)"/>
  </numFmts>
  <fonts count="4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b/>
      <sz val="11"/>
      <name val="Times New Roman"/>
      <family val="1"/>
    </font>
    <font>
      <b/>
      <sz val="14"/>
      <color theme="1"/>
      <name val="Viner Hand ITC"/>
      <family val="4"/>
    </font>
    <font>
      <sz val="12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Times New Roman"/>
      <family val="1"/>
    </font>
    <font>
      <b/>
      <sz val="16"/>
      <name val="Times New Roman"/>
      <family val="1"/>
    </font>
    <font>
      <b/>
      <i/>
      <sz val="10"/>
      <name val="Times New Roman"/>
      <family val="1"/>
    </font>
    <font>
      <i/>
      <sz val="10"/>
      <name val="Times New Roman"/>
      <family val="1"/>
    </font>
    <font>
      <sz val="12"/>
      <name val="Calibri"/>
      <family val="2"/>
      <scheme val="minor"/>
    </font>
    <font>
      <b/>
      <sz val="10"/>
      <name val="Times New Roman"/>
      <family val="1"/>
    </font>
    <font>
      <b/>
      <sz val="8"/>
      <name val="Times New Roman"/>
      <family val="1"/>
    </font>
    <font>
      <sz val="14"/>
      <name val="Calibri"/>
      <family val="2"/>
      <scheme val="minor"/>
    </font>
    <font>
      <sz val="10"/>
      <name val="Times New Roman"/>
      <family val="1"/>
    </font>
    <font>
      <sz val="11"/>
      <name val="Times New Roman"/>
      <family val="1"/>
    </font>
    <font>
      <sz val="8"/>
      <name val="Times New Roman"/>
      <family val="1"/>
    </font>
    <font>
      <b/>
      <sz val="15"/>
      <name val="Times New Roman"/>
      <family val="1"/>
    </font>
    <font>
      <b/>
      <sz val="10"/>
      <name val="Calibri"/>
      <family val="2"/>
      <scheme val="minor"/>
    </font>
    <font>
      <i/>
      <sz val="10"/>
      <name val="Calibri"/>
      <family val="2"/>
      <scheme val="minor"/>
    </font>
    <font>
      <i/>
      <sz val="8"/>
      <name val="Calibri"/>
      <family val="2"/>
      <scheme val="minor"/>
    </font>
    <font>
      <b/>
      <i/>
      <sz val="10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11"/>
      <name val="Calibri"/>
      <family val="2"/>
      <scheme val="minor"/>
    </font>
    <font>
      <i/>
      <sz val="8"/>
      <name val="Times New Roman"/>
      <family val="1"/>
    </font>
    <font>
      <b/>
      <sz val="8"/>
      <color rgb="FFFF0000"/>
      <name val="Times New Roman"/>
      <family val="1"/>
    </font>
    <font>
      <sz val="8"/>
      <color rgb="FFFF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theme="4" tint="0.79998168889431442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97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6" fillId="0" borderId="0" xfId="0" applyFont="1"/>
    <xf numFmtId="0" fontId="8" fillId="0" borderId="0" xfId="0" applyFont="1"/>
    <xf numFmtId="0" fontId="9" fillId="0" borderId="0" xfId="0" applyFont="1" applyAlignment="1">
      <alignment horizontal="center"/>
    </xf>
    <xf numFmtId="0" fontId="9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  <xf numFmtId="0" fontId="10" fillId="2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left" vertical="top"/>
    </xf>
    <xf numFmtId="0" fontId="9" fillId="2" borderId="1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 vertical="center" wrapText="1"/>
    </xf>
    <xf numFmtId="0" fontId="13" fillId="0" borderId="1" xfId="0" applyFont="1" applyBorder="1"/>
    <xf numFmtId="0" fontId="14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65" fontId="2" fillId="2" borderId="1" xfId="1" applyNumberFormat="1" applyFont="1" applyFill="1" applyBorder="1" applyAlignment="1">
      <alignment horizontal="left" vertical="center" wrapText="1"/>
    </xf>
    <xf numFmtId="165" fontId="7" fillId="2" borderId="1" xfId="1" applyNumberFormat="1" applyFont="1" applyFill="1" applyBorder="1" applyAlignment="1">
      <alignment horizontal="left" vertical="center" wrapText="1"/>
    </xf>
    <xf numFmtId="0" fontId="12" fillId="0" borderId="0" xfId="0" applyFont="1"/>
    <xf numFmtId="0" fontId="12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6" fontId="3" fillId="4" borderId="1" xfId="0" applyNumberFormat="1" applyFont="1" applyFill="1" applyBorder="1" applyAlignment="1">
      <alignment horizontal="center" vertical="center" wrapText="1"/>
    </xf>
    <xf numFmtId="166" fontId="3" fillId="4" borderId="2" xfId="0" applyNumberFormat="1" applyFont="1" applyFill="1" applyBorder="1" applyAlignment="1">
      <alignment horizontal="center" vertical="center" wrapText="1"/>
    </xf>
    <xf numFmtId="0" fontId="15" fillId="0" borderId="0" xfId="0" applyFont="1"/>
    <xf numFmtId="0" fontId="5" fillId="0" borderId="0" xfId="0" applyFont="1"/>
    <xf numFmtId="168" fontId="17" fillId="2" borderId="1" xfId="1" applyNumberFormat="1" applyFont="1" applyFill="1" applyBorder="1" applyAlignment="1">
      <alignment horizontal="right" vertical="center" wrapText="1"/>
    </xf>
    <xf numFmtId="168" fontId="16" fillId="2" borderId="1" xfId="1" applyNumberFormat="1" applyFont="1" applyFill="1" applyBorder="1" applyAlignment="1">
      <alignment horizontal="right" vertical="center" wrapText="1"/>
    </xf>
    <xf numFmtId="168" fontId="0" fillId="0" borderId="0" xfId="1" applyNumberFormat="1" applyFont="1"/>
    <xf numFmtId="164" fontId="12" fillId="0" borderId="0" xfId="0" applyNumberFormat="1" applyFont="1"/>
    <xf numFmtId="0" fontId="18" fillId="2" borderId="0" xfId="0" applyFont="1" applyFill="1" applyBorder="1" applyAlignment="1">
      <alignment horizontal="center"/>
    </xf>
    <xf numFmtId="0" fontId="19" fillId="2" borderId="0" xfId="0" applyFont="1" applyFill="1"/>
    <xf numFmtId="0" fontId="4" fillId="2" borderId="0" xfId="0" applyFont="1" applyFill="1" applyAlignment="1">
      <alignment vertical="center" wrapText="1"/>
    </xf>
    <xf numFmtId="0" fontId="4" fillId="2" borderId="0" xfId="0" applyFont="1" applyFill="1" applyAlignment="1">
      <alignment horizontal="center" vertical="center" wrapText="1"/>
    </xf>
    <xf numFmtId="0" fontId="20" fillId="2" borderId="0" xfId="0" applyFont="1" applyFill="1" applyBorder="1"/>
    <xf numFmtId="0" fontId="4" fillId="2" borderId="0" xfId="0" applyFont="1" applyFill="1" applyBorder="1" applyAlignment="1">
      <alignment horizontal="center" vertical="center"/>
    </xf>
    <xf numFmtId="0" fontId="21" fillId="2" borderId="0" xfId="0" applyFont="1" applyFill="1" applyAlignment="1">
      <alignment horizontal="center" vertical="center" wrapText="1"/>
    </xf>
    <xf numFmtId="0" fontId="3" fillId="2" borderId="0" xfId="0" applyFont="1" applyFill="1" applyBorder="1" applyAlignment="1">
      <alignment vertical="center"/>
    </xf>
    <xf numFmtId="0" fontId="23" fillId="2" borderId="0" xfId="0" applyFont="1" applyFill="1" applyBorder="1"/>
    <xf numFmtId="0" fontId="24" fillId="2" borderId="0" xfId="0" applyFont="1" applyFill="1" applyBorder="1"/>
    <xf numFmtId="0" fontId="25" fillId="2" borderId="0" xfId="0" applyFont="1" applyFill="1" applyBorder="1"/>
    <xf numFmtId="0" fontId="7" fillId="2" borderId="0" xfId="0" applyFont="1" applyFill="1" applyBorder="1"/>
    <xf numFmtId="0" fontId="7" fillId="2" borderId="3" xfId="0" applyFont="1" applyFill="1" applyBorder="1" applyAlignment="1"/>
    <xf numFmtId="0" fontId="28" fillId="2" borderId="0" xfId="0" applyFont="1" applyFill="1"/>
    <xf numFmtId="0" fontId="21" fillId="2" borderId="0" xfId="0" applyFont="1" applyFill="1"/>
    <xf numFmtId="0" fontId="29" fillId="2" borderId="0" xfId="0" applyFont="1" applyFill="1"/>
    <xf numFmtId="0" fontId="21" fillId="2" borderId="0" xfId="0" applyFont="1" applyFill="1" applyAlignment="1">
      <alignment horizontal="left" vertical="center"/>
    </xf>
    <xf numFmtId="0" fontId="21" fillId="2" borderId="0" xfId="0" applyFont="1" applyFill="1" applyAlignment="1">
      <alignment vertical="center"/>
    </xf>
    <xf numFmtId="0" fontId="21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/>
    </xf>
    <xf numFmtId="165" fontId="21" fillId="2" borderId="0" xfId="1" applyNumberFormat="1" applyFont="1" applyFill="1" applyBorder="1" applyAlignment="1"/>
    <xf numFmtId="0" fontId="19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horizontal="left" vertical="center"/>
    </xf>
    <xf numFmtId="0" fontId="30" fillId="2" borderId="0" xfId="0" applyFont="1" applyFill="1"/>
    <xf numFmtId="0" fontId="31" fillId="2" borderId="0" xfId="0" applyFont="1" applyFill="1" applyAlignment="1">
      <alignment horizontal="center" vertical="center" wrapText="1"/>
    </xf>
    <xf numFmtId="0" fontId="19" fillId="2" borderId="0" xfId="0" applyFont="1" applyFill="1" applyAlignment="1">
      <alignment vertical="center"/>
    </xf>
    <xf numFmtId="0" fontId="19" fillId="2" borderId="0" xfId="0" applyFont="1" applyFill="1" applyBorder="1" applyAlignment="1">
      <alignment horizontal="center"/>
    </xf>
    <xf numFmtId="0" fontId="21" fillId="2" borderId="0" xfId="0" applyFont="1" applyFill="1" applyBorder="1" applyAlignment="1">
      <alignment horizontal="center"/>
    </xf>
    <xf numFmtId="0" fontId="21" fillId="2" borderId="0" xfId="0" applyFont="1" applyFill="1" applyBorder="1" applyAlignment="1">
      <alignment vertical="center"/>
    </xf>
    <xf numFmtId="0" fontId="19" fillId="2" borderId="0" xfId="0" applyFont="1" applyFill="1" applyBorder="1" applyAlignment="1">
      <alignment vertical="center"/>
    </xf>
    <xf numFmtId="0" fontId="32" fillId="2" borderId="0" xfId="0" applyFont="1" applyFill="1"/>
    <xf numFmtId="0" fontId="31" fillId="2" borderId="0" xfId="0" applyFont="1" applyFill="1"/>
    <xf numFmtId="0" fontId="18" fillId="2" borderId="0" xfId="0" applyFont="1" applyFill="1" applyAlignment="1">
      <alignment vertical="center"/>
    </xf>
    <xf numFmtId="0" fontId="33" fillId="2" borderId="0" xfId="0" applyFont="1" applyFill="1"/>
    <xf numFmtId="0" fontId="34" fillId="2" borderId="0" xfId="0" applyFont="1" applyFill="1"/>
    <xf numFmtId="0" fontId="35" fillId="2" borderId="0" xfId="0" applyFont="1" applyFill="1" applyAlignment="1">
      <alignment horizontal="center" vertical="center" wrapText="1"/>
    </xf>
    <xf numFmtId="0" fontId="36" fillId="2" borderId="0" xfId="0" applyFont="1" applyFill="1"/>
    <xf numFmtId="0" fontId="37" fillId="2" borderId="1" xfId="0" applyFont="1" applyFill="1" applyBorder="1" applyAlignment="1">
      <alignment horizontal="center" vertical="center" wrapText="1"/>
    </xf>
    <xf numFmtId="0" fontId="37" fillId="2" borderId="1" xfId="0" applyFont="1" applyFill="1" applyBorder="1" applyAlignment="1">
      <alignment horizontal="center" vertical="center"/>
    </xf>
    <xf numFmtId="0" fontId="37" fillId="2" borderId="0" xfId="0" applyFont="1" applyFill="1" applyAlignment="1">
      <alignment horizontal="center"/>
    </xf>
    <xf numFmtId="0" fontId="26" fillId="2" borderId="0" xfId="0" applyFont="1" applyFill="1" applyAlignment="1">
      <alignment vertical="center" wrapText="1"/>
    </xf>
    <xf numFmtId="0" fontId="22" fillId="2" borderId="1" xfId="0" applyFont="1" applyFill="1" applyBorder="1" applyAlignment="1">
      <alignment horizontal="center" vertical="center" wrapText="1"/>
    </xf>
    <xf numFmtId="0" fontId="22" fillId="2" borderId="0" xfId="0" applyFont="1" applyFill="1" applyAlignment="1">
      <alignment vertical="center" wrapText="1"/>
    </xf>
    <xf numFmtId="0" fontId="26" fillId="2" borderId="1" xfId="0" applyFont="1" applyFill="1" applyBorder="1" applyAlignment="1">
      <alignment horizontal="center" vertical="center" wrapText="1"/>
    </xf>
    <xf numFmtId="165" fontId="22" fillId="2" borderId="1" xfId="1" applyNumberFormat="1" applyFont="1" applyFill="1" applyBorder="1" applyAlignment="1">
      <alignment horizontal="center" vertical="center" wrapText="1"/>
    </xf>
    <xf numFmtId="167" fontId="26" fillId="2" borderId="1" xfId="0" applyNumberFormat="1" applyFont="1" applyFill="1" applyBorder="1" applyAlignment="1">
      <alignment horizontal="center" vertical="center" wrapText="1"/>
    </xf>
    <xf numFmtId="167" fontId="22" fillId="2" borderId="1" xfId="0" applyNumberFormat="1" applyFont="1" applyFill="1" applyBorder="1" applyAlignment="1">
      <alignment horizontal="center" vertical="center" wrapText="1"/>
    </xf>
    <xf numFmtId="0" fontId="39" fillId="2" borderId="1" xfId="0" applyFont="1" applyFill="1" applyBorder="1" applyAlignment="1">
      <alignment horizontal="center" vertical="center" wrapText="1"/>
    </xf>
    <xf numFmtId="167" fontId="39" fillId="2" borderId="1" xfId="0" applyNumberFormat="1" applyFont="1" applyFill="1" applyBorder="1" applyAlignment="1">
      <alignment horizontal="center" vertical="center" wrapText="1"/>
    </xf>
    <xf numFmtId="167" fontId="38" fillId="2" borderId="1" xfId="0" applyNumberFormat="1" applyFont="1" applyFill="1" applyBorder="1" applyAlignment="1">
      <alignment horizontal="center" vertical="center" wrapText="1"/>
    </xf>
    <xf numFmtId="0" fontId="27" fillId="2" borderId="0" xfId="0" applyFont="1" applyFill="1" applyAlignment="1">
      <alignment vertical="center"/>
    </xf>
    <xf numFmtId="0" fontId="37" fillId="2" borderId="0" xfId="0" applyFont="1" applyFill="1" applyAlignment="1">
      <alignment vertical="center"/>
    </xf>
    <xf numFmtId="0" fontId="27" fillId="2" borderId="0" xfId="0" applyFont="1" applyFill="1" applyBorder="1" applyAlignment="1">
      <alignment vertical="center"/>
    </xf>
    <xf numFmtId="0" fontId="22" fillId="5" borderId="1" xfId="0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vertical="center"/>
    </xf>
    <xf numFmtId="0" fontId="4" fillId="2" borderId="0" xfId="0" applyFont="1" applyFill="1" applyAlignment="1">
      <alignment horizontal="center" vertical="center" wrapText="1"/>
    </xf>
    <xf numFmtId="165" fontId="21" fillId="2" borderId="0" xfId="1" applyNumberFormat="1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/>
    </xf>
    <xf numFmtId="165" fontId="22" fillId="2" borderId="5" xfId="1" applyNumberFormat="1" applyFont="1" applyFill="1" applyBorder="1" applyAlignment="1">
      <alignment horizontal="center" vertical="center" wrapText="1"/>
    </xf>
    <xf numFmtId="165" fontId="22" fillId="2" borderId="6" xfId="1" applyNumberFormat="1" applyFont="1" applyFill="1" applyBorder="1" applyAlignment="1">
      <alignment horizontal="center" vertical="center" wrapText="1"/>
    </xf>
    <xf numFmtId="1" fontId="22" fillId="2" borderId="5" xfId="0" applyNumberFormat="1" applyFont="1" applyFill="1" applyBorder="1" applyAlignment="1">
      <alignment horizontal="center" vertical="center" wrapText="1"/>
    </xf>
    <xf numFmtId="1" fontId="22" fillId="2" borderId="6" xfId="0" applyNumberFormat="1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/>
    </xf>
    <xf numFmtId="0" fontId="22" fillId="2" borderId="2" xfId="0" applyFont="1" applyFill="1" applyBorder="1" applyAlignment="1">
      <alignment horizontal="center" vertical="center"/>
    </xf>
    <xf numFmtId="0" fontId="22" fillId="2" borderId="4" xfId="0" applyFont="1" applyFill="1" applyBorder="1" applyAlignment="1">
      <alignment horizontal="center" vertical="center"/>
    </xf>
    <xf numFmtId="0" fontId="22" fillId="2" borderId="7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2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FF99"/>
      <color rgb="FFFF99CC"/>
      <color rgb="FFFF99FF"/>
      <color rgb="FF99FF66"/>
      <color rgb="FFFFCC00"/>
      <color rgb="FF33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%20C\Desktop\TINH,%20HA%20NOI%20%2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KẾ HOẠCH SẢN XUẤT"/>
      <sheetName val="TỒN KHO THÀNH PHẨM"/>
      <sheetName val="Sheet3"/>
      <sheetName val="Sheet4"/>
      <sheetName val="Sheet1"/>
      <sheetName val="Sheet5"/>
      <sheetName val="TUNG"/>
      <sheetName val="NGHIA"/>
      <sheetName val="Kg Tung"/>
      <sheetName val="TINH"/>
      <sheetName val="xuat tra "/>
      <sheetName val="mau"/>
      <sheetName val="qua tet chị thơm"/>
      <sheetName val="QUA BIEU CTY"/>
      <sheetName val="CHUA GIAO"/>
      <sheetName val="Danh sach tinh"/>
      <sheetName val="Sheet6"/>
    </sheetNames>
    <sheetDataSet>
      <sheetData sheetId="0">
        <row r="2">
          <cell r="A2">
            <v>0</v>
          </cell>
          <cell r="B2">
            <v>0</v>
          </cell>
        </row>
        <row r="3">
          <cell r="A3">
            <v>0</v>
          </cell>
          <cell r="B3" t="str">
            <v>Ngày 25  /8/2020</v>
          </cell>
        </row>
        <row r="4">
          <cell r="A4" t="str">
            <v xml:space="preserve">Mã </v>
          </cell>
          <cell r="B4" t="str">
            <v>Địa Chỉ Giao Hàng</v>
          </cell>
        </row>
        <row r="5">
          <cell r="A5">
            <v>1618</v>
          </cell>
          <cell r="B5" t="str">
            <v xml:space="preserve">Vin Com Tp.Phủ Lý, Hà Nam </v>
          </cell>
        </row>
        <row r="6">
          <cell r="A6">
            <v>4445</v>
          </cell>
          <cell r="B6" t="str">
            <v>51 Hai Bà Trưng, Bắc Ninh</v>
          </cell>
        </row>
        <row r="7">
          <cell r="A7">
            <v>3524</v>
          </cell>
          <cell r="B7" t="str">
            <v>203 Nguyễn Văn Cừ, Tp Bắc Ninh</v>
          </cell>
        </row>
        <row r="8">
          <cell r="A8">
            <v>4535</v>
          </cell>
          <cell r="B8" t="str">
            <v xml:space="preserve">120 Phố Mã, Phù Linh, Sóc Sơn, Hà Nội </v>
          </cell>
        </row>
        <row r="9">
          <cell r="A9">
            <v>4790</v>
          </cell>
          <cell r="B9" t="str">
            <v>131 Bắc Sơn, Hoàng Văn Thụ, Tp Lạng Sơn</v>
          </cell>
        </row>
        <row r="10">
          <cell r="A10">
            <v>3343</v>
          </cell>
          <cell r="B10" t="str">
            <v xml:space="preserve">3023 Đại Lộ Hùng Vương, Vân Cơ, Việt Trì, Phú Thọ </v>
          </cell>
        </row>
        <row r="11">
          <cell r="A11">
            <v>4233</v>
          </cell>
          <cell r="B11" t="str">
            <v>Khu Công Trình Hỗn Hợp Đông Vệ, Tp Thanh Hóa</v>
          </cell>
        </row>
        <row r="12">
          <cell r="A12">
            <v>3435</v>
          </cell>
          <cell r="B12" t="str">
            <v>Số 130 Lê Quý Đôn , Phường Gia Cẩm , Thành Phố Việt Trì , Phú Thọ</v>
          </cell>
        </row>
        <row r="13">
          <cell r="A13">
            <v>1592</v>
          </cell>
          <cell r="B13" t="str">
            <v xml:space="preserve">Vin Com Chi Linh, Hải Dương </v>
          </cell>
        </row>
        <row r="14">
          <cell r="A14">
            <v>1573</v>
          </cell>
          <cell r="B14" t="str">
            <v>460 Phố Lý Bôn, Tp. Thái Bình</v>
          </cell>
        </row>
        <row r="15">
          <cell r="A15">
            <v>4703</v>
          </cell>
          <cell r="B15" t="str">
            <v>38 Nguyễn Nghĩa Lập, Tp Bắc Giang</v>
          </cell>
        </row>
        <row r="16">
          <cell r="A16">
            <v>4672</v>
          </cell>
          <cell r="B16" t="str">
            <v xml:space="preserve">215 Thiên Đức, Tp. Bắc Ninh, Bắc Ninh </v>
          </cell>
        </row>
        <row r="17">
          <cell r="A17">
            <v>3585</v>
          </cell>
          <cell r="B17" t="str">
            <v>Khu 6B Nông Trang (56 Vũ Duệ) Tp. Việt Trì , Phú Thọ</v>
          </cell>
        </row>
        <row r="18">
          <cell r="A18">
            <v>3940</v>
          </cell>
          <cell r="B18" t="str">
            <v>Đông Bắc Ga, Tp. Thanh Hóa</v>
          </cell>
        </row>
        <row r="19">
          <cell r="A19">
            <v>4832</v>
          </cell>
          <cell r="B19" t="str">
            <v xml:space="preserve">Khu 10 Chợ Phố Hà, Xã Mê Linh, Huyện Mê Linh, Hà Nội (Phố Yên) </v>
          </cell>
        </row>
        <row r="20">
          <cell r="A20">
            <v>0</v>
          </cell>
          <cell r="B20">
            <v>0</v>
          </cell>
        </row>
        <row r="21">
          <cell r="A21">
            <v>0</v>
          </cell>
          <cell r="B21">
            <v>0</v>
          </cell>
        </row>
        <row r="22">
          <cell r="A22">
            <v>0</v>
          </cell>
          <cell r="B22">
            <v>0</v>
          </cell>
        </row>
        <row r="23">
          <cell r="A23">
            <v>0</v>
          </cell>
          <cell r="B23">
            <v>0</v>
          </cell>
        </row>
        <row r="24">
          <cell r="A24">
            <v>0</v>
          </cell>
          <cell r="B24">
            <v>0</v>
          </cell>
        </row>
        <row r="25">
          <cell r="A25">
            <v>0</v>
          </cell>
          <cell r="B25">
            <v>0</v>
          </cell>
        </row>
        <row r="26">
          <cell r="A26">
            <v>0</v>
          </cell>
          <cell r="B26">
            <v>0</v>
          </cell>
        </row>
        <row r="27">
          <cell r="A27">
            <v>0</v>
          </cell>
          <cell r="B27">
            <v>0</v>
          </cell>
        </row>
        <row r="28">
          <cell r="A28">
            <v>0</v>
          </cell>
          <cell r="B28">
            <v>0</v>
          </cell>
        </row>
        <row r="29">
          <cell r="A29">
            <v>0</v>
          </cell>
          <cell r="B29">
            <v>0</v>
          </cell>
        </row>
        <row r="30">
          <cell r="A30">
            <v>0</v>
          </cell>
          <cell r="B30">
            <v>0</v>
          </cell>
        </row>
        <row r="31">
          <cell r="A31">
            <v>0</v>
          </cell>
          <cell r="B31">
            <v>0</v>
          </cell>
        </row>
        <row r="32">
          <cell r="A32">
            <v>0</v>
          </cell>
          <cell r="B32">
            <v>0</v>
          </cell>
        </row>
        <row r="33">
          <cell r="A33">
            <v>0</v>
          </cell>
          <cell r="B33" t="str">
            <v xml:space="preserve">TỔNG CỘNG </v>
          </cell>
        </row>
        <row r="34">
          <cell r="A34">
            <v>0</v>
          </cell>
          <cell r="B34" t="str">
            <v xml:space="preserve">Người giao </v>
          </cell>
        </row>
      </sheetData>
      <sheetData sheetId="1"/>
      <sheetData sheetId="2"/>
      <sheetData sheetId="3"/>
      <sheetData sheetId="4"/>
      <sheetData sheetId="5"/>
      <sheetData sheetId="6"/>
      <sheetData sheetId="7">
        <row r="2">
          <cell r="A2">
            <v>0</v>
          </cell>
        </row>
      </sheetData>
      <sheetData sheetId="8"/>
      <sheetData sheetId="9"/>
      <sheetData sheetId="10"/>
      <sheetData sheetId="11"/>
      <sheetData sheetId="12">
        <row r="2">
          <cell r="A2" t="str">
            <v>Mã</v>
          </cell>
        </row>
      </sheetData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4"/>
  <sheetViews>
    <sheetView workbookViewId="0"/>
  </sheetViews>
  <sheetFormatPr defaultRowHeight="15" x14ac:dyDescent="0.25"/>
  <sheetData>
    <row r="1" spans="1:16" ht="24" x14ac:dyDescent="0.65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spans="1:16" ht="15.75" x14ac:dyDescent="0.25">
      <c r="A2" s="5"/>
      <c r="B2" s="6"/>
      <c r="C2" s="7"/>
      <c r="D2" s="7"/>
      <c r="E2" s="7"/>
      <c r="F2" s="7" t="s">
        <v>13</v>
      </c>
      <c r="G2" s="7"/>
      <c r="H2" s="7"/>
      <c r="I2" s="7"/>
      <c r="J2" s="7"/>
      <c r="K2" s="7"/>
      <c r="L2" s="7"/>
      <c r="M2" s="7"/>
      <c r="N2" s="7"/>
      <c r="O2" s="7"/>
      <c r="P2" s="6"/>
    </row>
    <row r="3" spans="1:16" ht="15.75" x14ac:dyDescent="0.25">
      <c r="A3" s="7"/>
      <c r="B3" s="7" t="s">
        <v>14</v>
      </c>
      <c r="C3" s="7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6"/>
      <c r="P3" s="6"/>
    </row>
    <row r="4" spans="1:16" ht="47.25" x14ac:dyDescent="0.25">
      <c r="A4" s="1" t="s">
        <v>15</v>
      </c>
      <c r="B4" s="1" t="s">
        <v>16</v>
      </c>
      <c r="C4" s="1" t="s">
        <v>17</v>
      </c>
      <c r="D4" s="1" t="s">
        <v>18</v>
      </c>
      <c r="E4" s="1" t="s">
        <v>19</v>
      </c>
      <c r="F4" s="1" t="s">
        <v>20</v>
      </c>
      <c r="G4" s="1" t="s">
        <v>21</v>
      </c>
      <c r="H4" s="1" t="s">
        <v>22</v>
      </c>
      <c r="I4" s="1" t="s">
        <v>23</v>
      </c>
      <c r="J4" s="1" t="s">
        <v>24</v>
      </c>
      <c r="K4" s="1" t="s">
        <v>25</v>
      </c>
      <c r="L4" s="2" t="s">
        <v>26</v>
      </c>
      <c r="M4" s="2" t="s">
        <v>27</v>
      </c>
      <c r="N4" s="2" t="s">
        <v>28</v>
      </c>
      <c r="O4" s="2" t="s">
        <v>29</v>
      </c>
      <c r="P4" s="1" t="s">
        <v>30</v>
      </c>
    </row>
    <row r="5" spans="1:16" ht="15.75" x14ac:dyDescent="0.25">
      <c r="A5" s="9">
        <v>1618</v>
      </c>
      <c r="B5" s="10" t="str">
        <f>VLOOKUP(A5,[1]Sheet2!$A$2:$B$9988,2,0)</f>
        <v xml:space="preserve">Vin Com Tp.Phủ Lý, Hà Nam </v>
      </c>
      <c r="C5" s="11">
        <v>4121100572</v>
      </c>
      <c r="D5" s="9">
        <v>8</v>
      </c>
      <c r="E5" s="9">
        <v>5</v>
      </c>
      <c r="F5" s="9">
        <v>3</v>
      </c>
      <c r="G5" s="9"/>
      <c r="H5" s="9"/>
      <c r="I5" s="9"/>
      <c r="J5" s="9"/>
      <c r="K5" s="9"/>
      <c r="L5" s="9">
        <v>6</v>
      </c>
      <c r="M5" s="9">
        <v>4</v>
      </c>
      <c r="N5" s="9"/>
      <c r="O5" s="9"/>
      <c r="P5" s="9"/>
    </row>
    <row r="6" spans="1:16" ht="15.75" x14ac:dyDescent="0.25">
      <c r="A6" s="9">
        <v>4445</v>
      </c>
      <c r="B6" s="10" t="s">
        <v>31</v>
      </c>
      <c r="C6" s="12">
        <v>4121076379</v>
      </c>
      <c r="D6" s="9">
        <v>20</v>
      </c>
      <c r="E6" s="9"/>
      <c r="F6" s="9"/>
      <c r="G6" s="9"/>
      <c r="H6" s="9"/>
      <c r="I6" s="9"/>
      <c r="J6" s="9"/>
      <c r="K6" s="9"/>
      <c r="L6" s="9">
        <v>10</v>
      </c>
      <c r="M6" s="9">
        <v>10</v>
      </c>
      <c r="N6" s="9"/>
      <c r="O6" s="9"/>
      <c r="P6" s="9"/>
    </row>
    <row r="7" spans="1:16" ht="15.75" x14ac:dyDescent="0.25">
      <c r="A7" s="9">
        <v>3524</v>
      </c>
      <c r="B7" s="10" t="str">
        <f>VLOOKUP(A7,[1]Sheet2!$A$2:$B$9988,2,0)</f>
        <v>203 Nguyễn Văn Cừ, Tp Bắc Ninh</v>
      </c>
      <c r="C7" s="12">
        <v>4121098902</v>
      </c>
      <c r="D7" s="9">
        <v>20</v>
      </c>
      <c r="E7" s="9"/>
      <c r="F7" s="9"/>
      <c r="G7" s="9"/>
      <c r="H7" s="9"/>
      <c r="I7" s="9"/>
      <c r="J7" s="9"/>
      <c r="K7" s="9"/>
      <c r="L7" s="9">
        <v>10</v>
      </c>
      <c r="M7" s="9">
        <v>10</v>
      </c>
      <c r="N7" s="9"/>
      <c r="O7" s="9"/>
      <c r="P7" s="9"/>
    </row>
    <row r="8" spans="1:16" ht="15.75" x14ac:dyDescent="0.25">
      <c r="A8" s="9">
        <v>4535</v>
      </c>
      <c r="B8" s="10" t="str">
        <f>VLOOKUP(A8,[1]Sheet2!$A$2:$B$9988,2,0)</f>
        <v xml:space="preserve">120 Phố Mã, Phù Linh, Sóc Sơn, Hà Nội </v>
      </c>
      <c r="C8" s="12">
        <v>4121076408</v>
      </c>
      <c r="D8" s="9">
        <v>2</v>
      </c>
      <c r="E8" s="9">
        <v>5</v>
      </c>
      <c r="F8" s="9">
        <v>5</v>
      </c>
      <c r="G8" s="9"/>
      <c r="H8" s="9"/>
      <c r="I8" s="9"/>
      <c r="J8" s="9"/>
      <c r="K8" s="9"/>
      <c r="L8" s="9"/>
      <c r="M8" s="9">
        <v>10</v>
      </c>
      <c r="N8" s="9"/>
      <c r="O8" s="9"/>
      <c r="P8" s="9"/>
    </row>
    <row r="9" spans="1:16" ht="15.75" x14ac:dyDescent="0.25">
      <c r="A9" s="9">
        <v>4790</v>
      </c>
      <c r="B9" s="10" t="str">
        <f>VLOOKUP(A9,[1]Sheet2!$A$2:$B$9988,2,0)</f>
        <v>131 Bắc Sơn, Hoàng Văn Thụ, Tp Lạng Sơn</v>
      </c>
      <c r="C9" s="12">
        <v>4121076808</v>
      </c>
      <c r="D9" s="9">
        <v>3</v>
      </c>
      <c r="E9" s="9"/>
      <c r="F9" s="9"/>
      <c r="G9" s="9"/>
      <c r="H9" s="9"/>
      <c r="I9" s="9"/>
      <c r="J9" s="9"/>
      <c r="K9" s="9"/>
      <c r="L9" s="9">
        <v>10</v>
      </c>
      <c r="M9" s="9">
        <v>10</v>
      </c>
      <c r="N9" s="9"/>
      <c r="O9" s="9"/>
      <c r="P9" s="9"/>
    </row>
    <row r="10" spans="1:16" ht="15.75" x14ac:dyDescent="0.25">
      <c r="A10" s="9">
        <v>3343</v>
      </c>
      <c r="B10" s="10" t="str">
        <f>VLOOKUP(A10,[1]Sheet2!$A$2:$B$9988,2,0)</f>
        <v xml:space="preserve">3023 Đại Lộ Hùng Vương, Vân Cơ, Việt Trì, Phú Thọ </v>
      </c>
      <c r="C10" s="12">
        <v>4121071344</v>
      </c>
      <c r="D10" s="9">
        <v>20</v>
      </c>
      <c r="E10" s="9"/>
      <c r="F10" s="9"/>
      <c r="G10" s="9"/>
      <c r="H10" s="9"/>
      <c r="I10" s="9"/>
      <c r="J10" s="9"/>
      <c r="K10" s="9"/>
      <c r="L10" s="9">
        <v>20</v>
      </c>
      <c r="M10" s="9"/>
      <c r="N10" s="9"/>
      <c r="O10" s="9"/>
      <c r="P10" s="9"/>
    </row>
    <row r="11" spans="1:16" ht="15.75" x14ac:dyDescent="0.25">
      <c r="A11" s="9">
        <v>4233</v>
      </c>
      <c r="B11" s="10" t="str">
        <f>VLOOKUP(A11,[1]Sheet2!$A$2:$B$9988,2,0)</f>
        <v>Khu Công Trình Hỗn Hợp Đông Vệ, Tp Thanh Hóa</v>
      </c>
      <c r="C11" s="12">
        <v>4121094500</v>
      </c>
      <c r="D11" s="9">
        <v>8</v>
      </c>
      <c r="E11" s="9"/>
      <c r="F11" s="9"/>
      <c r="G11" s="9"/>
      <c r="H11" s="9"/>
      <c r="I11" s="9"/>
      <c r="J11" s="9"/>
      <c r="K11" s="9"/>
      <c r="L11" s="9">
        <v>5</v>
      </c>
      <c r="M11" s="9">
        <v>5</v>
      </c>
      <c r="N11" s="9"/>
      <c r="O11" s="9"/>
      <c r="P11" s="9"/>
    </row>
    <row r="12" spans="1:16" ht="15.75" x14ac:dyDescent="0.25">
      <c r="A12" s="9">
        <v>3435</v>
      </c>
      <c r="B12" s="10" t="str">
        <f>VLOOKUP(A12,[1]Sheet2!$A$2:$B$9988,2,0)</f>
        <v>Số 130 Lê Quý Đôn , Phường Gia Cẩm , Thành Phố Việt Trì , Phú Thọ</v>
      </c>
      <c r="C12" s="12">
        <v>4121070217</v>
      </c>
      <c r="D12" s="9">
        <v>15</v>
      </c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</row>
    <row r="13" spans="1:16" ht="15.75" x14ac:dyDescent="0.25">
      <c r="A13" s="9">
        <v>1592</v>
      </c>
      <c r="B13" s="10" t="str">
        <f>VLOOKUP(A13,[1]Sheet2!$A$2:$B$9988,2,0)</f>
        <v xml:space="preserve">Vin Com Chi Linh, Hải Dương </v>
      </c>
      <c r="C13" s="12">
        <v>4121083279</v>
      </c>
      <c r="D13" s="9">
        <v>3</v>
      </c>
      <c r="E13" s="9">
        <v>15</v>
      </c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</row>
    <row r="14" spans="1:16" ht="15.75" x14ac:dyDescent="0.25">
      <c r="A14" s="9">
        <v>1573</v>
      </c>
      <c r="B14" s="10" t="str">
        <f>VLOOKUP(A14,[1]Sheet2!$A$2:$B$9988,2,0)</f>
        <v>460 Phố Lý Bôn, Tp. Thái Bình</v>
      </c>
      <c r="C14" s="12">
        <v>4121082664</v>
      </c>
      <c r="D14" s="9">
        <v>5</v>
      </c>
      <c r="E14" s="9">
        <v>10</v>
      </c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</row>
    <row r="15" spans="1:16" ht="15.75" x14ac:dyDescent="0.25">
      <c r="A15" s="9">
        <v>4703</v>
      </c>
      <c r="B15" s="10" t="str">
        <f>VLOOKUP(A15,[1]Sheet2!$A$2:$B$9988,2,0)</f>
        <v>38 Nguyễn Nghĩa Lập, Tp Bắc Giang</v>
      </c>
      <c r="C15" s="12">
        <v>4121098224</v>
      </c>
      <c r="D15" s="9">
        <v>5</v>
      </c>
      <c r="E15" s="9"/>
      <c r="F15" s="9"/>
      <c r="G15" s="9"/>
      <c r="H15" s="9"/>
      <c r="I15" s="9"/>
      <c r="J15" s="9"/>
      <c r="K15" s="9"/>
      <c r="L15" s="9">
        <v>10</v>
      </c>
      <c r="M15" s="9">
        <v>20</v>
      </c>
      <c r="N15" s="9"/>
      <c r="O15" s="9"/>
      <c r="P15" s="9"/>
    </row>
    <row r="16" spans="1:16" ht="15.75" x14ac:dyDescent="0.25">
      <c r="A16" s="9">
        <v>4672</v>
      </c>
      <c r="B16" s="10" t="str">
        <f>VLOOKUP(A16,[1]Sheet2!$A$2:$B$9988,2,0)</f>
        <v xml:space="preserve">215 Thiên Đức, Tp. Bắc Ninh, Bắc Ninh </v>
      </c>
      <c r="C16" s="12">
        <v>4121103568</v>
      </c>
      <c r="D16" s="9">
        <v>10</v>
      </c>
      <c r="E16" s="9"/>
      <c r="F16" s="9"/>
      <c r="G16" s="9"/>
      <c r="H16" s="9"/>
      <c r="I16" s="9"/>
      <c r="J16" s="9"/>
      <c r="K16" s="9"/>
      <c r="L16" s="9">
        <v>10</v>
      </c>
      <c r="M16" s="9"/>
      <c r="N16" s="9"/>
      <c r="O16" s="9"/>
      <c r="P16" s="9"/>
    </row>
    <row r="17" spans="1:16" ht="15.75" x14ac:dyDescent="0.25">
      <c r="A17" s="9">
        <v>3585</v>
      </c>
      <c r="B17" s="10" t="str">
        <f>VLOOKUP(A17,[1]Sheet2!$A$2:$B$9988,2,0)</f>
        <v>Khu 6B Nông Trang (56 Vũ Duệ) Tp. Việt Trì , Phú Thọ</v>
      </c>
      <c r="C17" s="12">
        <v>4121069114</v>
      </c>
      <c r="D17" s="9">
        <v>15</v>
      </c>
      <c r="E17" s="9"/>
      <c r="F17" s="9"/>
      <c r="G17" s="9"/>
      <c r="H17" s="9"/>
      <c r="I17" s="9"/>
      <c r="J17" s="9"/>
      <c r="K17" s="9"/>
      <c r="L17" s="9">
        <v>10</v>
      </c>
      <c r="M17" s="9"/>
      <c r="N17" s="9"/>
      <c r="O17" s="9"/>
      <c r="P17" s="9"/>
    </row>
    <row r="18" spans="1:16" ht="15.75" x14ac:dyDescent="0.25">
      <c r="A18" s="9">
        <v>3940</v>
      </c>
      <c r="B18" s="10" t="str">
        <f>VLOOKUP(A18,[1]Sheet2!$A$2:$B$9988,2,0)</f>
        <v>Đông Bắc Ga, Tp. Thanh Hóa</v>
      </c>
      <c r="C18" s="12">
        <v>4121114653</v>
      </c>
      <c r="D18" s="9">
        <v>30</v>
      </c>
      <c r="E18" s="9"/>
      <c r="F18" s="9"/>
      <c r="G18" s="9"/>
      <c r="H18" s="9"/>
      <c r="I18" s="9"/>
      <c r="J18" s="9"/>
      <c r="K18" s="9"/>
      <c r="L18" s="9">
        <v>10</v>
      </c>
      <c r="M18" s="9">
        <v>10</v>
      </c>
      <c r="N18" s="9"/>
      <c r="O18" s="9"/>
      <c r="P18" s="9"/>
    </row>
    <row r="19" spans="1:16" ht="15.75" x14ac:dyDescent="0.25">
      <c r="A19" s="9">
        <v>4832</v>
      </c>
      <c r="B19" s="10" t="str">
        <f>VLOOKUP(A19,[1]Sheet2!$A$2:$B$9988,2,0)</f>
        <v xml:space="preserve">Khu 10 Chợ Phố Hà, Xã Mê Linh, Huyện Mê Linh, Hà Nội (Phố Yên) </v>
      </c>
      <c r="C19" s="12">
        <v>4121084672</v>
      </c>
      <c r="D19" s="9">
        <v>8</v>
      </c>
      <c r="E19" s="9">
        <v>4</v>
      </c>
      <c r="F19" s="9"/>
      <c r="G19" s="9"/>
      <c r="H19" s="9"/>
      <c r="I19" s="9"/>
      <c r="J19" s="9"/>
      <c r="K19" s="9"/>
      <c r="L19" s="9">
        <v>4</v>
      </c>
      <c r="M19" s="9"/>
      <c r="N19" s="9"/>
      <c r="O19" s="9"/>
      <c r="P19" s="9"/>
    </row>
    <row r="20" spans="1:16" ht="15.75" x14ac:dyDescent="0.25">
      <c r="A20" s="9"/>
      <c r="B20" s="10"/>
      <c r="C20" s="12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</row>
    <row r="21" spans="1:16" ht="15.75" x14ac:dyDescent="0.25">
      <c r="A21" s="9"/>
      <c r="B21" s="10"/>
      <c r="C21" s="12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</row>
    <row r="22" spans="1:16" ht="15.75" x14ac:dyDescent="0.25">
      <c r="A22" s="9"/>
      <c r="B22" s="10">
        <f>VLOOKUP(A22,[1]Sheet2!$A$2:$B$9988,2,0)</f>
        <v>0</v>
      </c>
      <c r="C22" s="12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</row>
    <row r="23" spans="1:16" ht="15.75" x14ac:dyDescent="0.25">
      <c r="A23" s="9"/>
      <c r="B23" s="10">
        <f>VLOOKUP(A23,[1]Sheet2!$A$2:$B$9988,2,0)</f>
        <v>0</v>
      </c>
      <c r="C23" s="12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</row>
    <row r="24" spans="1:16" ht="15.75" x14ac:dyDescent="0.25">
      <c r="A24" s="9"/>
      <c r="B24" s="10">
        <f>VLOOKUP(A24,[1]Sheet2!$A$2:$B$9988,2,0)</f>
        <v>0</v>
      </c>
      <c r="C24" s="12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</row>
    <row r="25" spans="1:16" ht="15.75" x14ac:dyDescent="0.25">
      <c r="A25" s="9"/>
      <c r="B25" s="10">
        <f>VLOOKUP(A25,[1]Sheet2!$A$2:$B$9988,2,0)</f>
        <v>0</v>
      </c>
      <c r="C25" s="12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</row>
    <row r="26" spans="1:16" ht="15.75" x14ac:dyDescent="0.25">
      <c r="A26" s="9"/>
      <c r="B26" s="10">
        <f>VLOOKUP(A26,[1]Sheet2!$A$2:$B$9988,2,0)</f>
        <v>0</v>
      </c>
      <c r="C26" s="12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</row>
    <row r="27" spans="1:16" ht="15.75" x14ac:dyDescent="0.25">
      <c r="A27" s="9"/>
      <c r="B27" s="10">
        <f>VLOOKUP(A27,[1]Sheet2!$A$2:$B$9988,2,0)</f>
        <v>0</v>
      </c>
      <c r="C27" s="12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</row>
    <row r="28" spans="1:16" ht="15.75" x14ac:dyDescent="0.25">
      <c r="A28" s="9"/>
      <c r="B28" s="10">
        <f>VLOOKUP(A28,[1]Sheet2!$A$2:$B$9988,2,0)</f>
        <v>0</v>
      </c>
      <c r="C28" s="12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</row>
    <row r="29" spans="1:16" ht="15.75" x14ac:dyDescent="0.25">
      <c r="A29" s="13"/>
      <c r="B29" s="10">
        <f>VLOOKUP(A29,[1]Sheet2!$A$2:$B$9988,2,0)</f>
        <v>0</v>
      </c>
      <c r="C29" s="12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</row>
    <row r="30" spans="1:16" ht="15.75" x14ac:dyDescent="0.25">
      <c r="A30" s="13"/>
      <c r="B30" s="10">
        <f>VLOOKUP(A30,[1]Sheet2!$A$2:$B$9988,2,0)</f>
        <v>0</v>
      </c>
      <c r="C30" s="12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</row>
    <row r="31" spans="1:16" ht="15.75" x14ac:dyDescent="0.25">
      <c r="A31" s="9"/>
      <c r="B31" s="10">
        <f>VLOOKUP(A31,[1]Sheet2!$A$2:$B$9988,2,0)</f>
        <v>0</v>
      </c>
      <c r="C31" s="12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</row>
    <row r="32" spans="1:16" ht="15.75" x14ac:dyDescent="0.25">
      <c r="A32" s="9"/>
      <c r="B32" s="10"/>
      <c r="C32" s="12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</row>
    <row r="33" spans="1:16" ht="15.75" x14ac:dyDescent="0.25">
      <c r="A33" s="14"/>
      <c r="B33" s="14" t="s">
        <v>32</v>
      </c>
      <c r="C33" s="14"/>
      <c r="D33" s="14">
        <f>SUM(D5:D32)</f>
        <v>172</v>
      </c>
      <c r="E33" s="14">
        <f t="shared" ref="E33:P33" si="0">SUM(E5:E32)</f>
        <v>39</v>
      </c>
      <c r="F33" s="14">
        <f t="shared" si="0"/>
        <v>8</v>
      </c>
      <c r="G33" s="14">
        <f t="shared" si="0"/>
        <v>0</v>
      </c>
      <c r="H33" s="14">
        <f t="shared" si="0"/>
        <v>0</v>
      </c>
      <c r="I33" s="14">
        <f t="shared" si="0"/>
        <v>0</v>
      </c>
      <c r="J33" s="14">
        <f t="shared" si="0"/>
        <v>0</v>
      </c>
      <c r="K33" s="14">
        <f t="shared" si="0"/>
        <v>0</v>
      </c>
      <c r="L33" s="14">
        <f t="shared" si="0"/>
        <v>105</v>
      </c>
      <c r="M33" s="14">
        <f t="shared" si="0"/>
        <v>79</v>
      </c>
      <c r="N33" s="14">
        <f t="shared" si="0"/>
        <v>0</v>
      </c>
      <c r="O33" s="14">
        <f t="shared" si="0"/>
        <v>0</v>
      </c>
      <c r="P33" s="14">
        <f t="shared" si="0"/>
        <v>0</v>
      </c>
    </row>
    <row r="34" spans="1:16" ht="26.25" x14ac:dyDescent="0.4">
      <c r="A34" s="3"/>
      <c r="B34" s="3" t="s">
        <v>11</v>
      </c>
      <c r="C34" s="3"/>
      <c r="D34" s="3"/>
      <c r="E34" s="3"/>
      <c r="F34" s="3" t="s">
        <v>12</v>
      </c>
      <c r="G34" s="15"/>
      <c r="H34" s="3"/>
      <c r="I34" s="3"/>
      <c r="J34" s="3"/>
      <c r="K34" s="3"/>
      <c r="L34" s="3"/>
      <c r="M34" s="3" t="s">
        <v>33</v>
      </c>
      <c r="N34" s="3"/>
      <c r="O34" s="3"/>
      <c r="P34" s="3"/>
    </row>
  </sheetData>
  <conditionalFormatting sqref="C4">
    <cfRule type="duplicateValues" dxfId="20" priority="16"/>
  </conditionalFormatting>
  <conditionalFormatting sqref="C2:C3">
    <cfRule type="duplicateValues" dxfId="19" priority="15"/>
  </conditionalFormatting>
  <conditionalFormatting sqref="C2:C3">
    <cfRule type="duplicateValues" dxfId="18" priority="13"/>
    <cfRule type="duplicateValues" dxfId="17" priority="14"/>
  </conditionalFormatting>
  <conditionalFormatting sqref="C3">
    <cfRule type="duplicateValues" dxfId="16" priority="12"/>
  </conditionalFormatting>
  <conditionalFormatting sqref="C3">
    <cfRule type="duplicateValues" dxfId="15" priority="10"/>
    <cfRule type="duplicateValues" dxfId="14" priority="11"/>
  </conditionalFormatting>
  <conditionalFormatting sqref="C4">
    <cfRule type="duplicateValues" dxfId="13" priority="8"/>
    <cfRule type="duplicateValues" dxfId="12" priority="9"/>
  </conditionalFormatting>
  <conditionalFormatting sqref="C2:C4 C6:C33">
    <cfRule type="duplicateValues" dxfId="11" priority="17"/>
  </conditionalFormatting>
  <conditionalFormatting sqref="B32:B33">
    <cfRule type="duplicateValues" dxfId="10" priority="18"/>
  </conditionalFormatting>
  <conditionalFormatting sqref="B32:B33">
    <cfRule type="duplicateValues" dxfId="9" priority="19"/>
    <cfRule type="duplicateValues" dxfId="8" priority="20"/>
  </conditionalFormatting>
  <conditionalFormatting sqref="C2:C4">
    <cfRule type="duplicateValues" dxfId="7" priority="21"/>
  </conditionalFormatting>
  <conditionalFormatting sqref="C5">
    <cfRule type="duplicateValues" dxfId="6" priority="7"/>
  </conditionalFormatting>
  <conditionalFormatting sqref="C1:C36">
    <cfRule type="duplicateValues" dxfId="5" priority="5"/>
    <cfRule type="duplicateValues" dxfId="4" priority="6"/>
  </conditionalFormatting>
  <conditionalFormatting sqref="C4:C33">
    <cfRule type="uniqueValues" dxfId="3" priority="4"/>
  </conditionalFormatting>
  <conditionalFormatting sqref="C4:C30">
    <cfRule type="duplicateValues" dxfId="2" priority="3"/>
  </conditionalFormatting>
  <conditionalFormatting sqref="C4:C24">
    <cfRule type="uniqueValues" dxfId="1" priority="2"/>
  </conditionalFormatting>
  <conditionalFormatting sqref="C4:C23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L47"/>
  <sheetViews>
    <sheetView tabSelected="1" topLeftCell="A19" zoomScale="130" zoomScaleNormal="130" workbookViewId="0">
      <pane xSplit="1" topLeftCell="B1" activePane="topRight" state="frozen"/>
      <selection activeCell="A5" sqref="A5"/>
      <selection pane="topRight" activeCell="N24" sqref="N24"/>
    </sheetView>
  </sheetViews>
  <sheetFormatPr defaultRowHeight="15" x14ac:dyDescent="0.25"/>
  <cols>
    <col min="1" max="1" width="13.42578125" style="61" customWidth="1"/>
    <col min="2" max="45" width="4.28515625" style="61" customWidth="1"/>
    <col min="46" max="46" width="4.5703125" style="61" customWidth="1"/>
    <col min="47" max="47" width="6" style="61" customWidth="1"/>
    <col min="48" max="54" width="4.28515625" style="61" customWidth="1"/>
    <col min="55" max="55" width="5.42578125" style="61" customWidth="1"/>
    <col min="56" max="56" width="4.28515625" style="61" customWidth="1"/>
    <col min="57" max="57" width="5" style="61" customWidth="1"/>
    <col min="58" max="58" width="5" style="64" customWidth="1"/>
    <col min="59" max="62" width="5" style="61" customWidth="1"/>
    <col min="63" max="64" width="5" style="65" customWidth="1"/>
    <col min="65" max="65" width="5.5703125" style="65" customWidth="1"/>
    <col min="66" max="66" width="5.7109375" style="65" customWidth="1"/>
    <col min="67" max="68" width="4.5703125" style="65" customWidth="1"/>
    <col min="69" max="72" width="4.85546875" style="65" customWidth="1"/>
    <col min="73" max="74" width="5.7109375" style="65" customWidth="1"/>
    <col min="75" max="87" width="4.5703125" style="65" bestFit="1" customWidth="1"/>
    <col min="88" max="88" width="4.5703125" style="65" customWidth="1"/>
    <col min="89" max="90" width="5.5703125" style="66" customWidth="1"/>
    <col min="91" max="16384" width="9.140625" style="67"/>
  </cols>
  <sheetData>
    <row r="1" spans="1:29" s="35" customFormat="1" ht="15.75" customHeight="1" x14ac:dyDescent="0.25">
      <c r="A1" s="86" t="s">
        <v>34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33"/>
      <c r="S1" s="33"/>
      <c r="T1" s="33"/>
      <c r="U1" s="33"/>
      <c r="V1" s="33"/>
      <c r="AA1" s="33" t="s">
        <v>34</v>
      </c>
      <c r="AB1" s="33"/>
      <c r="AC1" s="33"/>
    </row>
    <row r="2" spans="1:29" s="35" customFormat="1" ht="15.75" customHeight="1" x14ac:dyDescent="0.25">
      <c r="A2" s="86" t="s">
        <v>37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33"/>
      <c r="S2" s="33"/>
      <c r="T2" s="33"/>
      <c r="U2" s="33"/>
      <c r="V2" s="33"/>
      <c r="AA2" s="33"/>
      <c r="AB2" s="33"/>
      <c r="AC2" s="33"/>
    </row>
    <row r="3" spans="1:29" s="35" customFormat="1" ht="15.75" customHeight="1" x14ac:dyDescent="0.25">
      <c r="A3" s="37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</row>
    <row r="4" spans="1:29" s="39" customFormat="1" ht="20.25" customHeight="1" x14ac:dyDescent="0.3">
      <c r="A4" s="93" t="s">
        <v>75</v>
      </c>
      <c r="B4" s="93"/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93"/>
      <c r="U4" s="93"/>
      <c r="V4" s="93"/>
      <c r="W4" s="93"/>
      <c r="X4" s="93"/>
      <c r="Y4" s="93"/>
      <c r="Z4" s="93"/>
      <c r="AA4" s="38"/>
      <c r="AB4" s="38"/>
      <c r="AC4" s="38"/>
    </row>
    <row r="5" spans="1:29" s="41" customFormat="1" ht="19.5" x14ac:dyDescent="0.25">
      <c r="A5" s="40"/>
      <c r="R5" s="42"/>
      <c r="T5" s="88"/>
      <c r="U5" s="88"/>
      <c r="V5" s="88"/>
      <c r="W5" s="43"/>
      <c r="X5" s="43"/>
      <c r="Y5" s="43"/>
      <c r="Z5" s="43"/>
      <c r="AA5" s="43" t="s">
        <v>70</v>
      </c>
      <c r="AB5" s="83"/>
      <c r="AC5" s="83"/>
    </row>
    <row r="6" spans="1:29" s="70" customFormat="1" ht="15" customHeight="1" x14ac:dyDescent="0.2">
      <c r="A6" s="68" t="s">
        <v>63</v>
      </c>
      <c r="B6" s="69">
        <v>1</v>
      </c>
      <c r="C6" s="69">
        <v>2</v>
      </c>
      <c r="D6" s="69">
        <v>3</v>
      </c>
      <c r="E6" s="69">
        <v>4</v>
      </c>
      <c r="F6" s="69">
        <v>5</v>
      </c>
      <c r="G6" s="69">
        <v>6</v>
      </c>
      <c r="H6" s="69">
        <v>7</v>
      </c>
      <c r="I6" s="69">
        <v>8</v>
      </c>
      <c r="J6" s="69">
        <v>9</v>
      </c>
      <c r="K6" s="69">
        <v>10</v>
      </c>
      <c r="L6" s="69">
        <v>11</v>
      </c>
      <c r="M6" s="69">
        <v>12</v>
      </c>
      <c r="N6" s="69">
        <v>13</v>
      </c>
      <c r="O6" s="69">
        <v>14</v>
      </c>
      <c r="P6" s="69">
        <v>15</v>
      </c>
      <c r="Q6" s="69">
        <v>16</v>
      </c>
      <c r="R6" s="69">
        <v>17</v>
      </c>
      <c r="S6" s="69">
        <v>18</v>
      </c>
      <c r="T6" s="69">
        <v>19</v>
      </c>
      <c r="U6" s="69">
        <v>20</v>
      </c>
      <c r="V6" s="69">
        <v>21</v>
      </c>
      <c r="W6" s="69">
        <v>22</v>
      </c>
      <c r="X6" s="69">
        <v>23</v>
      </c>
      <c r="Y6" s="69">
        <v>24</v>
      </c>
      <c r="Z6" s="69">
        <v>25</v>
      </c>
      <c r="AA6" s="69">
        <v>26</v>
      </c>
      <c r="AB6" s="91" t="s">
        <v>62</v>
      </c>
      <c r="AC6" s="89" t="s">
        <v>60</v>
      </c>
    </row>
    <row r="7" spans="1:29" s="73" customFormat="1" ht="21.75" customHeight="1" x14ac:dyDescent="0.25">
      <c r="A7" s="72" t="s">
        <v>36</v>
      </c>
      <c r="B7" s="94">
        <v>1262</v>
      </c>
      <c r="C7" s="95"/>
      <c r="D7" s="95"/>
      <c r="E7" s="95"/>
      <c r="F7" s="96"/>
      <c r="G7" s="85">
        <v>6936</v>
      </c>
      <c r="H7" s="85">
        <v>6901</v>
      </c>
      <c r="I7" s="85">
        <v>6648</v>
      </c>
      <c r="J7" s="85">
        <v>6588</v>
      </c>
      <c r="K7" s="85">
        <v>6304</v>
      </c>
      <c r="L7" s="85">
        <v>6200</v>
      </c>
      <c r="M7" s="84">
        <v>5893</v>
      </c>
      <c r="N7" s="84">
        <v>5216</v>
      </c>
      <c r="O7" s="84">
        <v>5180</v>
      </c>
      <c r="P7" s="84">
        <v>5179</v>
      </c>
      <c r="Q7" s="84">
        <v>5035</v>
      </c>
      <c r="R7" s="84">
        <v>4981</v>
      </c>
      <c r="S7" s="84">
        <v>4909</v>
      </c>
      <c r="T7" s="84">
        <v>4899</v>
      </c>
      <c r="U7" s="84">
        <v>1680</v>
      </c>
      <c r="V7" s="84">
        <v>1607</v>
      </c>
      <c r="W7" s="84" t="s">
        <v>73</v>
      </c>
      <c r="X7" s="84" t="s">
        <v>72</v>
      </c>
      <c r="Y7" s="84" t="s">
        <v>74</v>
      </c>
      <c r="Z7" s="84"/>
      <c r="AA7" s="84"/>
      <c r="AB7" s="92"/>
      <c r="AC7" s="90"/>
    </row>
    <row r="8" spans="1:29" s="71" customFormat="1" ht="15.75" customHeight="1" x14ac:dyDescent="0.25">
      <c r="A8" s="72" t="s">
        <v>1</v>
      </c>
      <c r="B8" s="78">
        <v>52</v>
      </c>
      <c r="C8" s="78">
        <v>20</v>
      </c>
      <c r="D8" s="78"/>
      <c r="E8" s="78"/>
      <c r="F8" s="78"/>
      <c r="G8" s="74"/>
      <c r="H8" s="74"/>
      <c r="I8" s="74">
        <v>5</v>
      </c>
      <c r="J8" s="74"/>
      <c r="K8" s="74">
        <v>5</v>
      </c>
      <c r="L8" s="74"/>
      <c r="M8" s="74">
        <v>2</v>
      </c>
      <c r="N8" s="74">
        <v>7</v>
      </c>
      <c r="O8" s="74"/>
      <c r="P8" s="74">
        <v>4</v>
      </c>
      <c r="Q8" s="74">
        <v>3</v>
      </c>
      <c r="R8" s="74"/>
      <c r="S8" s="74">
        <v>6</v>
      </c>
      <c r="T8" s="74">
        <v>6</v>
      </c>
      <c r="U8" s="74">
        <v>10</v>
      </c>
      <c r="V8" s="74">
        <v>5</v>
      </c>
      <c r="W8" s="74">
        <v>2</v>
      </c>
      <c r="X8" s="74"/>
      <c r="Y8" s="74">
        <v>2</v>
      </c>
      <c r="Z8" s="74"/>
      <c r="AA8" s="74"/>
      <c r="AB8" s="74">
        <f t="shared" ref="AB8:AB23" si="0">SUM(B8:AA8)</f>
        <v>129</v>
      </c>
      <c r="AC8" s="75"/>
    </row>
    <row r="9" spans="1:29" s="71" customFormat="1" ht="15.75" customHeight="1" x14ac:dyDescent="0.25">
      <c r="A9" s="72" t="s">
        <v>4</v>
      </c>
      <c r="B9" s="78"/>
      <c r="C9" s="78"/>
      <c r="D9" s="78">
        <v>107</v>
      </c>
      <c r="E9" s="78"/>
      <c r="F9" s="78"/>
      <c r="G9" s="74">
        <v>4</v>
      </c>
      <c r="H9" s="74">
        <v>4</v>
      </c>
      <c r="I9" s="74">
        <v>3</v>
      </c>
      <c r="J9" s="74">
        <v>4</v>
      </c>
      <c r="K9" s="74"/>
      <c r="L9" s="74">
        <v>6</v>
      </c>
      <c r="M9" s="74"/>
      <c r="N9" s="74"/>
      <c r="O9" s="74">
        <v>3</v>
      </c>
      <c r="P9" s="74"/>
      <c r="Q9" s="74"/>
      <c r="R9" s="74"/>
      <c r="S9" s="74">
        <v>3</v>
      </c>
      <c r="T9" s="74">
        <v>6</v>
      </c>
      <c r="U9" s="74"/>
      <c r="V9" s="74">
        <v>5</v>
      </c>
      <c r="W9" s="74">
        <v>1</v>
      </c>
      <c r="X9" s="74">
        <v>10</v>
      </c>
      <c r="Y9" s="74">
        <v>4</v>
      </c>
      <c r="Z9" s="74"/>
      <c r="AA9" s="74"/>
      <c r="AB9" s="74">
        <f t="shared" si="0"/>
        <v>160</v>
      </c>
      <c r="AC9" s="75"/>
    </row>
    <row r="10" spans="1:29" s="71" customFormat="1" ht="15.75" customHeight="1" x14ac:dyDescent="0.25">
      <c r="A10" s="72" t="s">
        <v>5</v>
      </c>
      <c r="B10" s="78"/>
      <c r="C10" s="78"/>
      <c r="D10" s="78"/>
      <c r="E10" s="78"/>
      <c r="F10" s="78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>
        <f t="shared" si="0"/>
        <v>0</v>
      </c>
      <c r="AC10" s="75"/>
    </row>
    <row r="11" spans="1:29" s="71" customFormat="1" ht="15.75" customHeight="1" x14ac:dyDescent="0.25">
      <c r="A11" s="72" t="s">
        <v>6</v>
      </c>
      <c r="B11" s="78"/>
      <c r="C11" s="78"/>
      <c r="D11" s="78"/>
      <c r="E11" s="78"/>
      <c r="F11" s="78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>
        <f t="shared" si="0"/>
        <v>0</v>
      </c>
      <c r="AC11" s="75"/>
    </row>
    <row r="12" spans="1:29" s="71" customFormat="1" ht="15.75" customHeight="1" x14ac:dyDescent="0.25">
      <c r="A12" s="72" t="s">
        <v>7</v>
      </c>
      <c r="B12" s="78"/>
      <c r="C12" s="78"/>
      <c r="D12" s="78"/>
      <c r="E12" s="78"/>
      <c r="F12" s="78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>
        <f t="shared" si="0"/>
        <v>0</v>
      </c>
      <c r="AC12" s="75"/>
    </row>
    <row r="13" spans="1:29" s="71" customFormat="1" ht="15.75" customHeight="1" x14ac:dyDescent="0.25">
      <c r="A13" s="72" t="s">
        <v>8</v>
      </c>
      <c r="B13" s="78"/>
      <c r="C13" s="78"/>
      <c r="D13" s="78"/>
      <c r="E13" s="78"/>
      <c r="F13" s="78"/>
      <c r="G13" s="74"/>
      <c r="H13" s="74"/>
      <c r="I13" s="74"/>
      <c r="J13" s="74"/>
      <c r="K13" s="74"/>
      <c r="L13" s="74"/>
      <c r="M13" s="74"/>
      <c r="N13" s="74"/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>
        <f t="shared" si="0"/>
        <v>0</v>
      </c>
      <c r="AC13" s="75"/>
    </row>
    <row r="14" spans="1:29" s="71" customFormat="1" ht="15.75" customHeight="1" x14ac:dyDescent="0.25">
      <c r="A14" s="72" t="s">
        <v>2</v>
      </c>
      <c r="B14" s="78"/>
      <c r="C14" s="78"/>
      <c r="D14" s="78"/>
      <c r="E14" s="78">
        <v>56</v>
      </c>
      <c r="F14" s="78"/>
      <c r="G14" s="74"/>
      <c r="H14" s="74"/>
      <c r="I14" s="74"/>
      <c r="J14" s="74">
        <v>2</v>
      </c>
      <c r="K14" s="74"/>
      <c r="L14" s="74"/>
      <c r="M14" s="74">
        <v>2</v>
      </c>
      <c r="N14" s="74"/>
      <c r="O14" s="74"/>
      <c r="P14" s="74">
        <v>1</v>
      </c>
      <c r="Q14" s="74">
        <v>2</v>
      </c>
      <c r="R14" s="74">
        <v>2</v>
      </c>
      <c r="S14" s="74"/>
      <c r="T14" s="74">
        <v>4</v>
      </c>
      <c r="U14" s="74">
        <v>10</v>
      </c>
      <c r="V14" s="74"/>
      <c r="W14" s="74">
        <v>2</v>
      </c>
      <c r="X14" s="74"/>
      <c r="Y14" s="74"/>
      <c r="Z14" s="74"/>
      <c r="AA14" s="74"/>
      <c r="AB14" s="74">
        <f t="shared" si="0"/>
        <v>81</v>
      </c>
      <c r="AC14" s="75"/>
    </row>
    <row r="15" spans="1:29" s="71" customFormat="1" ht="15.75" customHeight="1" x14ac:dyDescent="0.25">
      <c r="A15" s="72" t="s">
        <v>3</v>
      </c>
      <c r="B15" s="78"/>
      <c r="C15" s="78"/>
      <c r="D15" s="78"/>
      <c r="E15" s="78"/>
      <c r="F15" s="78"/>
      <c r="G15" s="74"/>
      <c r="H15" s="74"/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>
        <f t="shared" si="0"/>
        <v>0</v>
      </c>
      <c r="AC15" s="75"/>
    </row>
    <row r="16" spans="1:29" s="71" customFormat="1" ht="15.75" customHeight="1" x14ac:dyDescent="0.25">
      <c r="A16" s="72" t="s">
        <v>10</v>
      </c>
      <c r="B16" s="78"/>
      <c r="C16" s="78"/>
      <c r="D16" s="78"/>
      <c r="E16" s="78"/>
      <c r="F16" s="78">
        <v>54</v>
      </c>
      <c r="G16" s="74"/>
      <c r="H16" s="74"/>
      <c r="I16" s="74">
        <v>2</v>
      </c>
      <c r="J16" s="74">
        <v>2</v>
      </c>
      <c r="K16" s="74"/>
      <c r="L16" s="74"/>
      <c r="M16" s="74">
        <v>1</v>
      </c>
      <c r="N16" s="74">
        <v>1</v>
      </c>
      <c r="O16" s="74"/>
      <c r="P16" s="74"/>
      <c r="Q16" s="74"/>
      <c r="R16" s="74">
        <v>2</v>
      </c>
      <c r="S16" s="74"/>
      <c r="T16" s="74"/>
      <c r="U16" s="74"/>
      <c r="V16" s="74"/>
      <c r="W16" s="74">
        <v>2</v>
      </c>
      <c r="X16" s="74"/>
      <c r="Y16" s="74"/>
      <c r="Z16" s="74"/>
      <c r="AA16" s="74"/>
      <c r="AB16" s="74">
        <f t="shared" si="0"/>
        <v>64</v>
      </c>
      <c r="AC16" s="75"/>
    </row>
    <row r="17" spans="1:29" s="71" customFormat="1" ht="15.75" customHeight="1" x14ac:dyDescent="0.25">
      <c r="A17" s="72" t="s">
        <v>9</v>
      </c>
      <c r="B17" s="78"/>
      <c r="C17" s="78"/>
      <c r="D17" s="78"/>
      <c r="E17" s="78">
        <v>98</v>
      </c>
      <c r="F17" s="78"/>
      <c r="G17" s="74">
        <v>4</v>
      </c>
      <c r="H17" s="74">
        <v>4</v>
      </c>
      <c r="I17" s="74"/>
      <c r="J17" s="74"/>
      <c r="K17" s="74">
        <v>6</v>
      </c>
      <c r="L17" s="74">
        <v>6</v>
      </c>
      <c r="M17" s="74">
        <v>1</v>
      </c>
      <c r="N17" s="74"/>
      <c r="O17" s="74">
        <v>5</v>
      </c>
      <c r="P17" s="74">
        <v>4</v>
      </c>
      <c r="Q17" s="74">
        <v>2</v>
      </c>
      <c r="R17" s="74">
        <v>2</v>
      </c>
      <c r="S17" s="74"/>
      <c r="T17" s="74"/>
      <c r="U17" s="74">
        <v>10</v>
      </c>
      <c r="V17" s="74"/>
      <c r="W17" s="74">
        <v>2</v>
      </c>
      <c r="X17" s="74"/>
      <c r="Y17" s="74">
        <v>3</v>
      </c>
      <c r="Z17" s="74"/>
      <c r="AA17" s="74"/>
      <c r="AB17" s="74">
        <f t="shared" si="0"/>
        <v>147</v>
      </c>
      <c r="AC17" s="75"/>
    </row>
    <row r="18" spans="1:29" s="71" customFormat="1" ht="21" x14ac:dyDescent="0.25">
      <c r="A18" s="72" t="s">
        <v>38</v>
      </c>
      <c r="B18" s="78"/>
      <c r="C18" s="78"/>
      <c r="D18" s="78"/>
      <c r="E18" s="78"/>
      <c r="F18" s="78"/>
      <c r="G18" s="74"/>
      <c r="H18" s="74"/>
      <c r="I18" s="74"/>
      <c r="J18" s="74"/>
      <c r="K18" s="74"/>
      <c r="L18" s="74"/>
      <c r="M18" s="74"/>
      <c r="N18" s="74"/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>
        <f t="shared" si="0"/>
        <v>0</v>
      </c>
      <c r="AC18" s="75"/>
    </row>
    <row r="19" spans="1:29" s="71" customFormat="1" ht="11.25" x14ac:dyDescent="0.25">
      <c r="A19" s="72" t="s">
        <v>43</v>
      </c>
      <c r="B19" s="78"/>
      <c r="C19" s="78"/>
      <c r="D19" s="78"/>
      <c r="E19" s="78"/>
      <c r="F19" s="78"/>
      <c r="G19" s="74"/>
      <c r="H19" s="74"/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>
        <f t="shared" si="0"/>
        <v>0</v>
      </c>
      <c r="AC19" s="75"/>
    </row>
    <row r="20" spans="1:29" s="71" customFormat="1" ht="21" x14ac:dyDescent="0.25">
      <c r="A20" s="72" t="s">
        <v>39</v>
      </c>
      <c r="B20" s="78"/>
      <c r="C20" s="78"/>
      <c r="D20" s="78">
        <v>30</v>
      </c>
      <c r="E20" s="78"/>
      <c r="F20" s="78"/>
      <c r="G20" s="74">
        <v>3</v>
      </c>
      <c r="H20" s="74"/>
      <c r="I20" s="74"/>
      <c r="J20" s="74">
        <v>3</v>
      </c>
      <c r="K20" s="74"/>
      <c r="L20" s="74"/>
      <c r="M20" s="74">
        <v>1</v>
      </c>
      <c r="N20" s="74">
        <v>1</v>
      </c>
      <c r="O20" s="74"/>
      <c r="P20" s="74">
        <v>2</v>
      </c>
      <c r="Q20" s="74">
        <v>2</v>
      </c>
      <c r="R20" s="74">
        <v>2</v>
      </c>
      <c r="S20" s="74"/>
      <c r="T20" s="74"/>
      <c r="U20" s="74"/>
      <c r="V20" s="74"/>
      <c r="W20" s="74">
        <v>1</v>
      </c>
      <c r="X20" s="74"/>
      <c r="Y20" s="74"/>
      <c r="Z20" s="74"/>
      <c r="AA20" s="74"/>
      <c r="AB20" s="74">
        <f t="shared" si="0"/>
        <v>45</v>
      </c>
      <c r="AC20" s="75"/>
    </row>
    <row r="21" spans="1:29" s="71" customFormat="1" ht="11.25" x14ac:dyDescent="0.25">
      <c r="A21" s="72" t="s">
        <v>40</v>
      </c>
      <c r="B21" s="78"/>
      <c r="C21" s="78"/>
      <c r="D21" s="78"/>
      <c r="E21" s="78"/>
      <c r="F21" s="78">
        <v>38</v>
      </c>
      <c r="G21" s="74"/>
      <c r="H21" s="74">
        <v>2</v>
      </c>
      <c r="I21" s="74">
        <v>2</v>
      </c>
      <c r="J21" s="74"/>
      <c r="K21" s="74"/>
      <c r="L21" s="74"/>
      <c r="M21" s="74">
        <v>1</v>
      </c>
      <c r="N21" s="74"/>
      <c r="O21" s="74"/>
      <c r="P21" s="74"/>
      <c r="Q21" s="74">
        <v>2</v>
      </c>
      <c r="R21" s="74"/>
      <c r="S21" s="74"/>
      <c r="T21" s="74"/>
      <c r="U21" s="74"/>
      <c r="V21" s="74"/>
      <c r="W21" s="74">
        <v>1</v>
      </c>
      <c r="X21" s="74"/>
      <c r="Y21" s="74"/>
      <c r="Z21" s="74"/>
      <c r="AA21" s="74"/>
      <c r="AB21" s="74">
        <f t="shared" si="0"/>
        <v>46</v>
      </c>
      <c r="AC21" s="75"/>
    </row>
    <row r="22" spans="1:29" s="71" customFormat="1" ht="11.25" x14ac:dyDescent="0.25">
      <c r="A22" s="72" t="s">
        <v>41</v>
      </c>
      <c r="B22" s="78"/>
      <c r="C22" s="78">
        <v>49</v>
      </c>
      <c r="D22" s="78"/>
      <c r="E22" s="78"/>
      <c r="F22" s="78"/>
      <c r="G22" s="74"/>
      <c r="H22" s="74">
        <v>2</v>
      </c>
      <c r="I22" s="74"/>
      <c r="J22" s="74"/>
      <c r="K22" s="74"/>
      <c r="L22" s="74"/>
      <c r="M22" s="74">
        <v>2</v>
      </c>
      <c r="N22" s="74"/>
      <c r="O22" s="74">
        <v>1</v>
      </c>
      <c r="P22" s="74"/>
      <c r="Q22" s="74"/>
      <c r="R22" s="74"/>
      <c r="S22" s="74"/>
      <c r="T22" s="74"/>
      <c r="U22" s="74"/>
      <c r="V22" s="74"/>
      <c r="W22" s="74">
        <v>2</v>
      </c>
      <c r="X22" s="74"/>
      <c r="Y22" s="74">
        <v>2</v>
      </c>
      <c r="Z22" s="74"/>
      <c r="AA22" s="74"/>
      <c r="AB22" s="74">
        <f t="shared" si="0"/>
        <v>58</v>
      </c>
      <c r="AC22" s="75"/>
    </row>
    <row r="23" spans="1:29" s="71" customFormat="1" ht="21" x14ac:dyDescent="0.25">
      <c r="A23" s="72" t="s">
        <v>42</v>
      </c>
      <c r="B23" s="78"/>
      <c r="C23" s="78"/>
      <c r="D23" s="78"/>
      <c r="E23" s="78"/>
      <c r="F23" s="78"/>
      <c r="G23" s="74"/>
      <c r="H23" s="74"/>
      <c r="I23" s="74"/>
      <c r="J23" s="74"/>
      <c r="K23" s="74"/>
      <c r="L23" s="74"/>
      <c r="M23" s="74"/>
      <c r="N23" s="74"/>
      <c r="O23" s="74"/>
      <c r="P23" s="74"/>
      <c r="Q23" s="74"/>
      <c r="R23" s="74"/>
      <c r="S23" s="74"/>
      <c r="T23" s="74"/>
      <c r="U23" s="74"/>
      <c r="V23" s="74"/>
      <c r="W23" s="74"/>
      <c r="X23" s="74"/>
      <c r="Y23" s="74"/>
      <c r="Z23" s="74"/>
      <c r="AA23" s="74"/>
      <c r="AB23" s="74">
        <f t="shared" si="0"/>
        <v>0</v>
      </c>
      <c r="AC23" s="75"/>
    </row>
    <row r="24" spans="1:29" s="71" customFormat="1" ht="26.25" customHeight="1" x14ac:dyDescent="0.25">
      <c r="A24" s="72" t="s">
        <v>69</v>
      </c>
      <c r="B24" s="79"/>
      <c r="C24" s="79"/>
      <c r="D24" s="79"/>
      <c r="E24" s="79"/>
      <c r="F24" s="79"/>
      <c r="G24" s="76"/>
      <c r="H24" s="76"/>
      <c r="I24" s="76"/>
      <c r="J24" s="76"/>
      <c r="K24" s="76"/>
      <c r="L24" s="76"/>
      <c r="M24" s="76"/>
      <c r="N24" s="76"/>
      <c r="O24" s="76"/>
      <c r="P24" s="76"/>
      <c r="Q24" s="76"/>
      <c r="R24" s="76"/>
      <c r="S24" s="76"/>
      <c r="T24" s="76"/>
      <c r="U24" s="76"/>
      <c r="V24" s="76"/>
      <c r="W24" s="76"/>
      <c r="X24" s="76"/>
      <c r="Y24" s="76"/>
      <c r="Z24" s="76"/>
      <c r="AA24" s="76"/>
      <c r="AB24" s="74"/>
      <c r="AC24" s="75"/>
    </row>
    <row r="25" spans="1:29" s="71" customFormat="1" ht="21" x14ac:dyDescent="0.25">
      <c r="A25" s="72" t="s">
        <v>61</v>
      </c>
      <c r="B25" s="80">
        <f>B8*0.548+B9*0.315+B10*0.518+B11*0.21+B12*0.31+B13*0.51+B14*0.21+B15*0.41+B16*0.263+B17*0.263+B20*0.33+B21*0.321+B19*0.427+B18*0.53+B23*0.375+B22*0.375</f>
        <v>28.496000000000002</v>
      </c>
      <c r="C25" s="80">
        <f>C8*0.548+C9*0.315+C10*0.518+C11*0.21+C12*0.31+C13*0.51+C14*0.21+C15*0.41+C16*0.263+C17*0.263+C20*0.33+C21*0.321+C19*0.427+C18*0.53+C23*0.375+C22*0.375</f>
        <v>29.335000000000001</v>
      </c>
      <c r="D25" s="80">
        <f>D8*0.548+D9*0.315+D10*0.518+D11*0.21+D12*0.31+D13*0.51+D14*0.21+D15*0.41+D16*0.263+D17*0.263+D20*0.33+D21*0.321+D19*0.427+D18*0.53+D23*0.375+D22*0.375</f>
        <v>43.604999999999997</v>
      </c>
      <c r="E25" s="80">
        <f t="shared" ref="E25:AA25" si="1">E8*0.548+E9*0.315+E10*0.518+E11*0.21+E12*0.31+E13*0.51+E14*0.21+E15*0.41+E16*0.263+E17*0.263+E20*0.33+E21*0.321+E19*0.427+E18*0.53+E23*0.375+E22*0.375</f>
        <v>37.533999999999999</v>
      </c>
      <c r="F25" s="80">
        <f t="shared" si="1"/>
        <v>26.4</v>
      </c>
      <c r="G25" s="77">
        <f t="shared" si="1"/>
        <v>3.3020000000000005</v>
      </c>
      <c r="H25" s="77">
        <f t="shared" si="1"/>
        <v>3.7040000000000002</v>
      </c>
      <c r="I25" s="77">
        <f t="shared" si="1"/>
        <v>4.8530000000000006</v>
      </c>
      <c r="J25" s="77">
        <f t="shared" si="1"/>
        <v>3.1959999999999997</v>
      </c>
      <c r="K25" s="77">
        <f t="shared" si="1"/>
        <v>4.3180000000000005</v>
      </c>
      <c r="L25" s="77">
        <f t="shared" si="1"/>
        <v>3.468</v>
      </c>
      <c r="M25" s="77">
        <f t="shared" si="1"/>
        <v>3.4430000000000001</v>
      </c>
      <c r="N25" s="77">
        <f t="shared" si="1"/>
        <v>4.4290000000000003</v>
      </c>
      <c r="O25" s="77">
        <f t="shared" si="1"/>
        <v>2.6349999999999998</v>
      </c>
      <c r="P25" s="77">
        <f t="shared" si="1"/>
        <v>4.1139999999999999</v>
      </c>
      <c r="Q25" s="77">
        <f t="shared" si="1"/>
        <v>3.8919999999999999</v>
      </c>
      <c r="R25" s="77">
        <f t="shared" si="1"/>
        <v>2.1320000000000001</v>
      </c>
      <c r="S25" s="77">
        <f t="shared" si="1"/>
        <v>4.2330000000000005</v>
      </c>
      <c r="T25" s="77">
        <f t="shared" si="1"/>
        <v>6.0180000000000007</v>
      </c>
      <c r="U25" s="77">
        <f t="shared" si="1"/>
        <v>10.210000000000001</v>
      </c>
      <c r="V25" s="77">
        <f t="shared" si="1"/>
        <v>4.3150000000000004</v>
      </c>
      <c r="W25" s="77">
        <f t="shared" si="1"/>
        <v>4.2840000000000007</v>
      </c>
      <c r="X25" s="77">
        <f t="shared" si="1"/>
        <v>3.15</v>
      </c>
      <c r="Y25" s="77">
        <f t="shared" si="1"/>
        <v>3.895</v>
      </c>
      <c r="Z25" s="77">
        <f t="shared" si="1"/>
        <v>0</v>
      </c>
      <c r="AA25" s="77">
        <f t="shared" si="1"/>
        <v>0</v>
      </c>
      <c r="AB25" s="77">
        <f>SUM(AB8:AB24)</f>
        <v>730</v>
      </c>
      <c r="AC25" s="77">
        <f>SUM(AC8:AC24)</f>
        <v>0</v>
      </c>
    </row>
    <row r="26" spans="1:29" s="44" customFormat="1" ht="12.75" x14ac:dyDescent="0.2">
      <c r="A26" s="47"/>
      <c r="B26" s="48"/>
      <c r="C26" s="49"/>
      <c r="D26" s="49"/>
      <c r="G26" s="50"/>
      <c r="H26" s="50" t="s">
        <v>64</v>
      </c>
      <c r="P26" s="87"/>
      <c r="Q26" s="87"/>
      <c r="R26" s="87"/>
      <c r="X26" s="51" t="s">
        <v>68</v>
      </c>
      <c r="AB26" s="50"/>
    </row>
    <row r="27" spans="1:29" s="46" customFormat="1" ht="19.5" x14ac:dyDescent="0.25">
      <c r="A27" s="81" t="s">
        <v>76</v>
      </c>
      <c r="B27" s="31"/>
      <c r="C27" s="52"/>
      <c r="D27" s="31"/>
      <c r="G27" s="53"/>
      <c r="W27" s="31"/>
    </row>
    <row r="28" spans="1:29" s="46" customFormat="1" ht="13.5" x14ac:dyDescent="0.25">
      <c r="A28" s="56"/>
      <c r="B28" s="31"/>
      <c r="C28" s="52"/>
      <c r="D28" s="31"/>
    </row>
    <row r="29" spans="1:29" s="46" customFormat="1" ht="13.5" x14ac:dyDescent="0.25">
      <c r="A29" s="56"/>
      <c r="B29" s="31"/>
      <c r="C29" s="52"/>
      <c r="D29" s="31"/>
    </row>
    <row r="30" spans="1:29" s="46" customFormat="1" ht="12.75" x14ac:dyDescent="0.2">
      <c r="A30" s="56"/>
      <c r="B30" s="57"/>
      <c r="C30" s="52"/>
      <c r="D30" s="57"/>
      <c r="G30" s="82" t="s">
        <v>71</v>
      </c>
      <c r="H30" s="54"/>
      <c r="I30" s="54"/>
      <c r="J30" s="54"/>
      <c r="P30" s="52"/>
      <c r="Q30" s="32"/>
      <c r="W30" s="57"/>
    </row>
    <row r="31" spans="1:29" s="44" customFormat="1" ht="12.75" x14ac:dyDescent="0.2">
      <c r="A31" s="50"/>
      <c r="B31" s="58"/>
      <c r="C31" s="45"/>
      <c r="D31" s="58"/>
      <c r="G31" s="45" t="s">
        <v>65</v>
      </c>
      <c r="P31" s="59" t="s">
        <v>66</v>
      </c>
      <c r="Q31" s="45"/>
    </row>
    <row r="32" spans="1:29" s="46" customFormat="1" ht="12.75" x14ac:dyDescent="0.2">
      <c r="A32" s="32"/>
      <c r="B32" s="52"/>
      <c r="C32" s="32"/>
      <c r="D32" s="60"/>
      <c r="G32" s="32"/>
      <c r="V32" s="56"/>
    </row>
    <row r="33" spans="1:90" s="46" customFormat="1" ht="12.75" x14ac:dyDescent="0.2">
      <c r="A33" s="32"/>
      <c r="B33" s="52"/>
      <c r="C33" s="32"/>
      <c r="D33" s="60"/>
      <c r="G33" s="32"/>
      <c r="V33" s="56"/>
    </row>
    <row r="34" spans="1:90" s="46" customFormat="1" ht="12.75" x14ac:dyDescent="0.2">
      <c r="A34" s="32"/>
      <c r="B34" s="56"/>
      <c r="C34" s="32"/>
      <c r="D34" s="56"/>
      <c r="BC34" s="55"/>
      <c r="BD34" s="55"/>
    </row>
    <row r="35" spans="1:90" s="46" customFormat="1" ht="13.5" x14ac:dyDescent="0.25">
      <c r="A35" s="32"/>
      <c r="B35" s="56"/>
      <c r="C35" s="32"/>
      <c r="D35" s="56"/>
      <c r="G35" s="56" t="s">
        <v>67</v>
      </c>
      <c r="H35" s="62"/>
      <c r="P35" s="31"/>
      <c r="AD35" s="61"/>
      <c r="AE35" s="61"/>
      <c r="BF35" s="55"/>
      <c r="BG35" s="55"/>
    </row>
    <row r="36" spans="1:90" s="46" customFormat="1" ht="13.5" x14ac:dyDescent="0.25">
      <c r="A36" s="56"/>
      <c r="B36" s="31"/>
      <c r="C36" s="52"/>
      <c r="D36" s="31"/>
      <c r="G36" s="63"/>
      <c r="P36" s="31"/>
      <c r="AD36" s="61"/>
      <c r="AE36" s="61"/>
      <c r="AN36" s="63"/>
      <c r="AO36" s="63"/>
      <c r="AW36" s="31"/>
      <c r="BF36" s="55"/>
      <c r="BG36" s="55"/>
    </row>
    <row r="37" spans="1:90" x14ac:dyDescent="0.25">
      <c r="A37" s="56"/>
      <c r="B37" s="58"/>
      <c r="C37" s="52"/>
      <c r="D37" s="58"/>
      <c r="AF37" s="65"/>
      <c r="AG37" s="65"/>
      <c r="AH37" s="65"/>
      <c r="AI37" s="65"/>
      <c r="AJ37" s="65"/>
      <c r="AK37" s="65"/>
      <c r="AL37" s="65"/>
      <c r="AM37" s="65"/>
      <c r="AN37" s="65"/>
      <c r="AO37" s="65"/>
      <c r="AP37" s="65"/>
      <c r="AQ37" s="65"/>
      <c r="AR37" s="65"/>
      <c r="AS37" s="65"/>
      <c r="AT37" s="65"/>
      <c r="AU37" s="65"/>
      <c r="AV37" s="65"/>
      <c r="AW37" s="65"/>
      <c r="AX37" s="65"/>
      <c r="AY37" s="65"/>
      <c r="AZ37" s="65"/>
      <c r="BA37" s="65"/>
      <c r="BB37" s="65"/>
      <c r="BC37" s="65"/>
      <c r="BD37" s="65"/>
      <c r="BE37" s="65"/>
      <c r="BF37" s="66"/>
      <c r="BG37" s="66"/>
      <c r="BH37" s="67"/>
      <c r="BI37" s="67"/>
      <c r="BJ37" s="67"/>
      <c r="BK37" s="67"/>
      <c r="BL37" s="67"/>
      <c r="BM37" s="67"/>
      <c r="BN37" s="67"/>
      <c r="BO37" s="67"/>
      <c r="BP37" s="67"/>
      <c r="BQ37" s="67"/>
      <c r="BR37" s="67"/>
      <c r="BS37" s="67"/>
      <c r="BT37" s="67"/>
      <c r="BU37" s="67"/>
      <c r="BV37" s="67"/>
      <c r="BW37" s="67"/>
      <c r="BX37" s="67"/>
      <c r="BY37" s="67"/>
      <c r="BZ37" s="67"/>
      <c r="CA37" s="67"/>
      <c r="CB37" s="67"/>
      <c r="CC37" s="67"/>
      <c r="CD37" s="67"/>
      <c r="CE37" s="67"/>
      <c r="CF37" s="67"/>
      <c r="CG37" s="67"/>
      <c r="CH37" s="67"/>
      <c r="CI37" s="67"/>
      <c r="CJ37" s="67"/>
      <c r="CK37" s="67"/>
      <c r="CL37" s="67"/>
    </row>
    <row r="38" spans="1:90" x14ac:dyDescent="0.25">
      <c r="A38" s="63"/>
      <c r="B38" s="58"/>
      <c r="C38" s="52"/>
      <c r="D38" s="58"/>
      <c r="AH38" s="65"/>
      <c r="AI38" s="65"/>
      <c r="AJ38" s="65"/>
      <c r="AK38" s="65"/>
      <c r="AL38" s="65"/>
      <c r="AM38" s="65"/>
      <c r="AN38" s="65"/>
      <c r="AO38" s="65"/>
      <c r="AP38" s="65"/>
      <c r="AQ38" s="65"/>
      <c r="AR38" s="65"/>
      <c r="AS38" s="65"/>
      <c r="AT38" s="65"/>
      <c r="AU38" s="65"/>
      <c r="AV38" s="65"/>
      <c r="AW38" s="65"/>
      <c r="AX38" s="65"/>
      <c r="AY38" s="65"/>
      <c r="AZ38" s="65"/>
      <c r="BA38" s="65"/>
      <c r="BB38" s="65"/>
      <c r="BC38" s="65"/>
      <c r="BD38" s="65"/>
      <c r="BE38" s="65"/>
      <c r="BF38" s="65"/>
      <c r="BG38" s="65"/>
      <c r="BH38" s="66"/>
      <c r="BI38" s="66"/>
      <c r="BJ38" s="67"/>
      <c r="BK38" s="67"/>
      <c r="BL38" s="67"/>
      <c r="BM38" s="67"/>
      <c r="BN38" s="67"/>
      <c r="BO38" s="67"/>
      <c r="BP38" s="67"/>
      <c r="BQ38" s="67"/>
      <c r="BR38" s="67"/>
      <c r="BS38" s="67"/>
      <c r="BT38" s="67"/>
      <c r="BU38" s="67"/>
      <c r="BV38" s="67"/>
      <c r="BW38" s="67"/>
      <c r="BX38" s="67"/>
      <c r="BY38" s="67"/>
      <c r="BZ38" s="67"/>
      <c r="CA38" s="67"/>
      <c r="CB38" s="67"/>
      <c r="CC38" s="67"/>
      <c r="CD38" s="67"/>
      <c r="CE38" s="67"/>
      <c r="CF38" s="67"/>
      <c r="CG38" s="67"/>
      <c r="CH38" s="67"/>
      <c r="CI38" s="67"/>
      <c r="CJ38" s="67"/>
      <c r="CK38" s="67"/>
      <c r="CL38" s="67"/>
    </row>
    <row r="39" spans="1:90" x14ac:dyDescent="0.25">
      <c r="AH39" s="65"/>
      <c r="AI39" s="65"/>
      <c r="AJ39" s="65"/>
      <c r="AK39" s="65"/>
      <c r="AL39" s="65"/>
      <c r="AM39" s="65"/>
      <c r="AN39" s="65"/>
      <c r="AO39" s="65"/>
      <c r="AP39" s="65"/>
      <c r="AQ39" s="65"/>
      <c r="AR39" s="65"/>
      <c r="AS39" s="65"/>
      <c r="AT39" s="65"/>
      <c r="AU39" s="65"/>
      <c r="AV39" s="65"/>
      <c r="AW39" s="65"/>
      <c r="AX39" s="65"/>
      <c r="AY39" s="65"/>
      <c r="AZ39" s="65"/>
      <c r="BA39" s="65"/>
      <c r="BB39" s="65"/>
      <c r="BC39" s="65"/>
      <c r="BD39" s="65"/>
      <c r="BE39" s="65"/>
      <c r="BF39" s="65"/>
      <c r="BG39" s="65"/>
      <c r="BH39" s="66"/>
      <c r="BI39" s="66"/>
      <c r="BJ39" s="67"/>
      <c r="BK39" s="67"/>
      <c r="BL39" s="67"/>
      <c r="BM39" s="67"/>
      <c r="BN39" s="67"/>
      <c r="BO39" s="67"/>
      <c r="BP39" s="67"/>
      <c r="BQ39" s="67"/>
      <c r="BR39" s="67"/>
      <c r="BS39" s="67"/>
      <c r="BT39" s="67"/>
      <c r="BU39" s="67"/>
      <c r="BV39" s="67"/>
      <c r="BW39" s="67"/>
      <c r="BX39" s="67"/>
      <c r="BY39" s="67"/>
      <c r="BZ39" s="67"/>
      <c r="CA39" s="67"/>
      <c r="CB39" s="67"/>
      <c r="CC39" s="67"/>
      <c r="CD39" s="67"/>
      <c r="CE39" s="67"/>
      <c r="CF39" s="67"/>
      <c r="CG39" s="67"/>
      <c r="CH39" s="67"/>
      <c r="CI39" s="67"/>
      <c r="CJ39" s="67"/>
      <c r="CK39" s="67"/>
      <c r="CL39" s="67"/>
    </row>
    <row r="40" spans="1:90" x14ac:dyDescent="0.25">
      <c r="AH40" s="65"/>
      <c r="AI40" s="65"/>
      <c r="AJ40" s="65"/>
      <c r="AK40" s="65"/>
      <c r="AL40" s="65"/>
      <c r="AM40" s="65"/>
      <c r="AN40" s="65"/>
      <c r="AO40" s="65"/>
      <c r="AP40" s="65"/>
      <c r="AQ40" s="65"/>
      <c r="AR40" s="65"/>
      <c r="AS40" s="65"/>
      <c r="AT40" s="65"/>
      <c r="AU40" s="65"/>
      <c r="AV40" s="65"/>
      <c r="AW40" s="65"/>
      <c r="AX40" s="65"/>
      <c r="AY40" s="65"/>
      <c r="AZ40" s="65"/>
      <c r="BA40" s="65"/>
      <c r="BB40" s="65"/>
      <c r="BC40" s="65"/>
      <c r="BD40" s="65"/>
      <c r="BE40" s="65"/>
      <c r="BF40" s="65"/>
      <c r="BG40" s="65"/>
      <c r="BH40" s="66"/>
      <c r="BI40" s="66"/>
      <c r="BJ40" s="67"/>
      <c r="BK40" s="67"/>
      <c r="BL40" s="67"/>
      <c r="BM40" s="67"/>
      <c r="BN40" s="67"/>
      <c r="BO40" s="67"/>
      <c r="BP40" s="67"/>
      <c r="BQ40" s="67"/>
      <c r="BR40" s="67"/>
      <c r="BS40" s="67"/>
      <c r="BT40" s="67"/>
      <c r="BU40" s="67"/>
      <c r="BV40" s="67"/>
      <c r="BW40" s="67"/>
      <c r="BX40" s="67"/>
      <c r="BY40" s="67"/>
      <c r="BZ40" s="67"/>
      <c r="CA40" s="67"/>
      <c r="CB40" s="67"/>
      <c r="CC40" s="67"/>
      <c r="CD40" s="67"/>
      <c r="CE40" s="67"/>
      <c r="CF40" s="67"/>
      <c r="CG40" s="67"/>
      <c r="CH40" s="67"/>
      <c r="CI40" s="67"/>
      <c r="CJ40" s="67"/>
      <c r="CK40" s="67"/>
      <c r="CL40" s="67"/>
    </row>
    <row r="41" spans="1:90" x14ac:dyDescent="0.25">
      <c r="AH41" s="65"/>
      <c r="AI41" s="65"/>
      <c r="AJ41" s="65"/>
      <c r="AK41" s="65"/>
      <c r="AL41" s="65"/>
      <c r="AM41" s="65"/>
      <c r="AN41" s="65"/>
      <c r="AO41" s="65"/>
      <c r="AP41" s="65"/>
      <c r="AQ41" s="65"/>
      <c r="AR41" s="65"/>
      <c r="AS41" s="65"/>
      <c r="AT41" s="65"/>
      <c r="AU41" s="65"/>
      <c r="AV41" s="65"/>
      <c r="AW41" s="65"/>
      <c r="AX41" s="65"/>
      <c r="AY41" s="65"/>
      <c r="AZ41" s="65"/>
      <c r="BA41" s="65"/>
      <c r="BB41" s="65"/>
      <c r="BC41" s="65"/>
      <c r="BD41" s="65"/>
      <c r="BE41" s="65"/>
      <c r="BF41" s="65"/>
      <c r="BG41" s="65"/>
      <c r="BH41" s="66"/>
      <c r="BI41" s="66"/>
      <c r="BJ41" s="67"/>
      <c r="BK41" s="67"/>
      <c r="BL41" s="67"/>
      <c r="BM41" s="67"/>
      <c r="BN41" s="67"/>
      <c r="BO41" s="67"/>
      <c r="BP41" s="67"/>
      <c r="BQ41" s="67"/>
      <c r="BR41" s="67"/>
      <c r="BS41" s="67"/>
      <c r="BT41" s="67"/>
      <c r="BU41" s="67"/>
      <c r="BV41" s="67"/>
      <c r="BW41" s="67"/>
      <c r="BX41" s="67"/>
      <c r="BY41" s="67"/>
      <c r="BZ41" s="67"/>
      <c r="CA41" s="67"/>
      <c r="CB41" s="67"/>
      <c r="CC41" s="67"/>
      <c r="CD41" s="67"/>
      <c r="CE41" s="67"/>
      <c r="CF41" s="67"/>
      <c r="CG41" s="67"/>
      <c r="CH41" s="67"/>
      <c r="CI41" s="67"/>
      <c r="CJ41" s="67"/>
      <c r="CK41" s="67"/>
      <c r="CL41" s="67"/>
    </row>
    <row r="42" spans="1:90" x14ac:dyDescent="0.25">
      <c r="AH42" s="65"/>
      <c r="AI42" s="65"/>
      <c r="AJ42" s="65"/>
      <c r="AK42" s="65"/>
      <c r="AL42" s="65"/>
      <c r="AM42" s="65"/>
      <c r="AN42" s="65"/>
      <c r="AO42" s="65"/>
      <c r="AP42" s="65"/>
      <c r="AQ42" s="65"/>
      <c r="AR42" s="65"/>
      <c r="AS42" s="65"/>
      <c r="AT42" s="65"/>
      <c r="AU42" s="65"/>
      <c r="AV42" s="65"/>
      <c r="AW42" s="65"/>
      <c r="AX42" s="65"/>
      <c r="AY42" s="65"/>
      <c r="AZ42" s="65"/>
      <c r="BA42" s="65"/>
      <c r="BB42" s="65"/>
      <c r="BC42" s="65"/>
      <c r="BD42" s="65"/>
      <c r="BE42" s="65"/>
      <c r="BF42" s="65"/>
      <c r="BG42" s="65"/>
      <c r="BH42" s="66"/>
      <c r="BI42" s="66"/>
      <c r="BJ42" s="67"/>
      <c r="BK42" s="67"/>
      <c r="BL42" s="67"/>
      <c r="BM42" s="67"/>
      <c r="BN42" s="67"/>
      <c r="BO42" s="67"/>
      <c r="BP42" s="67"/>
      <c r="BQ42" s="67"/>
      <c r="BR42" s="67"/>
      <c r="BS42" s="67"/>
      <c r="BT42" s="67"/>
      <c r="BU42" s="67"/>
      <c r="BV42" s="67"/>
      <c r="BW42" s="67"/>
      <c r="BX42" s="67"/>
      <c r="BY42" s="67"/>
      <c r="BZ42" s="67"/>
      <c r="CA42" s="67"/>
      <c r="CB42" s="67"/>
      <c r="CC42" s="67"/>
      <c r="CD42" s="67"/>
      <c r="CE42" s="67"/>
      <c r="CF42" s="67"/>
      <c r="CG42" s="67"/>
      <c r="CH42" s="67"/>
      <c r="CI42" s="67"/>
      <c r="CJ42" s="67"/>
      <c r="CK42" s="67"/>
      <c r="CL42" s="67"/>
    </row>
    <row r="43" spans="1:90" x14ac:dyDescent="0.25">
      <c r="AH43" s="65"/>
      <c r="AI43" s="65"/>
      <c r="AJ43" s="65"/>
      <c r="AK43" s="65"/>
      <c r="AL43" s="65"/>
      <c r="AM43" s="65"/>
      <c r="AN43" s="65"/>
      <c r="AO43" s="65"/>
      <c r="AP43" s="65"/>
      <c r="AQ43" s="65"/>
      <c r="AR43" s="65"/>
      <c r="AS43" s="65"/>
      <c r="AT43" s="65"/>
      <c r="AU43" s="65"/>
      <c r="AV43" s="65"/>
      <c r="AW43" s="65"/>
      <c r="AX43" s="65"/>
      <c r="AY43" s="65"/>
      <c r="AZ43" s="65"/>
      <c r="BA43" s="65"/>
      <c r="BB43" s="65"/>
      <c r="BC43" s="65"/>
      <c r="BD43" s="65"/>
      <c r="BE43" s="65"/>
      <c r="BF43" s="65"/>
      <c r="BG43" s="65"/>
      <c r="BH43" s="66"/>
      <c r="BI43" s="66"/>
      <c r="BJ43" s="67"/>
      <c r="BK43" s="67"/>
      <c r="BL43" s="67"/>
      <c r="BM43" s="67"/>
      <c r="BN43" s="67"/>
      <c r="BO43" s="67"/>
      <c r="BP43" s="67"/>
      <c r="BQ43" s="67"/>
      <c r="BR43" s="67"/>
      <c r="BS43" s="67"/>
      <c r="BT43" s="67"/>
      <c r="BU43" s="67"/>
      <c r="BV43" s="67"/>
      <c r="BW43" s="67"/>
      <c r="BX43" s="67"/>
      <c r="BY43" s="67"/>
      <c r="BZ43" s="67"/>
      <c r="CA43" s="67"/>
      <c r="CB43" s="67"/>
      <c r="CC43" s="67"/>
      <c r="CD43" s="67"/>
      <c r="CE43" s="67"/>
      <c r="CF43" s="67"/>
      <c r="CG43" s="67"/>
      <c r="CH43" s="67"/>
      <c r="CI43" s="67"/>
      <c r="CJ43" s="67"/>
      <c r="CK43" s="67"/>
      <c r="CL43" s="67"/>
    </row>
    <row r="44" spans="1:90" x14ac:dyDescent="0.25">
      <c r="AH44" s="65"/>
      <c r="AI44" s="65"/>
      <c r="AJ44" s="65"/>
      <c r="AK44" s="65"/>
      <c r="AL44" s="65"/>
      <c r="AM44" s="65"/>
      <c r="AN44" s="65"/>
      <c r="AO44" s="65"/>
      <c r="AP44" s="65"/>
      <c r="AQ44" s="65"/>
      <c r="AR44" s="65"/>
      <c r="AS44" s="65"/>
      <c r="AT44" s="65"/>
      <c r="AU44" s="65"/>
      <c r="AV44" s="65"/>
      <c r="AW44" s="65"/>
      <c r="AX44" s="65"/>
      <c r="AY44" s="65"/>
      <c r="AZ44" s="65"/>
      <c r="BA44" s="65"/>
      <c r="BB44" s="65"/>
      <c r="BC44" s="65"/>
      <c r="BD44" s="65"/>
      <c r="BE44" s="65"/>
      <c r="BF44" s="65"/>
      <c r="BG44" s="65"/>
      <c r="BH44" s="66"/>
      <c r="BI44" s="66"/>
      <c r="BJ44" s="67"/>
      <c r="BK44" s="67"/>
      <c r="BL44" s="67"/>
      <c r="BM44" s="67"/>
      <c r="BN44" s="67"/>
      <c r="BO44" s="67"/>
      <c r="BP44" s="67"/>
      <c r="BQ44" s="67"/>
      <c r="BR44" s="67"/>
      <c r="BS44" s="67"/>
      <c r="BT44" s="67"/>
      <c r="BU44" s="67"/>
      <c r="BV44" s="67"/>
      <c r="BW44" s="67"/>
      <c r="BX44" s="67"/>
      <c r="BY44" s="67"/>
      <c r="BZ44" s="67"/>
      <c r="CA44" s="67"/>
      <c r="CB44" s="67"/>
      <c r="CC44" s="67"/>
      <c r="CD44" s="67"/>
      <c r="CE44" s="67"/>
      <c r="CF44" s="67"/>
      <c r="CG44" s="67"/>
      <c r="CH44" s="67"/>
      <c r="CI44" s="67"/>
      <c r="CJ44" s="67"/>
      <c r="CK44" s="67"/>
      <c r="CL44" s="67"/>
    </row>
    <row r="45" spans="1:90" x14ac:dyDescent="0.25">
      <c r="AH45" s="65"/>
      <c r="AI45" s="65"/>
      <c r="AJ45" s="65"/>
      <c r="AK45" s="65"/>
      <c r="AL45" s="65"/>
      <c r="AM45" s="65"/>
      <c r="AN45" s="65"/>
      <c r="AO45" s="65"/>
      <c r="AP45" s="65"/>
      <c r="AQ45" s="65"/>
      <c r="AR45" s="65"/>
      <c r="AS45" s="65"/>
      <c r="AT45" s="65"/>
      <c r="AU45" s="65"/>
      <c r="AV45" s="65"/>
      <c r="AW45" s="65"/>
      <c r="AX45" s="65"/>
      <c r="AY45" s="65"/>
      <c r="AZ45" s="65"/>
      <c r="BA45" s="65"/>
      <c r="BB45" s="65"/>
      <c r="BC45" s="65"/>
      <c r="BD45" s="65"/>
      <c r="BE45" s="65"/>
      <c r="BF45" s="65"/>
      <c r="BG45" s="65"/>
      <c r="BH45" s="66"/>
      <c r="BI45" s="66"/>
      <c r="BJ45" s="67"/>
      <c r="BK45" s="67"/>
      <c r="BL45" s="67"/>
      <c r="BM45" s="67"/>
      <c r="BN45" s="67"/>
      <c r="BO45" s="67"/>
      <c r="BP45" s="67"/>
      <c r="BQ45" s="67"/>
      <c r="BR45" s="67"/>
      <c r="BS45" s="67"/>
      <c r="BT45" s="67"/>
      <c r="BU45" s="67"/>
      <c r="BV45" s="67"/>
      <c r="BW45" s="67"/>
      <c r="BX45" s="67"/>
      <c r="BY45" s="67"/>
      <c r="BZ45" s="67"/>
      <c r="CA45" s="67"/>
      <c r="CB45" s="67"/>
      <c r="CC45" s="67"/>
      <c r="CD45" s="67"/>
      <c r="CE45" s="67"/>
      <c r="CF45" s="67"/>
      <c r="CG45" s="67"/>
      <c r="CH45" s="67"/>
      <c r="CI45" s="67"/>
      <c r="CJ45" s="67"/>
      <c r="CK45" s="67"/>
      <c r="CL45" s="67"/>
    </row>
    <row r="46" spans="1:90" x14ac:dyDescent="0.25">
      <c r="AH46" s="65"/>
      <c r="AI46" s="65"/>
      <c r="AJ46" s="65"/>
      <c r="AK46" s="65"/>
      <c r="AL46" s="65"/>
      <c r="AM46" s="65"/>
      <c r="AN46" s="65"/>
      <c r="AO46" s="65"/>
      <c r="AP46" s="65"/>
      <c r="AQ46" s="65"/>
      <c r="AR46" s="65"/>
      <c r="AS46" s="65"/>
      <c r="AT46" s="65"/>
      <c r="AU46" s="65"/>
      <c r="AV46" s="65"/>
      <c r="AW46" s="65"/>
      <c r="AX46" s="65"/>
      <c r="AY46" s="65"/>
      <c r="AZ46" s="65"/>
      <c r="BA46" s="65"/>
      <c r="BB46" s="65"/>
      <c r="BC46" s="65"/>
      <c r="BD46" s="65"/>
      <c r="BE46" s="65"/>
      <c r="BF46" s="65"/>
      <c r="BG46" s="65"/>
      <c r="BH46" s="66"/>
      <c r="BI46" s="66"/>
      <c r="BJ46" s="67"/>
      <c r="BK46" s="67"/>
      <c r="BL46" s="67"/>
      <c r="BM46" s="67"/>
      <c r="BN46" s="67"/>
      <c r="BO46" s="67"/>
      <c r="BP46" s="67"/>
      <c r="BQ46" s="67"/>
      <c r="BR46" s="67"/>
      <c r="BS46" s="67"/>
      <c r="BT46" s="67"/>
      <c r="BU46" s="67"/>
      <c r="BV46" s="67"/>
      <c r="BW46" s="67"/>
      <c r="BX46" s="67"/>
      <c r="BY46" s="67"/>
      <c r="BZ46" s="67"/>
      <c r="CA46" s="67"/>
      <c r="CB46" s="67"/>
      <c r="CC46" s="67"/>
      <c r="CD46" s="67"/>
      <c r="CE46" s="67"/>
      <c r="CF46" s="67"/>
      <c r="CG46" s="67"/>
      <c r="CH46" s="67"/>
      <c r="CI46" s="67"/>
      <c r="CJ46" s="67"/>
      <c r="CK46" s="67"/>
      <c r="CL46" s="67"/>
    </row>
    <row r="47" spans="1:90" x14ac:dyDescent="0.25">
      <c r="AH47" s="65"/>
      <c r="AI47" s="65"/>
      <c r="AJ47" s="65"/>
      <c r="AK47" s="65"/>
      <c r="AL47" s="65"/>
      <c r="AM47" s="65"/>
      <c r="AN47" s="65"/>
      <c r="AO47" s="65"/>
      <c r="AP47" s="65"/>
      <c r="AQ47" s="65"/>
      <c r="AR47" s="65"/>
      <c r="AS47" s="65"/>
      <c r="AT47" s="65"/>
      <c r="AU47" s="65"/>
      <c r="AV47" s="65"/>
      <c r="AW47" s="65"/>
      <c r="AX47" s="65"/>
      <c r="AY47" s="65"/>
      <c r="AZ47" s="65"/>
      <c r="BA47" s="65"/>
      <c r="BB47" s="65"/>
      <c r="BC47" s="65"/>
      <c r="BD47" s="65"/>
      <c r="BE47" s="65"/>
      <c r="BF47" s="65"/>
      <c r="BG47" s="65"/>
      <c r="BH47" s="66"/>
      <c r="BI47" s="66"/>
      <c r="BJ47" s="67"/>
      <c r="BK47" s="67"/>
      <c r="BL47" s="67"/>
      <c r="BM47" s="67"/>
      <c r="BN47" s="67"/>
      <c r="BO47" s="67"/>
      <c r="BP47" s="67"/>
      <c r="BQ47" s="67"/>
      <c r="BR47" s="67"/>
      <c r="BS47" s="67"/>
      <c r="BT47" s="67"/>
      <c r="BU47" s="67"/>
      <c r="BV47" s="67"/>
      <c r="BW47" s="67"/>
      <c r="BX47" s="67"/>
      <c r="BY47" s="67"/>
      <c r="BZ47" s="67"/>
      <c r="CA47" s="67"/>
      <c r="CB47" s="67"/>
      <c r="CC47" s="67"/>
      <c r="CD47" s="67"/>
      <c r="CE47" s="67"/>
      <c r="CF47" s="67"/>
      <c r="CG47" s="67"/>
      <c r="CH47" s="67"/>
      <c r="CI47" s="67"/>
      <c r="CJ47" s="67"/>
      <c r="CK47" s="67"/>
      <c r="CL47" s="67"/>
    </row>
  </sheetData>
  <mergeCells count="8">
    <mergeCell ref="A1:Q1"/>
    <mergeCell ref="A2:Q2"/>
    <mergeCell ref="P26:R26"/>
    <mergeCell ref="T5:V5"/>
    <mergeCell ref="AC6:AC7"/>
    <mergeCell ref="AB6:AB7"/>
    <mergeCell ref="A4:Z4"/>
    <mergeCell ref="B7:F7"/>
  </mergeCells>
  <pageMargins left="0.70866141732283472" right="0.70866141732283472" top="0.74803149606299213" bottom="0.74803149606299213" header="0.31496062992125984" footer="0.31496062992125984"/>
  <pageSetup scale="9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4"/>
  <sheetViews>
    <sheetView workbookViewId="0">
      <selection activeCell="G8" sqref="G8"/>
    </sheetView>
  </sheetViews>
  <sheetFormatPr defaultRowHeight="15" x14ac:dyDescent="0.25"/>
  <cols>
    <col min="1" max="1" width="7.28515625" customWidth="1"/>
    <col min="2" max="2" width="19.140625" customWidth="1"/>
    <col min="3" max="3" width="10.5703125" customWidth="1"/>
    <col min="4" max="4" width="21" customWidth="1"/>
    <col min="6" max="6" width="13.28515625" bestFit="1" customWidth="1"/>
  </cols>
  <sheetData>
    <row r="2" spans="1:6" ht="18.75" x14ac:dyDescent="0.3">
      <c r="A2" s="25"/>
      <c r="B2" s="25"/>
    </row>
    <row r="3" spans="1:6" ht="18.75" x14ac:dyDescent="0.25">
      <c r="A3" s="22" t="s">
        <v>35</v>
      </c>
      <c r="B3" s="16" t="s">
        <v>36</v>
      </c>
      <c r="C3" s="24" t="s">
        <v>45</v>
      </c>
      <c r="D3" s="23" t="s">
        <v>44</v>
      </c>
    </row>
    <row r="4" spans="1:6" ht="20.25" x14ac:dyDescent="0.25">
      <c r="A4" s="21">
        <v>1</v>
      </c>
      <c r="B4" s="16" t="s">
        <v>1</v>
      </c>
      <c r="C4" s="27">
        <v>0.54800000000000004</v>
      </c>
      <c r="D4" s="19" t="s">
        <v>46</v>
      </c>
    </row>
    <row r="5" spans="1:6" ht="20.25" x14ac:dyDescent="0.25">
      <c r="A5" s="21">
        <v>2</v>
      </c>
      <c r="B5" s="16" t="s">
        <v>4</v>
      </c>
      <c r="C5" s="27">
        <v>0.315</v>
      </c>
      <c r="D5" s="19" t="s">
        <v>47</v>
      </c>
    </row>
    <row r="6" spans="1:6" ht="20.25" x14ac:dyDescent="0.25">
      <c r="A6" s="21">
        <v>3</v>
      </c>
      <c r="B6" s="16" t="s">
        <v>5</v>
      </c>
      <c r="C6" s="27">
        <v>0.51800000000000002</v>
      </c>
      <c r="D6" s="19" t="s">
        <v>48</v>
      </c>
    </row>
    <row r="7" spans="1:6" ht="20.25" x14ac:dyDescent="0.25">
      <c r="A7" s="21">
        <v>4</v>
      </c>
      <c r="B7" s="16" t="s">
        <v>6</v>
      </c>
      <c r="C7" s="27">
        <v>0.21</v>
      </c>
      <c r="D7" s="19" t="s">
        <v>49</v>
      </c>
    </row>
    <row r="8" spans="1:6" ht="20.25" x14ac:dyDescent="0.25">
      <c r="A8" s="21">
        <v>5</v>
      </c>
      <c r="B8" s="17" t="s">
        <v>7</v>
      </c>
      <c r="C8" s="27">
        <v>0.31</v>
      </c>
      <c r="D8" s="19"/>
    </row>
    <row r="9" spans="1:6" ht="20.25" x14ac:dyDescent="0.25">
      <c r="A9" s="21">
        <v>6</v>
      </c>
      <c r="B9" s="17" t="s">
        <v>8</v>
      </c>
      <c r="C9" s="27">
        <v>0.51</v>
      </c>
      <c r="D9" s="19"/>
    </row>
    <row r="10" spans="1:6" ht="20.25" x14ac:dyDescent="0.25">
      <c r="A10" s="21">
        <v>7</v>
      </c>
      <c r="B10" s="17" t="s">
        <v>2</v>
      </c>
      <c r="C10" s="27">
        <v>0.21</v>
      </c>
      <c r="D10" s="19" t="s">
        <v>50</v>
      </c>
      <c r="E10" s="20" t="s">
        <v>57</v>
      </c>
      <c r="F10" s="20"/>
    </row>
    <row r="11" spans="1:6" ht="20.25" x14ac:dyDescent="0.25">
      <c r="A11" s="21">
        <v>8</v>
      </c>
      <c r="B11" s="17" t="s">
        <v>3</v>
      </c>
      <c r="C11" s="27">
        <v>0.41</v>
      </c>
      <c r="D11" s="19" t="s">
        <v>51</v>
      </c>
      <c r="E11" s="20" t="s">
        <v>59</v>
      </c>
      <c r="F11" s="20"/>
    </row>
    <row r="12" spans="1:6" ht="20.25" x14ac:dyDescent="0.25">
      <c r="A12" s="21">
        <v>9</v>
      </c>
      <c r="B12" s="17" t="s">
        <v>10</v>
      </c>
      <c r="C12" s="27">
        <v>0.26300000000000001</v>
      </c>
      <c r="D12" s="19" t="s">
        <v>52</v>
      </c>
      <c r="E12" s="20"/>
      <c r="F12" s="20"/>
    </row>
    <row r="13" spans="1:6" ht="20.25" x14ac:dyDescent="0.25">
      <c r="A13" s="21">
        <v>10</v>
      </c>
      <c r="B13" s="16" t="s">
        <v>9</v>
      </c>
      <c r="C13" s="27">
        <v>0.26300000000000001</v>
      </c>
      <c r="D13" s="19" t="s">
        <v>53</v>
      </c>
      <c r="E13" s="20" t="s">
        <v>58</v>
      </c>
      <c r="F13" s="20"/>
    </row>
    <row r="14" spans="1:6" ht="37.5" x14ac:dyDescent="0.25">
      <c r="A14" s="21">
        <v>13</v>
      </c>
      <c r="B14" s="17" t="s">
        <v>39</v>
      </c>
      <c r="C14" s="28">
        <v>0.33</v>
      </c>
      <c r="D14" s="18" t="s">
        <v>54</v>
      </c>
    </row>
    <row r="15" spans="1:6" ht="34.5" customHeight="1" x14ac:dyDescent="0.25">
      <c r="A15" s="21">
        <v>14</v>
      </c>
      <c r="B15" s="17" t="s">
        <v>40</v>
      </c>
      <c r="C15" s="28">
        <v>0.32100000000000001</v>
      </c>
      <c r="D15" s="18" t="s">
        <v>55</v>
      </c>
    </row>
    <row r="16" spans="1:6" ht="20.25" x14ac:dyDescent="0.25">
      <c r="A16" s="21">
        <v>15</v>
      </c>
      <c r="B16" s="17" t="s">
        <v>41</v>
      </c>
      <c r="C16" s="28">
        <v>0.41</v>
      </c>
      <c r="D16" s="18" t="s">
        <v>56</v>
      </c>
    </row>
    <row r="17" spans="1:4" ht="37.5" x14ac:dyDescent="0.25">
      <c r="A17" s="21">
        <v>16</v>
      </c>
      <c r="B17" s="17" t="s">
        <v>42</v>
      </c>
      <c r="C17" s="28">
        <v>0.41</v>
      </c>
      <c r="D17" s="18" t="s">
        <v>56</v>
      </c>
    </row>
    <row r="18" spans="1:4" ht="18.75" x14ac:dyDescent="0.3">
      <c r="B18" s="26"/>
      <c r="C18" s="29"/>
    </row>
    <row r="19" spans="1:4" ht="18.75" x14ac:dyDescent="0.3">
      <c r="B19" s="26"/>
      <c r="C19" s="29"/>
    </row>
    <row r="24" spans="1:4" x14ac:dyDescent="0.25">
      <c r="A24" s="20"/>
      <c r="B24" s="30"/>
    </row>
  </sheetData>
  <pageMargins left="0" right="0" top="0" bottom="0" header="0" footer="0"/>
  <pageSetup paperSize="11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Sheet2</vt:lpstr>
      <vt:lpstr>ĐÀ NẴNG </vt:lpstr>
      <vt:lpstr>Sheet1</vt:lpstr>
      <vt:lpstr>'ĐÀ NẴNG '!Print_Area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 DAM</dc:creator>
  <cp:lastModifiedBy>Admin</cp:lastModifiedBy>
  <cp:lastPrinted>2023-11-05T09:41:34Z</cp:lastPrinted>
  <dcterms:created xsi:type="dcterms:W3CDTF">2020-06-27T05:28:25Z</dcterms:created>
  <dcterms:modified xsi:type="dcterms:W3CDTF">2023-11-06T08:45:28Z</dcterms:modified>
</cp:coreProperties>
</file>