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KHO\Năm 2024\Tháng 1\15012024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'!$A$1:$BI$32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M25" i="12" l="1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H25" i="12" l="1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BG25" i="12" l="1"/>
  <c r="C25" i="12" l="1"/>
  <c r="D25" i="12"/>
  <c r="BH9" i="12" l="1"/>
  <c r="BH11" i="12" l="1"/>
  <c r="BI25" i="12" l="1"/>
  <c r="E25" i="12"/>
  <c r="F25" i="12"/>
  <c r="G25" i="12"/>
  <c r="BH10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8" i="12"/>
  <c r="BH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<sst xmlns="http://schemas.openxmlformats.org/spreadsheetml/2006/main" count="105" uniqueCount="80">
  <si>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</si>
  <si>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</si>
  <si>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</si>
  <si>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</si>
  <si>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</si>
  <si>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</si>
  <si>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</si>
  <si>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</si>
  <si>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</si>
  <si>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</si>
  <si>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</si>
  <si>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</si>
  <si>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</si>
  <si>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</si>
  <si>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</si>
  <si>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</si>
  <si>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</si>
  <si>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</si>
  <si>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</si>
  <si>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</si>
  <si>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</si>
  <si>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</si>
  <si>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</si>
  <si>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</si>
  <si>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</si>
  <si>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</si>
  <si>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</si>
  <si>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</si>
  <si>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</si>
  <si>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</si>
  <si>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</si>
  <si>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</si>
  <si>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</si>
  <si>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</si>
  <si>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</si>
  <si>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</si>
  <si>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</si>
  <si>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</si>
  <si>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</si>
  <si>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</si>
  <si>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</si>
  <si>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</si>
  <si>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</si>
  <si>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</si>
  <si>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</si>
  <si>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</si>
  <si>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</si>
  <si>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</si>
  <si>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</si>
  <si>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</si>
  <si>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</si>
  <si>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</si>
  <si>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</si>
  <si>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</si>
  <si>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</si>
  <si>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</si>
  <si>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</si>
  <si>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</si>
  <si>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</si>
  <si>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</si>
  <si>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</si>
  <si>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</si>
  <si>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</si>
  <si>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</si>
  <si>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</si>
  <si>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</si>
  <si>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</si>
  <si>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</si>
  <si>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</si>
  <si>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</si>
  <si>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</si>
  <si>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</si>
  <si>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</si>
  <si>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</si>
  <si>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2AS6</t>
  </si>
  <si>
    <t>XUẤT HÀNG ĐÀ NẴNG 15/01/2024</t>
  </si>
  <si>
    <t>Ghi chú: Giấy kiểm dịch gốc ở thùng số     (1262)</t>
  </si>
  <si>
    <t>2AH7</t>
  </si>
  <si>
    <t>2AK9</t>
  </si>
  <si>
    <t>2AP1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</si>
</sst>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166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 wrapText="1"/>
    </xf>
    <xf numFmtId="164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40" fillId="5" borderId="2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164" fontId="21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esktop/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tabSelected="1" zoomScale="130" zoomScaleNormal="13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AA21" sqref="AA21"/>
    </sheetView>
  </sheetViews>
  <sheetFormatPr defaultRowHeight="15"/>
  <cols>
    <col min="1" max="1" width="13.42578125" style="61" customWidth="1"/>
    <col min="2" max="12" width="4.28515625" style="61" customWidth="1"/>
    <col min="13" max="57" width="4" style="61" customWidth="1"/>
    <col min="58" max="58" width="4" style="64" customWidth="1"/>
    <col min="59" max="59" width="4" style="61" customWidth="1"/>
    <col min="60" max="60" width="5" style="61" customWidth="1"/>
    <col min="61" max="62" width="5" style="65" customWidth="1"/>
    <col min="63" max="63" width="5.5703125" style="65" customWidth="1"/>
    <col min="64" max="64" width="5.7109375" style="65" customWidth="1"/>
    <col min="65" max="66" width="4.5703125" style="65" customWidth="1"/>
    <col min="67" max="70" width="4.85546875" style="65" customWidth="1"/>
    <col min="71" max="72" width="5.7109375" style="65" customWidth="1"/>
    <col min="73" max="85" width="4.5703125" style="65" bestFit="1" customWidth="1"/>
    <col min="86" max="86" width="4.5703125" style="65" customWidth="1"/>
    <col min="87" max="88" width="5.5703125" style="66" customWidth="1"/>
    <col min="89" max="16384" width="9.140625" style="67"/>
  </cols>
  <sheetData>
    <row r="1" spans="1:61" s="35" customFormat="1" ht="15.75" customHeight="1">
      <c r="A1" s="101" t="s">
        <v>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33"/>
      <c r="S1" s="33"/>
      <c r="T1" s="33"/>
      <c r="U1" s="33"/>
      <c r="V1" s="33"/>
      <c r="AA1" s="33" t="s">
        <v>34</v>
      </c>
      <c r="AB1" s="33"/>
      <c r="AC1" s="33"/>
      <c r="AK1" s="101" t="s">
        <v>34</v>
      </c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33"/>
      <c r="BC1" s="33"/>
      <c r="BD1" s="33"/>
      <c r="BE1" s="33"/>
      <c r="BF1" s="33"/>
    </row>
    <row r="2" spans="1:61" s="35" customFormat="1" ht="15.75" customHeight="1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33"/>
      <c r="S2" s="33"/>
      <c r="T2" s="33"/>
      <c r="U2" s="33"/>
      <c r="V2" s="33"/>
      <c r="AA2" s="33"/>
      <c r="AB2" s="33"/>
      <c r="AC2" s="33"/>
      <c r="AK2" s="101" t="s">
        <v>37</v>
      </c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33"/>
      <c r="BC2" s="33"/>
      <c r="BD2" s="33"/>
      <c r="BE2" s="33"/>
      <c r="BF2" s="33"/>
    </row>
    <row r="3" spans="1:61" s="35" customFormat="1" ht="15.75" customHeight="1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K3" s="37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36"/>
      <c r="BB3" s="36"/>
      <c r="BC3" s="36"/>
      <c r="BD3" s="36"/>
      <c r="BE3" s="36"/>
      <c r="BF3" s="36"/>
      <c r="BG3" s="36"/>
      <c r="BH3" s="36"/>
    </row>
    <row r="4" spans="1:61" s="39" customFormat="1" ht="20.25" customHeight="1">
      <c r="A4" s="96" t="s">
        <v>75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38"/>
      <c r="AB4" s="38"/>
      <c r="AC4" s="38"/>
      <c r="AK4" s="96" t="s">
        <v>75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</row>
    <row r="5" spans="1:61" s="41" customFormat="1" ht="19.5">
      <c r="A5" s="40"/>
      <c r="R5" s="42"/>
      <c r="T5" s="102"/>
      <c r="U5" s="102"/>
      <c r="V5" s="102"/>
      <c r="W5" s="43"/>
      <c r="X5" s="43"/>
      <c r="Y5" s="43"/>
      <c r="Z5" s="43"/>
      <c r="AA5" s="43" t="s">
        <v>70</v>
      </c>
      <c r="AB5" s="82"/>
      <c r="AC5" s="82"/>
    </row>
    <row r="6" spans="1:61" s="70" customFormat="1" ht="15" customHeight="1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94" t="s">
        <v>62</v>
      </c>
      <c r="BI6" s="92" t="s">
        <v>60</v>
      </c>
    </row>
    <row r="7" spans="1:61" s="73" customFormat="1" ht="21.75" customHeight="1">
      <c r="A7" s="72" t="s">
        <v>36</v>
      </c>
      <c r="B7" s="98">
        <v>1262</v>
      </c>
      <c r="C7" s="99"/>
      <c r="D7" s="99"/>
      <c r="E7" s="99"/>
      <c r="F7" s="99"/>
      <c r="G7" s="99"/>
      <c r="H7" s="99"/>
      <c r="I7" s="91" t="s">
        <v>77</v>
      </c>
      <c r="J7" s="91" t="s">
        <v>78</v>
      </c>
      <c r="K7" s="91" t="s">
        <v>79</v>
      </c>
      <c r="L7" s="91" t="s">
        <v>74</v>
      </c>
      <c r="M7" s="87">
        <v>1515</v>
      </c>
      <c r="N7" s="87">
        <v>1546</v>
      </c>
      <c r="O7" s="87">
        <v>1607</v>
      </c>
      <c r="P7" s="87">
        <v>1616</v>
      </c>
      <c r="Q7" s="87">
        <v>1623</v>
      </c>
      <c r="R7" s="87">
        <v>1680</v>
      </c>
      <c r="S7" s="87">
        <v>4899</v>
      </c>
      <c r="T7" s="87">
        <v>4907</v>
      </c>
      <c r="U7" s="87">
        <v>4909</v>
      </c>
      <c r="V7" s="87">
        <v>4910</v>
      </c>
      <c r="W7" s="87">
        <v>5013</v>
      </c>
      <c r="X7" s="87">
        <v>5033</v>
      </c>
      <c r="Y7" s="87">
        <v>5034</v>
      </c>
      <c r="Z7" s="87">
        <v>5180</v>
      </c>
      <c r="AA7" s="87">
        <v>5258</v>
      </c>
      <c r="AB7" s="87">
        <v>5398</v>
      </c>
      <c r="AC7" s="87">
        <v>5883</v>
      </c>
      <c r="AD7" s="87">
        <v>6170</v>
      </c>
      <c r="AE7" s="87">
        <v>6183</v>
      </c>
      <c r="AF7" s="87">
        <v>6193</v>
      </c>
      <c r="AG7" s="87">
        <v>6304</v>
      </c>
      <c r="AH7" s="87">
        <v>6599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6"/>
      <c r="AW7" s="86"/>
      <c r="AX7" s="85"/>
      <c r="AY7" s="83"/>
      <c r="AZ7" s="83"/>
      <c r="BA7" s="83"/>
      <c r="BB7" s="83"/>
      <c r="BC7" s="83"/>
      <c r="BD7" s="83"/>
      <c r="BE7" s="83"/>
      <c r="BF7" s="83"/>
      <c r="BG7" s="83"/>
      <c r="BH7" s="95"/>
      <c r="BI7" s="93"/>
    </row>
    <row r="8" spans="1:61" s="71" customFormat="1" ht="15.75" customHeight="1">
      <c r="A8" s="72" t="s">
        <v>1</v>
      </c>
      <c r="B8" s="89"/>
      <c r="C8" s="89"/>
      <c r="D8" s="89">
        <v>52</v>
      </c>
      <c r="E8" s="89">
        <v>52</v>
      </c>
      <c r="F8" s="89">
        <v>6</v>
      </c>
      <c r="G8" s="74"/>
      <c r="H8" s="74"/>
      <c r="I8" s="74"/>
      <c r="J8" s="74"/>
      <c r="K8" s="74"/>
      <c r="L8" s="74">
        <v>2</v>
      </c>
      <c r="M8" s="74"/>
      <c r="N8" s="74">
        <v>20</v>
      </c>
      <c r="O8" s="74">
        <v>10</v>
      </c>
      <c r="P8" s="74">
        <v>20</v>
      </c>
      <c r="Q8" s="74"/>
      <c r="R8" s="74">
        <v>10</v>
      </c>
      <c r="S8" s="74">
        <v>2</v>
      </c>
      <c r="T8" s="74">
        <v>3</v>
      </c>
      <c r="U8" s="74">
        <v>3</v>
      </c>
      <c r="V8" s="74">
        <v>1</v>
      </c>
      <c r="W8" s="74">
        <v>2</v>
      </c>
      <c r="X8" s="74">
        <v>6</v>
      </c>
      <c r="Y8" s="74"/>
      <c r="Z8" s="74">
        <v>3</v>
      </c>
      <c r="AA8" s="74">
        <v>1</v>
      </c>
      <c r="AB8" s="74">
        <v>2</v>
      </c>
      <c r="AC8" s="74">
        <v>8</v>
      </c>
      <c r="AD8" s="74">
        <v>6</v>
      </c>
      <c r="AE8" s="74">
        <v>2</v>
      </c>
      <c r="AF8" s="74">
        <v>3</v>
      </c>
      <c r="AG8" s="74">
        <v>3</v>
      </c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>
        <f t="shared" ref="BH8:BH23" si="0">SUM(B8:BG8)</f>
        <v>217</v>
      </c>
      <c r="BI8" s="75"/>
    </row>
    <row r="9" spans="1:61" s="71" customFormat="1" ht="15.75" customHeight="1">
      <c r="A9" s="72" t="s">
        <v>4</v>
      </c>
      <c r="B9" s="89">
        <v>140</v>
      </c>
      <c r="C9" s="89">
        <v>27</v>
      </c>
      <c r="D9" s="89"/>
      <c r="E9" s="89"/>
      <c r="F9" s="89"/>
      <c r="G9" s="74"/>
      <c r="H9" s="74"/>
      <c r="I9" s="74">
        <v>6</v>
      </c>
      <c r="J9" s="74">
        <v>8</v>
      </c>
      <c r="K9" s="74">
        <v>2</v>
      </c>
      <c r="L9" s="74">
        <v>2</v>
      </c>
      <c r="M9" s="74"/>
      <c r="N9" s="74">
        <v>10</v>
      </c>
      <c r="O9" s="74"/>
      <c r="P9" s="74">
        <v>20</v>
      </c>
      <c r="Q9" s="74">
        <v>10</v>
      </c>
      <c r="R9" s="74">
        <v>10</v>
      </c>
      <c r="S9" s="74">
        <v>1</v>
      </c>
      <c r="T9" s="74">
        <v>4</v>
      </c>
      <c r="U9" s="74">
        <v>3</v>
      </c>
      <c r="V9" s="74"/>
      <c r="W9" s="74"/>
      <c r="X9" s="74">
        <v>2</v>
      </c>
      <c r="Y9" s="74">
        <v>2</v>
      </c>
      <c r="Z9" s="74">
        <v>1</v>
      </c>
      <c r="AA9" s="74">
        <v>6</v>
      </c>
      <c r="AB9" s="74">
        <v>4</v>
      </c>
      <c r="AC9" s="74"/>
      <c r="AD9" s="74">
        <v>6</v>
      </c>
      <c r="AE9" s="74"/>
      <c r="AF9" s="74">
        <v>3</v>
      </c>
      <c r="AG9" s="74"/>
      <c r="AH9" s="74">
        <v>3</v>
      </c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>
        <f t="shared" si="0"/>
        <v>270</v>
      </c>
      <c r="BI9" s="75"/>
    </row>
    <row r="10" spans="1:61" s="71" customFormat="1" ht="15.75" customHeight="1">
      <c r="A10" s="72" t="s">
        <v>5</v>
      </c>
      <c r="B10" s="89"/>
      <c r="C10" s="89"/>
      <c r="D10" s="89"/>
      <c r="E10" s="89"/>
      <c r="F10" s="89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>
        <f t="shared" si="0"/>
        <v>0</v>
      </c>
      <c r="BI10" s="75"/>
    </row>
    <row r="11" spans="1:61" s="71" customFormat="1" ht="15.75" customHeight="1">
      <c r="A11" s="72" t="s">
        <v>6</v>
      </c>
      <c r="B11" s="89"/>
      <c r="C11" s="89"/>
      <c r="D11" s="89"/>
      <c r="E11" s="89"/>
      <c r="F11" s="89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>
        <f t="shared" si="0"/>
        <v>0</v>
      </c>
      <c r="BI11" s="75"/>
    </row>
    <row r="12" spans="1:61" s="71" customFormat="1" ht="15.75" customHeight="1">
      <c r="A12" s="72" t="s">
        <v>7</v>
      </c>
      <c r="B12" s="89"/>
      <c r="C12" s="89"/>
      <c r="D12" s="89"/>
      <c r="E12" s="89"/>
      <c r="F12" s="89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>
        <f t="shared" si="0"/>
        <v>0</v>
      </c>
      <c r="BI12" s="75"/>
    </row>
    <row r="13" spans="1:61" s="71" customFormat="1" ht="15.75" customHeight="1">
      <c r="A13" s="72" t="s">
        <v>8</v>
      </c>
      <c r="B13" s="89"/>
      <c r="C13" s="89"/>
      <c r="D13" s="89"/>
      <c r="E13" s="89"/>
      <c r="F13" s="89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>
        <f t="shared" si="0"/>
        <v>0</v>
      </c>
      <c r="BI13" s="75"/>
    </row>
    <row r="14" spans="1:61" s="71" customFormat="1" ht="15.75" customHeight="1">
      <c r="A14" s="72" t="s">
        <v>2</v>
      </c>
      <c r="B14" s="89"/>
      <c r="C14" s="89"/>
      <c r="D14" s="89"/>
      <c r="E14" s="89"/>
      <c r="F14" s="89"/>
      <c r="G14" s="74">
        <v>71</v>
      </c>
      <c r="H14" s="74"/>
      <c r="I14" s="74"/>
      <c r="J14" s="74"/>
      <c r="K14" s="74"/>
      <c r="L14" s="74">
        <v>2</v>
      </c>
      <c r="M14" s="74"/>
      <c r="N14" s="74">
        <v>10</v>
      </c>
      <c r="O14" s="74"/>
      <c r="P14" s="74"/>
      <c r="Q14" s="74">
        <v>10</v>
      </c>
      <c r="R14" s="74">
        <v>10</v>
      </c>
      <c r="S14" s="74"/>
      <c r="T14" s="74"/>
      <c r="U14" s="74"/>
      <c r="V14" s="74">
        <v>3</v>
      </c>
      <c r="W14" s="74"/>
      <c r="X14" s="74">
        <v>2</v>
      </c>
      <c r="Y14" s="74">
        <v>2</v>
      </c>
      <c r="Z14" s="74">
        <v>1</v>
      </c>
      <c r="AA14" s="74">
        <v>1</v>
      </c>
      <c r="AB14" s="74">
        <v>1</v>
      </c>
      <c r="AC14" s="74"/>
      <c r="AD14" s="74">
        <v>4</v>
      </c>
      <c r="AE14" s="74"/>
      <c r="AF14" s="74"/>
      <c r="AG14" s="74">
        <v>5</v>
      </c>
      <c r="AH14" s="74">
        <v>3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>
        <f t="shared" si="0"/>
        <v>125</v>
      </c>
      <c r="BI14" s="75"/>
    </row>
    <row r="15" spans="1:61" s="71" customFormat="1" ht="15.75" customHeight="1">
      <c r="A15" s="72" t="s">
        <v>3</v>
      </c>
      <c r="B15" s="89"/>
      <c r="C15" s="89"/>
      <c r="D15" s="89"/>
      <c r="E15" s="89"/>
      <c r="F15" s="89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>
        <f t="shared" si="0"/>
        <v>0</v>
      </c>
      <c r="BI15" s="75"/>
    </row>
    <row r="16" spans="1:61" s="71" customFormat="1" ht="15.75" customHeight="1">
      <c r="A16" s="72" t="s">
        <v>10</v>
      </c>
      <c r="B16" s="89"/>
      <c r="C16" s="89"/>
      <c r="D16" s="89"/>
      <c r="E16" s="89"/>
      <c r="F16" s="89"/>
      <c r="G16" s="74"/>
      <c r="H16" s="74">
        <v>71</v>
      </c>
      <c r="I16" s="74"/>
      <c r="J16" s="74"/>
      <c r="K16" s="74">
        <v>1</v>
      </c>
      <c r="L16" s="74">
        <v>2</v>
      </c>
      <c r="M16" s="74"/>
      <c r="N16" s="74"/>
      <c r="O16" s="74"/>
      <c r="P16" s="74">
        <v>20</v>
      </c>
      <c r="Q16" s="74"/>
      <c r="R16" s="74">
        <v>10</v>
      </c>
      <c r="S16" s="74">
        <v>2</v>
      </c>
      <c r="T16" s="74">
        <v>1</v>
      </c>
      <c r="U16" s="74"/>
      <c r="V16" s="74"/>
      <c r="W16" s="74">
        <v>2</v>
      </c>
      <c r="X16" s="74"/>
      <c r="Y16" s="74"/>
      <c r="Z16" s="74">
        <v>2</v>
      </c>
      <c r="AA16" s="74">
        <v>2</v>
      </c>
      <c r="AB16" s="74">
        <v>1</v>
      </c>
      <c r="AC16" s="74"/>
      <c r="AD16" s="74"/>
      <c r="AE16" s="74"/>
      <c r="AF16" s="74">
        <v>2</v>
      </c>
      <c r="AG16" s="74">
        <v>2</v>
      </c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>
        <f t="shared" si="0"/>
        <v>118</v>
      </c>
      <c r="BI16" s="75"/>
    </row>
    <row r="17" spans="1:61" s="71" customFormat="1" ht="15.75" customHeight="1">
      <c r="A17" s="72" t="s">
        <v>9</v>
      </c>
      <c r="B17" s="89"/>
      <c r="C17" s="89"/>
      <c r="D17" s="89"/>
      <c r="E17" s="89"/>
      <c r="F17" s="89"/>
      <c r="G17" s="74">
        <v>108</v>
      </c>
      <c r="H17" s="74"/>
      <c r="I17" s="74">
        <v>6</v>
      </c>
      <c r="J17" s="74">
        <v>3</v>
      </c>
      <c r="K17" s="74">
        <v>1</v>
      </c>
      <c r="L17" s="74">
        <v>2</v>
      </c>
      <c r="M17" s="74"/>
      <c r="N17" s="74"/>
      <c r="O17" s="74">
        <v>6</v>
      </c>
      <c r="P17" s="74">
        <v>30</v>
      </c>
      <c r="Q17" s="74">
        <v>10</v>
      </c>
      <c r="R17" s="74">
        <v>10</v>
      </c>
      <c r="S17" s="74">
        <v>3</v>
      </c>
      <c r="T17" s="74">
        <v>1</v>
      </c>
      <c r="U17" s="74">
        <v>2</v>
      </c>
      <c r="V17" s="74">
        <v>4</v>
      </c>
      <c r="W17" s="74">
        <v>2</v>
      </c>
      <c r="X17" s="74">
        <v>2</v>
      </c>
      <c r="Y17" s="74">
        <v>2</v>
      </c>
      <c r="Z17" s="74">
        <v>5</v>
      </c>
      <c r="AA17" s="74"/>
      <c r="AB17" s="74">
        <v>4</v>
      </c>
      <c r="AC17" s="74"/>
      <c r="AD17" s="74">
        <v>4</v>
      </c>
      <c r="AE17" s="74">
        <v>4</v>
      </c>
      <c r="AF17" s="74"/>
      <c r="AG17" s="74">
        <v>4</v>
      </c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>
        <f t="shared" si="0"/>
        <v>213</v>
      </c>
      <c r="BI17" s="75"/>
    </row>
    <row r="18" spans="1:61" s="71" customFormat="1" ht="21">
      <c r="A18" s="72" t="s">
        <v>38</v>
      </c>
      <c r="B18" s="89"/>
      <c r="C18" s="89"/>
      <c r="D18" s="89"/>
      <c r="E18" s="89"/>
      <c r="F18" s="89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>
        <f t="shared" si="0"/>
        <v>0</v>
      </c>
      <c r="BI18" s="75"/>
    </row>
    <row r="19" spans="1:61" s="71" customFormat="1" ht="11.25">
      <c r="A19" s="72" t="s">
        <v>43</v>
      </c>
      <c r="B19" s="89"/>
      <c r="C19" s="89"/>
      <c r="D19" s="89"/>
      <c r="E19" s="89"/>
      <c r="F19" s="8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>
        <f t="shared" si="0"/>
        <v>0</v>
      </c>
      <c r="BI19" s="75"/>
    </row>
    <row r="20" spans="1:61" s="71" customFormat="1" ht="21">
      <c r="A20" s="72" t="s">
        <v>39</v>
      </c>
      <c r="B20" s="89"/>
      <c r="C20" s="89"/>
      <c r="D20" s="89"/>
      <c r="E20" s="89"/>
      <c r="F20" s="89"/>
      <c r="G20" s="74"/>
      <c r="H20" s="74">
        <v>46</v>
      </c>
      <c r="I20" s="74"/>
      <c r="J20" s="74"/>
      <c r="K20" s="74">
        <v>2</v>
      </c>
      <c r="L20" s="74">
        <v>2</v>
      </c>
      <c r="M20" s="74"/>
      <c r="N20" s="74"/>
      <c r="O20" s="74"/>
      <c r="P20" s="74"/>
      <c r="Q20" s="74">
        <v>5</v>
      </c>
      <c r="R20" s="74"/>
      <c r="S20" s="74">
        <v>2</v>
      </c>
      <c r="T20" s="74"/>
      <c r="U20" s="74"/>
      <c r="V20" s="74"/>
      <c r="W20" s="74">
        <v>2</v>
      </c>
      <c r="X20" s="74"/>
      <c r="Y20" s="74">
        <v>1</v>
      </c>
      <c r="Z20" s="74">
        <v>1</v>
      </c>
      <c r="AA20" s="74">
        <v>1</v>
      </c>
      <c r="AB20" s="74"/>
      <c r="AC20" s="74"/>
      <c r="AD20" s="74"/>
      <c r="AE20" s="74"/>
      <c r="AF20" s="74">
        <v>2</v>
      </c>
      <c r="AG20" s="74">
        <v>2</v>
      </c>
      <c r="AH20" s="103">
        <v>3</v>
      </c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>
        <f t="shared" si="0"/>
        <v>69</v>
      </c>
      <c r="BI20" s="75"/>
    </row>
    <row r="21" spans="1:61" s="71" customFormat="1" ht="11.25">
      <c r="A21" s="72" t="s">
        <v>40</v>
      </c>
      <c r="B21" s="78"/>
      <c r="C21" s="78">
        <v>50</v>
      </c>
      <c r="D21" s="78"/>
      <c r="E21" s="78"/>
      <c r="F21" s="78"/>
      <c r="G21" s="74"/>
      <c r="H21" s="74"/>
      <c r="I21" s="74"/>
      <c r="J21" s="74"/>
      <c r="K21" s="74">
        <v>2</v>
      </c>
      <c r="L21" s="74">
        <v>2</v>
      </c>
      <c r="M21" s="74">
        <v>10</v>
      </c>
      <c r="N21" s="74"/>
      <c r="O21" s="74"/>
      <c r="P21" s="74"/>
      <c r="Q21" s="74">
        <v>5</v>
      </c>
      <c r="R21" s="74">
        <v>10</v>
      </c>
      <c r="S21" s="74"/>
      <c r="T21" s="74">
        <v>3</v>
      </c>
      <c r="U21" s="74">
        <v>2</v>
      </c>
      <c r="V21" s="74">
        <v>3</v>
      </c>
      <c r="W21" s="74">
        <v>5</v>
      </c>
      <c r="X21" s="74"/>
      <c r="Y21" s="74">
        <v>2</v>
      </c>
      <c r="Z21" s="74">
        <v>3</v>
      </c>
      <c r="AA21" s="74">
        <v>2</v>
      </c>
      <c r="AB21" s="74"/>
      <c r="AC21" s="74"/>
      <c r="AD21" s="74"/>
      <c r="AE21" s="74">
        <v>5</v>
      </c>
      <c r="AF21" s="74"/>
      <c r="AG21" s="74">
        <v>2</v>
      </c>
      <c r="AH21" s="74">
        <v>2</v>
      </c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>
        <f t="shared" si="0"/>
        <v>108</v>
      </c>
      <c r="BI21" s="75"/>
    </row>
    <row r="22" spans="1:61" s="71" customFormat="1" ht="11.25">
      <c r="A22" s="72" t="s">
        <v>41</v>
      </c>
      <c r="B22" s="78"/>
      <c r="C22" s="78"/>
      <c r="D22" s="78"/>
      <c r="E22" s="78"/>
      <c r="F22" s="78">
        <v>47</v>
      </c>
      <c r="G22" s="74"/>
      <c r="H22" s="74"/>
      <c r="I22" s="74"/>
      <c r="J22" s="74"/>
      <c r="K22" s="74"/>
      <c r="L22" s="74">
        <v>2</v>
      </c>
      <c r="M22" s="74">
        <v>10</v>
      </c>
      <c r="N22" s="74"/>
      <c r="O22" s="74"/>
      <c r="P22" s="74"/>
      <c r="Q22" s="74">
        <v>5</v>
      </c>
      <c r="R22" s="74">
        <v>10</v>
      </c>
      <c r="S22" s="74">
        <v>2</v>
      </c>
      <c r="T22" s="74"/>
      <c r="U22" s="74"/>
      <c r="V22" s="74">
        <v>4</v>
      </c>
      <c r="W22" s="74">
        <v>2</v>
      </c>
      <c r="X22" s="74"/>
      <c r="Y22" s="74">
        <v>1</v>
      </c>
      <c r="Z22" s="74">
        <v>3</v>
      </c>
      <c r="AA22" s="74">
        <v>1</v>
      </c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>
        <f t="shared" si="0"/>
        <v>87</v>
      </c>
      <c r="BI22" s="75"/>
    </row>
    <row r="23" spans="1:61" s="71" customFormat="1" ht="21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>
        <v>10</v>
      </c>
      <c r="N23" s="74"/>
      <c r="O23" s="74"/>
      <c r="P23" s="74"/>
      <c r="Q23" s="74">
        <v>5</v>
      </c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>
        <f t="shared" si="0"/>
        <v>15</v>
      </c>
      <c r="BI23" s="75"/>
    </row>
    <row r="24" spans="1:61" s="71" customFormat="1" ht="26.25" customHeight="1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4"/>
      <c r="BI24" s="75"/>
    </row>
    <row r="25" spans="1:61" s="71" customFormat="1" ht="21">
      <c r="A25" s="72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>C8*0.548+C9*0.315+C10*0.518+C11*0.21+C12*0.31+C13*0.51+C14*0.21+C15*0.41+C16*0.263+C17*0.263+C20*0.33+C21*0.321+C19*0.427+C18*0.53+C23*0.375+C22*0.375</f>
        <v>24.555</v>
      </c>
      <c r="D25" s="90">
        <f>D8*0.548+D9*0.315+D10*0.518+D11*0.21+D12*0.31+D13*0.51+D14*0.21+D15*0.41+D16*0.263+D17*0.263+D20*0.33+D21*0.321+D19*0.427+D18*0.53+D23*0.375+D22*0.375</f>
        <v>28.496000000000002</v>
      </c>
      <c r="E25" s="90">
        <f t="shared" ref="E25:BG25" si="1">E8*0.548+E9*0.315+E10*0.518+E11*0.21+E12*0.31+E13*0.51+E14*0.21+E15*0.41+E16*0.263+E17*0.263+E20*0.33+E21*0.321+E19*0.427+E18*0.53+E23*0.375+E22*0.375</f>
        <v>28.496000000000002</v>
      </c>
      <c r="F25" s="90">
        <f t="shared" si="1"/>
        <v>20.913</v>
      </c>
      <c r="G25" s="90">
        <f t="shared" si="1"/>
        <v>43.314</v>
      </c>
      <c r="H25" s="90">
        <f t="shared" si="1"/>
        <v>33.853000000000002</v>
      </c>
      <c r="I25" s="90">
        <f t="shared" si="1"/>
        <v>3.468</v>
      </c>
      <c r="J25" s="90">
        <f t="shared" si="1"/>
        <v>3.3090000000000002</v>
      </c>
      <c r="K25" s="90">
        <f t="shared" si="1"/>
        <v>2.4580000000000002</v>
      </c>
      <c r="L25" s="90">
        <f t="shared" si="1"/>
        <v>5.25</v>
      </c>
      <c r="M25" s="90">
        <f t="shared" si="1"/>
        <v>10.71</v>
      </c>
      <c r="N25" s="90">
        <f t="shared" si="1"/>
        <v>16.21</v>
      </c>
      <c r="O25" s="90">
        <f t="shared" si="1"/>
        <v>7.0580000000000007</v>
      </c>
      <c r="P25" s="90">
        <f t="shared" si="1"/>
        <v>30.410000000000004</v>
      </c>
      <c r="Q25" s="90">
        <f t="shared" si="1"/>
        <v>14.885</v>
      </c>
      <c r="R25" s="90">
        <f t="shared" si="1"/>
        <v>22.95</v>
      </c>
      <c r="S25" s="90">
        <f t="shared" si="1"/>
        <v>4.1360000000000001</v>
      </c>
      <c r="T25" s="90">
        <f t="shared" si="1"/>
        <v>4.3929999999999998</v>
      </c>
      <c r="U25" s="90">
        <f t="shared" si="1"/>
        <v>3.7570000000000001</v>
      </c>
      <c r="V25" s="90">
        <f t="shared" si="1"/>
        <v>4.6929999999999996</v>
      </c>
      <c r="W25" s="90">
        <f t="shared" si="1"/>
        <v>5.1630000000000003</v>
      </c>
      <c r="X25" s="90">
        <f t="shared" si="1"/>
        <v>4.8639999999999999</v>
      </c>
      <c r="Y25" s="90">
        <f t="shared" si="1"/>
        <v>2.923</v>
      </c>
      <c r="Z25" s="90">
        <f t="shared" si="1"/>
        <v>6.4279999999999999</v>
      </c>
      <c r="AA25" s="90">
        <f t="shared" si="1"/>
        <v>4.5210000000000008</v>
      </c>
      <c r="AB25" s="90">
        <f t="shared" si="1"/>
        <v>3.8809999999999998</v>
      </c>
      <c r="AC25" s="90">
        <f t="shared" si="1"/>
        <v>4.3840000000000003</v>
      </c>
      <c r="AD25" s="90">
        <f t="shared" si="1"/>
        <v>7.07</v>
      </c>
      <c r="AE25" s="90">
        <f t="shared" si="1"/>
        <v>3.7530000000000001</v>
      </c>
      <c r="AF25" s="90">
        <f t="shared" si="1"/>
        <v>3.7750000000000004</v>
      </c>
      <c r="AG25" s="90">
        <f t="shared" si="1"/>
        <v>5.5740000000000007</v>
      </c>
      <c r="AH25" s="90">
        <f t="shared" si="1"/>
        <v>3.2070000000000003</v>
      </c>
      <c r="AI25" s="90">
        <f t="shared" si="1"/>
        <v>0</v>
      </c>
      <c r="AJ25" s="90">
        <f t="shared" si="1"/>
        <v>0</v>
      </c>
      <c r="AK25" s="90">
        <f t="shared" si="1"/>
        <v>0</v>
      </c>
      <c r="AL25" s="90">
        <f t="shared" si="1"/>
        <v>0</v>
      </c>
      <c r="AM25" s="90">
        <f t="shared" si="1"/>
        <v>0</v>
      </c>
      <c r="AN25" s="90">
        <f t="shared" si="1"/>
        <v>0</v>
      </c>
      <c r="AO25" s="90">
        <f t="shared" si="1"/>
        <v>0</v>
      </c>
      <c r="AP25" s="90">
        <f t="shared" si="1"/>
        <v>0</v>
      </c>
      <c r="AQ25" s="90">
        <f t="shared" si="1"/>
        <v>0</v>
      </c>
      <c r="AR25" s="90">
        <f t="shared" si="1"/>
        <v>0</v>
      </c>
      <c r="AS25" s="90">
        <f t="shared" si="1"/>
        <v>0</v>
      </c>
      <c r="AT25" s="90">
        <f t="shared" si="1"/>
        <v>0</v>
      </c>
      <c r="AU25" s="90">
        <f t="shared" si="1"/>
        <v>0</v>
      </c>
      <c r="AV25" s="90">
        <f t="shared" si="1"/>
        <v>0</v>
      </c>
      <c r="AW25" s="90">
        <f t="shared" si="1"/>
        <v>0</v>
      </c>
      <c r="AX25" s="90">
        <f t="shared" si="1"/>
        <v>0</v>
      </c>
      <c r="AY25" s="90">
        <f t="shared" si="1"/>
        <v>0</v>
      </c>
      <c r="AZ25" s="90">
        <f t="shared" si="1"/>
        <v>0</v>
      </c>
      <c r="BA25" s="90">
        <f t="shared" si="1"/>
        <v>0</v>
      </c>
      <c r="BB25" s="90">
        <f t="shared" si="1"/>
        <v>0</v>
      </c>
      <c r="BC25" s="77">
        <f t="shared" si="1"/>
        <v>0</v>
      </c>
      <c r="BD25" s="77">
        <f t="shared" si="1"/>
        <v>0</v>
      </c>
      <c r="BE25" s="77">
        <f t="shared" si="1"/>
        <v>0</v>
      </c>
      <c r="BF25" s="77">
        <f t="shared" si="1"/>
        <v>0</v>
      </c>
      <c r="BG25" s="77">
        <f t="shared" si="1"/>
        <v>0</v>
      </c>
      <c r="BH25" s="77">
        <f>SUM(BH8:BH24)</f>
        <v>1222</v>
      </c>
      <c r="BI25" s="77">
        <f>SUM(BI8:BI24)</f>
        <v>0</v>
      </c>
    </row>
    <row r="26" spans="1:61" s="44" customFormat="1" ht="12.75">
      <c r="A26" s="47"/>
      <c r="B26" s="48"/>
      <c r="C26" s="49"/>
      <c r="D26" s="49"/>
      <c r="G26" s="50"/>
      <c r="H26" s="50" t="s">
        <v>64</v>
      </c>
      <c r="P26" s="100" t="s">
        <v>72</v>
      </c>
      <c r="Q26" s="100"/>
      <c r="R26" s="100"/>
      <c r="X26" s="51" t="s">
        <v>68</v>
      </c>
      <c r="AB26" s="50"/>
      <c r="AQ26" s="50"/>
      <c r="AR26" s="50" t="s">
        <v>64</v>
      </c>
      <c r="AZ26" s="100" t="s">
        <v>72</v>
      </c>
      <c r="BA26" s="100"/>
      <c r="BB26" s="100"/>
    </row>
    <row r="27" spans="1:61" s="46" customFormat="1" ht="19.5">
      <c r="A27" s="80" t="s">
        <v>76</v>
      </c>
      <c r="B27" s="31"/>
      <c r="C27" s="52"/>
      <c r="D27" s="31"/>
      <c r="G27" s="53"/>
      <c r="W27" s="31"/>
      <c r="AP27" s="50"/>
      <c r="AQ27" s="53"/>
      <c r="BG27" s="31"/>
    </row>
    <row r="28" spans="1:61" s="46" customFormat="1" ht="13.5">
      <c r="A28" s="56"/>
      <c r="B28" s="31"/>
      <c r="C28" s="52"/>
      <c r="D28" s="31"/>
    </row>
    <row r="29" spans="1:61" s="46" customFormat="1" ht="13.5">
      <c r="A29" s="56"/>
      <c r="B29" s="31"/>
      <c r="C29" s="52"/>
      <c r="D29" s="31"/>
      <c r="P29" s="97" t="s">
        <v>73</v>
      </c>
      <c r="Q29" s="97"/>
      <c r="R29" s="97"/>
      <c r="AZ29" s="97" t="s">
        <v>73</v>
      </c>
      <c r="BA29" s="97"/>
      <c r="BB29" s="97"/>
    </row>
    <row r="30" spans="1:61" s="46" customFormat="1" ht="12.75">
      <c r="A30" s="56"/>
      <c r="B30" s="57"/>
      <c r="C30" s="52"/>
      <c r="D30" s="57"/>
      <c r="G30" s="81" t="s">
        <v>71</v>
      </c>
      <c r="H30" s="54"/>
      <c r="I30" s="54"/>
      <c r="J30" s="54"/>
      <c r="P30" s="52"/>
      <c r="Q30" s="32"/>
      <c r="W30" s="57"/>
      <c r="AQ30" s="81" t="s">
        <v>71</v>
      </c>
      <c r="AR30" s="54"/>
      <c r="AS30" s="54"/>
      <c r="AT30" s="54"/>
      <c r="AZ30" s="52"/>
      <c r="BA30" s="32"/>
      <c r="BG30" s="57"/>
    </row>
    <row r="31" spans="1:61" s="44" customFormat="1">
      <c r="A31" s="50"/>
      <c r="B31" s="58"/>
      <c r="C31" s="45"/>
      <c r="D31" s="58"/>
      <c r="G31" s="45" t="s">
        <v>65</v>
      </c>
      <c r="P31" s="84"/>
      <c r="Q31" s="45"/>
      <c r="X31" s="59" t="s">
        <v>66</v>
      </c>
      <c r="AQ31" s="45" t="s">
        <v>65</v>
      </c>
      <c r="AZ31" s="84"/>
      <c r="BA31" s="45"/>
    </row>
    <row r="32" spans="1:61" s="46" customFormat="1" ht="12.75">
      <c r="A32" s="32"/>
      <c r="B32" s="52"/>
      <c r="C32" s="32"/>
      <c r="D32" s="60"/>
      <c r="G32" s="32"/>
      <c r="V32" s="56"/>
    </row>
    <row r="33" spans="1:88" s="46" customFormat="1" ht="12.75">
      <c r="A33" s="32"/>
      <c r="B33" s="52"/>
      <c r="C33" s="32"/>
      <c r="D33" s="60"/>
      <c r="G33" s="32"/>
      <c r="V33" s="56"/>
    </row>
    <row r="34" spans="1:88" s="46" customFormat="1" ht="12.75">
      <c r="A34" s="32"/>
      <c r="B34" s="56"/>
      <c r="C34" s="32"/>
      <c r="D34" s="56"/>
    </row>
    <row r="35" spans="1:88" s="46" customFormat="1" ht="13.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88" s="46" customFormat="1" ht="13.5">
      <c r="A36" s="56"/>
      <c r="B36" s="31"/>
      <c r="C36" s="52"/>
      <c r="D36" s="31"/>
      <c r="G36" s="63"/>
      <c r="P36" s="31"/>
      <c r="AE36" s="55"/>
      <c r="AF36" s="55"/>
    </row>
    <row r="37" spans="1:88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</row>
    <row r="38" spans="1:88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</row>
    <row r="39" spans="1:88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</row>
    <row r="40" spans="1:88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</row>
    <row r="41" spans="1:88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</row>
    <row r="42" spans="1:88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</row>
    <row r="43" spans="1:88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</row>
    <row r="44" spans="1:88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</row>
    <row r="45" spans="1:88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</row>
    <row r="46" spans="1:88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</row>
    <row r="47" spans="1:88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</row>
  </sheetData>
  <mergeCells count="14">
    <mergeCell ref="A1:Q1"/>
    <mergeCell ref="A2:Q2"/>
    <mergeCell ref="P26:R26"/>
    <mergeCell ref="T5:V5"/>
    <mergeCell ref="AK1:BA1"/>
    <mergeCell ref="AK2:BA2"/>
    <mergeCell ref="AK4:BH4"/>
    <mergeCell ref="BI6:BI7"/>
    <mergeCell ref="BH6:BH7"/>
    <mergeCell ref="A4:Z4"/>
    <mergeCell ref="P29:R29"/>
    <mergeCell ref="B7:H7"/>
    <mergeCell ref="AZ26:BB26"/>
    <mergeCell ref="AZ29:BB29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Administrator</cp:lastModifiedBy>
  <cp:lastPrinted>2024-01-14T02:18:16Z</cp:lastPrinted>
  <dcterms:created xsi:type="dcterms:W3CDTF">2020-06-27T05:28:25Z</dcterms:created>
  <dcterms:modified xsi:type="dcterms:W3CDTF">2024-08-22T07:05:28Z</dcterms:modified>
</cp:coreProperties>
</file>