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E49C48D-DB17-44E5-B282-B86E119C80F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hi tiết " sheetId="1" r:id="rId1"/>
    <sheet name="Tổng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AI30" i="1"/>
  <c r="AJ49" i="1"/>
  <c r="AI49" i="1"/>
  <c r="AH49" i="1"/>
  <c r="AI48" i="1"/>
  <c r="AH48" i="1"/>
  <c r="AJ47" i="1"/>
  <c r="AI47" i="1"/>
  <c r="AH47" i="1"/>
  <c r="AJ46" i="1"/>
  <c r="AI46" i="1"/>
  <c r="AH46" i="1"/>
  <c r="AJ45" i="1"/>
  <c r="AI45" i="1"/>
  <c r="AH45" i="1"/>
  <c r="AJ44" i="1"/>
  <c r="AI44" i="1"/>
  <c r="AH44" i="1"/>
  <c r="AJ43" i="1"/>
  <c r="AI43" i="1"/>
  <c r="AH43" i="1"/>
  <c r="AJ42" i="1"/>
  <c r="AI42" i="1"/>
  <c r="AH42" i="1"/>
  <c r="AJ41" i="1"/>
  <c r="AI41" i="1"/>
  <c r="AH41" i="1"/>
  <c r="AJ40" i="1"/>
  <c r="AI40" i="1"/>
  <c r="AH40" i="1"/>
  <c r="AJ39" i="1"/>
  <c r="AI39" i="1"/>
  <c r="AH39" i="1"/>
  <c r="AJ38" i="1"/>
  <c r="AI38" i="1"/>
  <c r="AH38" i="1"/>
  <c r="AJ37" i="1"/>
  <c r="AI37" i="1"/>
  <c r="AH37" i="1"/>
  <c r="AJ36" i="1"/>
  <c r="AI36" i="1"/>
  <c r="AH36" i="1"/>
  <c r="AJ35" i="1"/>
  <c r="AI35" i="1"/>
  <c r="AH35" i="1"/>
  <c r="AJ34" i="1"/>
  <c r="AI34" i="1"/>
  <c r="AH34" i="1"/>
  <c r="AJ33" i="1"/>
  <c r="AI33" i="1"/>
  <c r="AH33" i="1"/>
  <c r="AJ32" i="1"/>
  <c r="AI32" i="1"/>
  <c r="AH32" i="1"/>
  <c r="AJ31" i="1"/>
  <c r="AI31" i="1"/>
  <c r="AH31" i="1"/>
  <c r="AJ30" i="1"/>
  <c r="AH30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4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H22" i="1"/>
  <c r="AH23" i="1"/>
  <c r="S48" i="1"/>
  <c r="AJ48" i="1" s="1"/>
  <c r="T48" i="1"/>
  <c r="R24" i="1" l="1"/>
  <c r="AL32" i="1" l="1"/>
  <c r="D8" i="2"/>
  <c r="D18" i="2"/>
  <c r="AL6" i="1"/>
  <c r="AN6" i="1" s="1"/>
  <c r="AH6" i="1"/>
  <c r="C7" i="2" s="1"/>
  <c r="AH7" i="1"/>
  <c r="AL7" i="1" s="1"/>
  <c r="AN7" i="1" s="1"/>
  <c r="AH8" i="1"/>
  <c r="C9" i="2" s="1"/>
  <c r="AH9" i="1"/>
  <c r="C10" i="2" s="1"/>
  <c r="AH10" i="1"/>
  <c r="C11" i="2" s="1"/>
  <c r="AH11" i="1"/>
  <c r="C12" i="2" s="1"/>
  <c r="AH12" i="1"/>
  <c r="C13" i="2" s="1"/>
  <c r="AH13" i="1"/>
  <c r="C14" i="2" s="1"/>
  <c r="AH14" i="1"/>
  <c r="C15" i="2" s="1"/>
  <c r="AH15" i="1"/>
  <c r="C16" i="2" s="1"/>
  <c r="AH16" i="1"/>
  <c r="C17" i="2" s="1"/>
  <c r="AH17" i="1"/>
  <c r="C18" i="2" s="1"/>
  <c r="AH18" i="1"/>
  <c r="C19" i="2" s="1"/>
  <c r="AH19" i="1"/>
  <c r="C20" i="2" s="1"/>
  <c r="AH20" i="1"/>
  <c r="C21" i="2" s="1"/>
  <c r="AH21" i="1"/>
  <c r="C22" i="2" s="1"/>
  <c r="N48" i="1"/>
  <c r="C8" i="2" l="1"/>
  <c r="G8" i="2" s="1"/>
  <c r="I8" i="2" s="1"/>
  <c r="D12" i="2"/>
  <c r="D20" i="2"/>
  <c r="D21" i="2"/>
  <c r="D22" i="2"/>
  <c r="D16" i="2"/>
  <c r="D19" i="2"/>
  <c r="D17" i="2"/>
  <c r="AL33" i="1"/>
  <c r="D15" i="2"/>
  <c r="D14" i="2"/>
  <c r="D10" i="2"/>
  <c r="D13" i="2"/>
  <c r="D11" i="2"/>
  <c r="D9" i="2"/>
  <c r="D7" i="2"/>
  <c r="G7" i="2" s="1"/>
  <c r="I7" i="2" s="1"/>
  <c r="AH4" i="1"/>
  <c r="E24" i="1"/>
  <c r="F24" i="1"/>
  <c r="G24" i="1"/>
  <c r="H24" i="1"/>
  <c r="I24" i="1"/>
  <c r="J24" i="1"/>
  <c r="D24" i="1"/>
  <c r="J48" i="1"/>
  <c r="D48" i="1"/>
  <c r="E48" i="1"/>
  <c r="F48" i="1"/>
  <c r="G48" i="1"/>
  <c r="H48" i="1"/>
  <c r="C48" i="1"/>
  <c r="AK47" i="1" l="1"/>
  <c r="AK31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30" i="1"/>
  <c r="AK21" i="1"/>
  <c r="AK4" i="1"/>
  <c r="AK48" i="1" l="1"/>
  <c r="AB24" i="1"/>
  <c r="AC24" i="1"/>
  <c r="AD24" i="1"/>
  <c r="AE24" i="1"/>
  <c r="AF24" i="1"/>
  <c r="AA24" i="1"/>
  <c r="AK5" i="1" l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Z48" i="1"/>
  <c r="X24" i="1"/>
  <c r="X48" i="1"/>
  <c r="Y48" i="1"/>
  <c r="AA48" i="1"/>
  <c r="AB48" i="1"/>
  <c r="AC48" i="1"/>
  <c r="AD48" i="1"/>
  <c r="AE48" i="1"/>
  <c r="AF48" i="1"/>
  <c r="W48" i="1"/>
  <c r="AL21" i="1"/>
  <c r="AL47" i="1"/>
  <c r="AN47" i="1" s="1"/>
  <c r="U24" i="1"/>
  <c r="Q48" i="1"/>
  <c r="R48" i="1"/>
  <c r="U48" i="1"/>
  <c r="V48" i="1"/>
  <c r="P48" i="1"/>
  <c r="G22" i="2" l="1"/>
  <c r="I22" i="2" s="1"/>
  <c r="AN21" i="1"/>
  <c r="AK24" i="1"/>
  <c r="O24" i="1"/>
  <c r="AL34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M48" i="1"/>
  <c r="O48" i="1"/>
  <c r="L48" i="1"/>
  <c r="K48" i="1"/>
  <c r="K24" i="1"/>
  <c r="M24" i="1"/>
  <c r="N24" i="1"/>
  <c r="P24" i="1"/>
  <c r="Q24" i="1"/>
  <c r="S24" i="1"/>
  <c r="T24" i="1"/>
  <c r="V24" i="1"/>
  <c r="W24" i="1"/>
  <c r="Y24" i="1"/>
  <c r="Z24" i="1"/>
  <c r="L24" i="1"/>
  <c r="AL30" i="1" l="1"/>
  <c r="AH5" i="1"/>
  <c r="AH24" i="1" l="1"/>
  <c r="G21" i="2"/>
  <c r="I21" i="2" s="1"/>
  <c r="G20" i="2"/>
  <c r="I20" i="2" s="1"/>
  <c r="AL36" i="1" l="1"/>
  <c r="AN36" i="1" s="1"/>
  <c r="E6" i="2"/>
  <c r="AN11" i="1"/>
  <c r="AN12" i="1"/>
  <c r="AN16" i="1"/>
  <c r="I48" i="1"/>
  <c r="C24" i="1"/>
  <c r="AN13" i="1" l="1"/>
  <c r="AL5" i="1"/>
  <c r="AN5" i="1" s="1"/>
  <c r="AL39" i="1"/>
  <c r="AN39" i="1" s="1"/>
  <c r="G9" i="2"/>
  <c r="AL31" i="1"/>
  <c r="AN31" i="1" s="1"/>
  <c r="E5" i="2"/>
  <c r="AN10" i="1"/>
  <c r="AN8" i="1"/>
  <c r="AL4" i="1"/>
  <c r="AN4" i="1" s="1"/>
  <c r="D6" i="2"/>
  <c r="AN20" i="1"/>
  <c r="AN19" i="1"/>
  <c r="AL43" i="1"/>
  <c r="AN43" i="1" s="1"/>
  <c r="AN17" i="1"/>
  <c r="AN9" i="1"/>
  <c r="AN15" i="1"/>
  <c r="AN14" i="1"/>
  <c r="AL45" i="1"/>
  <c r="AN45" i="1" s="1"/>
  <c r="AL46" i="1"/>
  <c r="AN46" i="1" s="1"/>
  <c r="AN34" i="1"/>
  <c r="AL37" i="1"/>
  <c r="AN37" i="1" s="1"/>
  <c r="AN18" i="1"/>
  <c r="G17" i="2"/>
  <c r="I17" i="2" s="1"/>
  <c r="AJ24" i="1"/>
  <c r="F5" i="2"/>
  <c r="AI24" i="1"/>
  <c r="AL40" i="1"/>
  <c r="AN40" i="1" s="1"/>
  <c r="D5" i="2"/>
  <c r="AL35" i="1"/>
  <c r="AN35" i="1" s="1"/>
  <c r="AL41" i="1"/>
  <c r="AN41" i="1" s="1"/>
  <c r="AL42" i="1"/>
  <c r="AN42" i="1" s="1"/>
  <c r="AL38" i="1"/>
  <c r="AN38" i="1" s="1"/>
  <c r="C6" i="2"/>
  <c r="C5" i="2"/>
  <c r="AN24" i="1" l="1"/>
  <c r="E23" i="2"/>
  <c r="D23" i="2"/>
  <c r="G16" i="2"/>
  <c r="I16" i="2" s="1"/>
  <c r="F23" i="2"/>
  <c r="G14" i="2"/>
  <c r="I14" i="2" s="1"/>
  <c r="G11" i="2"/>
  <c r="I11" i="2" s="1"/>
  <c r="G6" i="2"/>
  <c r="G15" i="2"/>
  <c r="I15" i="2" s="1"/>
  <c r="G10" i="2"/>
  <c r="I10" i="2" s="1"/>
  <c r="G13" i="2"/>
  <c r="I13" i="2" s="1"/>
  <c r="G12" i="2"/>
  <c r="I12" i="2" s="1"/>
  <c r="G18" i="2"/>
  <c r="I18" i="2" s="1"/>
  <c r="G19" i="2"/>
  <c r="I19" i="2" s="1"/>
  <c r="AL44" i="1"/>
  <c r="AN44" i="1" s="1"/>
  <c r="AN30" i="1"/>
  <c r="G5" i="2"/>
  <c r="C23" i="2" l="1"/>
  <c r="AN48" i="1"/>
  <c r="I6" i="2"/>
  <c r="G23" i="2"/>
  <c r="I9" i="2"/>
  <c r="AL48" i="1"/>
  <c r="I5" i="2"/>
  <c r="I23" i="2" l="1"/>
</calcChain>
</file>

<file path=xl/sharedStrings.xml><?xml version="1.0" encoding="utf-8"?>
<sst xmlns="http://schemas.openxmlformats.org/spreadsheetml/2006/main" count="194" uniqueCount="64">
  <si>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</si>
  <si>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</si>
  <si>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</si>
  <si>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</si>
  <si>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</si>
  <si>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</si>
  <si>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</si>
  <si>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</si>
  <si>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</si>
  <si>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</si>
  <si>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</si>
  <si>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</si>
  <si>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</si>
  <si>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</si>
  <si>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</si>
  <si>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</si>
  <si>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</si>
  <si>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</si>
  <si>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</si>
  <si>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</si>
  <si>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</si>
  <si>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</si>
  <si>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</si>
  <si>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</si>
  <si>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</si>
  <si>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</si>
  <si>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</si>
  <si>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</si>
  <si>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</si>
  <si>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</si>
  <si>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</si>
  <si>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</si>
  <si>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</si>
  <si>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</si>
  <si>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>DANH SÁCH XUẤT HÀNG ĐÀ NẴNG</t>
  </si>
  <si>
    <t>01-08.06</t>
  </si>
  <si>
    <t>9-15.06</t>
  </si>
  <si>
    <t>16-22.06</t>
  </si>
  <si>
    <t>23-30.06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</si>
  <si>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</si>
  <si>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</si>
  <si>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</si>
  <si>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</si>
  <si>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</si>
  <si>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</si>
  <si>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</si>
  <si>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</si>
  <si>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</si>
  <si>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</si>
  <si>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</si>
  <si>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MNH200</t>
  </si>
  <si>
    <t>Mọc nấm hương 200g</t>
  </si>
  <si>
    <t>01-08.07</t>
  </si>
  <si>
    <t>23-30.07</t>
  </si>
  <si>
    <t>Tháng 7 năm 2024</t>
  </si>
  <si>
    <t>Đã xuất HĐ</t>
  </si>
  <si>
    <t>Tháng 07 năm 2024</t>
  </si>
  <si>
    <t>Gà muối 500g KM</t>
  </si>
  <si>
    <t>Chân giò heo muối 300g Km</t>
  </si>
  <si>
    <t>Chân giò heo muối 300g KM</t>
  </si>
  <si>
    <t>Gà muối 500g Km</t>
  </si>
  <si>
    <t>Chân giò heo muối 300gKM</t>
  </si>
  <si>
    <t>9-16.07</t>
  </si>
  <si>
    <t>17-22.07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</si>
</sst>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7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b/>
      <sz val="11"/>
      <color rgb="FFFF000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/>
    <xf numFmtId="17" fontId="4" fillId="0" borderId="0" xfId="1" applyNumberFormat="1"/>
    <xf numFmtId="0" fontId="8" fillId="2" borderId="2" xfId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2" xfId="1" applyFont="1" applyBorder="1" applyAlignment="1">
      <alignment horizontal="left" vertical="center"/>
    </xf>
    <xf numFmtId="0" fontId="4" fillId="4" borderId="2" xfId="1" applyFill="1" applyBorder="1"/>
    <xf numFmtId="0" fontId="6" fillId="5" borderId="2" xfId="1" applyFont="1" applyFill="1" applyBorder="1"/>
    <xf numFmtId="0" fontId="9" fillId="0" borderId="0" xfId="1" applyFont="1" applyAlignment="1">
      <alignment horizontal="left" vertical="center"/>
    </xf>
    <xf numFmtId="165" fontId="4" fillId="0" borderId="2" xfId="2" applyNumberFormat="1" applyFont="1" applyBorder="1"/>
    <xf numFmtId="165" fontId="4" fillId="7" borderId="2" xfId="2" applyNumberFormat="1" applyFont="1" applyFill="1" applyBorder="1"/>
    <xf numFmtId="0" fontId="6" fillId="0" borderId="2" xfId="1" applyFont="1" applyBorder="1"/>
    <xf numFmtId="0" fontId="4" fillId="7" borderId="2" xfId="1" applyFill="1" applyBorder="1"/>
    <xf numFmtId="0" fontId="5" fillId="7" borderId="2" xfId="1" applyFont="1" applyFill="1" applyBorder="1"/>
    <xf numFmtId="165" fontId="6" fillId="8" borderId="2" xfId="2" applyNumberFormat="1" applyFont="1" applyFill="1" applyBorder="1"/>
    <xf numFmtId="165" fontId="4" fillId="0" borderId="0" xfId="2" applyNumberFormat="1" applyFont="1"/>
    <xf numFmtId="165" fontId="4" fillId="0" borderId="1" xfId="2" applyNumberFormat="1" applyFont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vertical="center" wrapText="1"/>
    </xf>
    <xf numFmtId="165" fontId="6" fillId="3" borderId="2" xfId="2" applyNumberFormat="1" applyFont="1" applyFill="1" applyBorder="1"/>
    <xf numFmtId="0" fontId="5" fillId="4" borderId="2" xfId="1" applyFont="1" applyFill="1" applyBorder="1"/>
    <xf numFmtId="165" fontId="6" fillId="4" borderId="2" xfId="2" applyNumberFormat="1" applyFont="1" applyFill="1" applyBorder="1"/>
    <xf numFmtId="165" fontId="4" fillId="0" borderId="0" xfId="1" applyNumberFormat="1"/>
    <xf numFmtId="165" fontId="4" fillId="0" borderId="2" xfId="1" applyNumberFormat="1" applyBorder="1"/>
    <xf numFmtId="0" fontId="15" fillId="2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4" fillId="4" borderId="2" xfId="1" applyFill="1" applyBorder="1"/>
    <xf numFmtId="0" fontId="6" fillId="5" borderId="2" xfId="1" applyFont="1" applyFill="1" applyBorder="1"/>
    <xf numFmtId="0" fontId="13" fillId="6" borderId="2" xfId="1" applyFont="1" applyFill="1" applyBorder="1" applyAlignment="1">
      <alignment horizontal="center"/>
    </xf>
    <xf numFmtId="0" fontId="14" fillId="6" borderId="2" xfId="1" applyFont="1" applyFill="1" applyBorder="1" applyAlignment="1">
      <alignment horizontal="center" vertical="center"/>
    </xf>
    <xf numFmtId="16" fontId="13" fillId="6" borderId="2" xfId="1" applyNumberFormat="1" applyFont="1" applyFill="1" applyBorder="1" applyAlignment="1">
      <alignment horizontal="center"/>
    </xf>
    <xf numFmtId="165" fontId="4" fillId="0" borderId="2" xfId="2" applyNumberFormat="1" applyFont="1" applyBorder="1"/>
    <xf numFmtId="165" fontId="4" fillId="7" borderId="2" xfId="2" applyNumberFormat="1" applyFont="1" applyFill="1" applyBorder="1"/>
    <xf numFmtId="0" fontId="6" fillId="0" borderId="2" xfId="1" applyFont="1" applyBorder="1"/>
    <xf numFmtId="0" fontId="14" fillId="0" borderId="3" xfId="1" applyFont="1" applyBorder="1" applyAlignment="1">
      <alignment horizontal="left" vertical="center"/>
    </xf>
    <xf numFmtId="165" fontId="10" fillId="0" borderId="2" xfId="2" applyNumberFormat="1" applyFont="1" applyBorder="1"/>
    <xf numFmtId="165" fontId="10" fillId="7" borderId="2" xfId="2" applyNumberFormat="1" applyFont="1" applyFill="1" applyBorder="1"/>
    <xf numFmtId="0" fontId="4" fillId="7" borderId="2" xfId="1" applyFill="1" applyBorder="1"/>
    <xf numFmtId="0" fontId="5" fillId="7" borderId="2" xfId="1" applyFont="1" applyFill="1" applyBorder="1"/>
    <xf numFmtId="165" fontId="6" fillId="8" borderId="2" xfId="2" applyNumberFormat="1" applyFont="1" applyFill="1" applyBorder="1"/>
    <xf numFmtId="165" fontId="6" fillId="3" borderId="2" xfId="2" applyNumberFormat="1" applyFont="1" applyFill="1" applyBorder="1"/>
    <xf numFmtId="0" fontId="5" fillId="4" borderId="2" xfId="1" applyFont="1" applyFill="1" applyBorder="1"/>
    <xf numFmtId="165" fontId="6" fillId="4" borderId="2" xfId="2" applyNumberFormat="1" applyFont="1" applyFill="1" applyBorder="1"/>
    <xf numFmtId="165" fontId="4" fillId="0" borderId="2" xfId="1" applyNumberFormat="1" applyBorder="1"/>
    <xf numFmtId="3" fontId="4" fillId="4" borderId="2" xfId="1" applyNumberFormat="1" applyFill="1" applyBorder="1"/>
    <xf numFmtId="165" fontId="4" fillId="7" borderId="2" xfId="1" applyNumberFormat="1" applyFill="1" applyBorder="1"/>
    <xf numFmtId="0" fontId="6" fillId="0" borderId="2" xfId="1" applyFont="1" applyBorder="1" applyAlignment="1">
      <alignment horizontal="center"/>
    </xf>
    <xf numFmtId="0" fontId="3" fillId="7" borderId="2" xfId="1" applyFont="1" applyFill="1" applyBorder="1"/>
    <xf numFmtId="0" fontId="9" fillId="0" borderId="3" xfId="1" applyFont="1" applyBorder="1" applyAlignment="1">
      <alignment horizontal="left" vertical="center"/>
    </xf>
    <xf numFmtId="165" fontId="16" fillId="0" borderId="2" xfId="1" applyNumberFormat="1" applyFon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7" fontId="2" fillId="0" borderId="0" xfId="1" applyNumberFormat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0" fillId="0" borderId="0" xfId="0" applyNumberFormat="1"/>
    <xf numFmtId="165" fontId="1" fillId="0" borderId="0" xfId="2" applyNumberFormat="1" applyFont="1"/>
    <xf numFmtId="17" fontId="1" fillId="0" borderId="0" xfId="1" applyNumberFormat="1" applyFont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6"/>
  <sheetViews>
    <sheetView topLeftCell="A16" zoomScaleNormal="100" workbookViewId="0">
      <selection activeCell="AJ40" sqref="AJ40"/>
    </sheetView>
  </sheetViews>
  <sheetFormatPr defaultRowHeight="14.25"/>
  <cols>
    <col min="2" max="2" width="19.75" customWidth="1"/>
    <col min="3" max="7" width="5" customWidth="1"/>
    <col min="8" max="8" width="5.75" customWidth="1"/>
    <col min="9" max="9" width="5" customWidth="1"/>
    <col min="10" max="10" width="5.75" customWidth="1"/>
    <col min="11" max="26" width="5" customWidth="1"/>
    <col min="27" max="27" width="5.375" customWidth="1"/>
    <col min="28" max="28" width="5" customWidth="1"/>
    <col min="29" max="29" width="6.875" customWidth="1"/>
    <col min="30" max="30" width="6.5" customWidth="1"/>
    <col min="31" max="33" width="6.375" customWidth="1"/>
    <col min="34" max="34" width="10.5" customWidth="1"/>
    <col min="35" max="35" width="10" customWidth="1"/>
    <col min="36" max="36" width="9.75" customWidth="1"/>
    <col min="37" max="37" width="10" customWidth="1"/>
    <col min="38" max="38" width="9" customWidth="1"/>
    <col min="39" max="39" width="8.875" customWidth="1"/>
    <col min="40" max="40" width="14.125" customWidth="1"/>
    <col min="42" max="42" width="11.125" bestFit="1" customWidth="1"/>
  </cols>
  <sheetData>
    <row r="1" spans="1:42" ht="18.7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0"/>
      <c r="AH1" s="1"/>
      <c r="AI1" s="1"/>
      <c r="AJ1" s="1"/>
      <c r="AK1" s="1"/>
      <c r="AL1" s="1"/>
      <c r="AM1" s="1"/>
      <c r="AN1" s="1"/>
      <c r="AO1" s="1"/>
      <c r="AP1" s="1"/>
    </row>
    <row r="2" spans="1:42" ht="18.75">
      <c r="A2" s="53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49"/>
      <c r="AH2" s="51" t="s">
        <v>52</v>
      </c>
      <c r="AI2" s="58" t="s">
        <v>62</v>
      </c>
      <c r="AJ2" s="59" t="s">
        <v>63</v>
      </c>
      <c r="AK2" s="52" t="s">
        <v>53</v>
      </c>
      <c r="AL2" s="1"/>
      <c r="AM2" s="1"/>
      <c r="AN2" s="1"/>
      <c r="AO2" s="1"/>
      <c r="AP2" s="1"/>
    </row>
    <row r="3" spans="1:42" ht="15">
      <c r="A3" s="3" t="s">
        <v>1</v>
      </c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">
        <v>31</v>
      </c>
      <c r="AH3" s="17" t="s">
        <v>3</v>
      </c>
      <c r="AI3" s="17" t="s">
        <v>3</v>
      </c>
      <c r="AJ3" s="3" t="s">
        <v>3</v>
      </c>
      <c r="AK3" s="3" t="s">
        <v>3</v>
      </c>
      <c r="AL3" s="11" t="s">
        <v>4</v>
      </c>
      <c r="AM3" s="45" t="s">
        <v>5</v>
      </c>
      <c r="AN3" s="45" t="s">
        <v>6</v>
      </c>
      <c r="AO3" s="4"/>
      <c r="AP3" s="4"/>
    </row>
    <row r="4" spans="1:42" ht="15">
      <c r="A4" s="5" t="s">
        <v>7</v>
      </c>
      <c r="B4" s="5" t="s">
        <v>8</v>
      </c>
      <c r="C4" s="19"/>
      <c r="D4" s="6">
        <v>2340</v>
      </c>
      <c r="E4" s="6"/>
      <c r="F4" s="6"/>
      <c r="G4" s="6">
        <v>2340</v>
      </c>
      <c r="H4" s="43">
        <v>1404</v>
      </c>
      <c r="I4" s="6"/>
      <c r="J4" s="6">
        <v>620</v>
      </c>
      <c r="K4" s="36"/>
      <c r="L4" s="12"/>
      <c r="M4" s="12">
        <v>1768</v>
      </c>
      <c r="N4" s="12"/>
      <c r="O4" s="12">
        <v>156</v>
      </c>
      <c r="P4" s="12"/>
      <c r="Q4" s="36"/>
      <c r="R4" s="36">
        <v>156</v>
      </c>
      <c r="S4" s="25"/>
      <c r="T4" s="6"/>
      <c r="U4" s="25"/>
      <c r="V4" s="6"/>
      <c r="W4" s="6"/>
      <c r="X4" s="6"/>
      <c r="Y4" s="25"/>
      <c r="Z4" s="25"/>
      <c r="AA4" s="12"/>
      <c r="AB4" s="13"/>
      <c r="AC4" s="12"/>
      <c r="AD4" s="36"/>
      <c r="AE4" s="12"/>
      <c r="AF4" s="12"/>
      <c r="AG4" s="36"/>
      <c r="AH4" s="18">
        <f>+SUM(C4:J4)</f>
        <v>6704</v>
      </c>
      <c r="AI4" s="20">
        <f>+SUM(K4:R4)</f>
        <v>2080</v>
      </c>
      <c r="AJ4" s="7">
        <f>+SUM(S4:Z4)</f>
        <v>0</v>
      </c>
      <c r="AK4" s="14">
        <f>+SUM(AA4:AF4)</f>
        <v>0</v>
      </c>
      <c r="AL4" s="9">
        <f>+SUM(AH4:AK4)</f>
        <v>8784</v>
      </c>
      <c r="AM4" s="10">
        <v>69375</v>
      </c>
      <c r="AN4" s="22">
        <f>+AM4*AL4</f>
        <v>609390000</v>
      </c>
      <c r="AO4" s="1"/>
      <c r="AP4" s="21"/>
    </row>
    <row r="5" spans="1:42" ht="15">
      <c r="A5" s="5" t="s">
        <v>9</v>
      </c>
      <c r="B5" s="5" t="s">
        <v>10</v>
      </c>
      <c r="C5" s="19"/>
      <c r="D5" s="6">
        <v>1400</v>
      </c>
      <c r="E5" s="6"/>
      <c r="F5" s="6"/>
      <c r="G5" s="6">
        <v>1400</v>
      </c>
      <c r="H5" s="43">
        <v>3080</v>
      </c>
      <c r="I5" s="6"/>
      <c r="J5" s="6"/>
      <c r="K5" s="12">
        <v>3510</v>
      </c>
      <c r="L5" s="12"/>
      <c r="M5" s="12"/>
      <c r="N5" s="12"/>
      <c r="O5" s="12">
        <v>980</v>
      </c>
      <c r="P5" s="12"/>
      <c r="Q5" s="12"/>
      <c r="R5" s="36">
        <v>1131</v>
      </c>
      <c r="S5" s="25"/>
      <c r="T5" s="6"/>
      <c r="U5" s="6"/>
      <c r="V5" s="6"/>
      <c r="W5" s="6"/>
      <c r="X5" s="6"/>
      <c r="Y5" s="25"/>
      <c r="Z5" s="25"/>
      <c r="AA5" s="12"/>
      <c r="AB5" s="13"/>
      <c r="AC5" s="12"/>
      <c r="AD5" s="36"/>
      <c r="AE5" s="12"/>
      <c r="AF5" s="12"/>
      <c r="AG5" s="36"/>
      <c r="AH5" s="39">
        <f t="shared" ref="AH5:AH23" si="0">+SUM(C5:J5)</f>
        <v>5880</v>
      </c>
      <c r="AI5" s="41">
        <f t="shared" ref="AI5:AI23" si="1">+SUM(K5:R5)</f>
        <v>5621</v>
      </c>
      <c r="AJ5" s="26">
        <f t="shared" ref="AJ5:AJ23" si="2">+SUM(S5:Z5)</f>
        <v>0</v>
      </c>
      <c r="AK5" s="38">
        <f t="shared" ref="AK5:AK20" si="3">+SUM(AA5:AF5)</f>
        <v>0</v>
      </c>
      <c r="AL5" s="30">
        <f t="shared" ref="AL5:AL21" si="4">+SUM(AH5:AK5)</f>
        <v>11501</v>
      </c>
      <c r="AM5" s="31">
        <v>51561</v>
      </c>
      <c r="AN5" s="42">
        <f t="shared" ref="AN5:AN21" si="5">+AM5*AL5</f>
        <v>593003061</v>
      </c>
      <c r="AO5" s="1"/>
      <c r="AP5" s="21"/>
    </row>
    <row r="6" spans="1:42" ht="15">
      <c r="A6" s="24"/>
      <c r="B6" s="24" t="s">
        <v>61</v>
      </c>
      <c r="C6" s="40"/>
      <c r="D6" s="25"/>
      <c r="E6" s="25"/>
      <c r="F6" s="25"/>
      <c r="G6" s="25"/>
      <c r="H6" s="43"/>
      <c r="I6" s="25"/>
      <c r="J6" s="25"/>
      <c r="K6" s="36">
        <v>1260</v>
      </c>
      <c r="L6" s="36"/>
      <c r="M6" s="36"/>
      <c r="N6" s="36"/>
      <c r="O6" s="36">
        <v>2251</v>
      </c>
      <c r="P6" s="36"/>
      <c r="Q6" s="36"/>
      <c r="R6" s="36">
        <v>2444</v>
      </c>
      <c r="S6" s="25"/>
      <c r="T6" s="25"/>
      <c r="U6" s="25"/>
      <c r="V6" s="25"/>
      <c r="W6" s="25"/>
      <c r="X6" s="25"/>
      <c r="Y6" s="25"/>
      <c r="Z6" s="25"/>
      <c r="AA6" s="36"/>
      <c r="AB6" s="37"/>
      <c r="AC6" s="36"/>
      <c r="AD6" s="36"/>
      <c r="AE6" s="36"/>
      <c r="AF6" s="36"/>
      <c r="AG6" s="36"/>
      <c r="AH6" s="39">
        <f>+SUM(C6:J6)</f>
        <v>0</v>
      </c>
      <c r="AI6" s="41">
        <f t="shared" si="1"/>
        <v>5955</v>
      </c>
      <c r="AJ6" s="26">
        <f t="shared" si="2"/>
        <v>0</v>
      </c>
      <c r="AK6" s="38"/>
      <c r="AL6" s="30">
        <f t="shared" si="4"/>
        <v>5955</v>
      </c>
      <c r="AM6" s="31">
        <v>51561</v>
      </c>
      <c r="AN6" s="42">
        <f t="shared" si="5"/>
        <v>307045755</v>
      </c>
      <c r="AO6" s="1"/>
      <c r="AP6" s="21"/>
    </row>
    <row r="7" spans="1:42" ht="15">
      <c r="A7" s="24"/>
      <c r="B7" s="24" t="s">
        <v>57</v>
      </c>
      <c r="C7" s="40"/>
      <c r="D7" s="25"/>
      <c r="E7" s="25"/>
      <c r="F7" s="25"/>
      <c r="G7" s="25"/>
      <c r="H7" s="43"/>
      <c r="I7" s="25"/>
      <c r="J7" s="25"/>
      <c r="K7" s="36">
        <v>1328</v>
      </c>
      <c r="L7" s="36"/>
      <c r="M7" s="36"/>
      <c r="N7" s="36"/>
      <c r="O7" s="36">
        <v>2520</v>
      </c>
      <c r="P7" s="36"/>
      <c r="Q7" s="36"/>
      <c r="R7" s="36">
        <v>2520</v>
      </c>
      <c r="S7" s="25"/>
      <c r="T7" s="25"/>
      <c r="U7" s="25"/>
      <c r="V7" s="25"/>
      <c r="W7" s="25"/>
      <c r="X7" s="25"/>
      <c r="Y7" s="25"/>
      <c r="Z7" s="25"/>
      <c r="AA7" s="36"/>
      <c r="AB7" s="37"/>
      <c r="AC7" s="36"/>
      <c r="AD7" s="36"/>
      <c r="AE7" s="36"/>
      <c r="AF7" s="36"/>
      <c r="AG7" s="36"/>
      <c r="AH7" s="39">
        <f t="shared" si="0"/>
        <v>0</v>
      </c>
      <c r="AI7" s="41">
        <f t="shared" si="1"/>
        <v>6368</v>
      </c>
      <c r="AJ7" s="26">
        <f t="shared" si="2"/>
        <v>0</v>
      </c>
      <c r="AK7" s="38"/>
      <c r="AL7" s="30">
        <f t="shared" si="4"/>
        <v>6368</v>
      </c>
      <c r="AM7" s="31">
        <v>69375</v>
      </c>
      <c r="AN7" s="42">
        <f t="shared" si="5"/>
        <v>441780000</v>
      </c>
      <c r="AO7" s="1"/>
      <c r="AP7" s="21"/>
    </row>
    <row r="8" spans="1:42" ht="15">
      <c r="A8" s="5" t="s">
        <v>11</v>
      </c>
      <c r="B8" s="5" t="s">
        <v>12</v>
      </c>
      <c r="C8" s="19"/>
      <c r="D8" s="6">
        <v>90</v>
      </c>
      <c r="E8" s="6"/>
      <c r="F8" s="6"/>
      <c r="G8" s="6">
        <v>90</v>
      </c>
      <c r="H8" s="25">
        <v>127</v>
      </c>
      <c r="I8" s="6"/>
      <c r="J8" s="6"/>
      <c r="K8" s="12"/>
      <c r="L8" s="12"/>
      <c r="M8" s="12"/>
      <c r="N8" s="12"/>
      <c r="O8" s="12"/>
      <c r="P8" s="12"/>
      <c r="Q8" s="12"/>
      <c r="R8" s="36">
        <v>190</v>
      </c>
      <c r="S8" s="25"/>
      <c r="T8" s="6"/>
      <c r="U8" s="6"/>
      <c r="V8" s="6"/>
      <c r="W8" s="6"/>
      <c r="X8" s="6"/>
      <c r="Y8" s="25"/>
      <c r="Z8" s="25"/>
      <c r="AA8" s="12"/>
      <c r="AB8" s="13"/>
      <c r="AC8" s="12"/>
      <c r="AD8" s="36"/>
      <c r="AE8" s="12"/>
      <c r="AF8" s="12"/>
      <c r="AG8" s="36"/>
      <c r="AH8" s="39">
        <f t="shared" si="0"/>
        <v>307</v>
      </c>
      <c r="AI8" s="41">
        <f t="shared" si="1"/>
        <v>190</v>
      </c>
      <c r="AJ8" s="26">
        <f t="shared" si="2"/>
        <v>0</v>
      </c>
      <c r="AK8" s="38">
        <f t="shared" si="3"/>
        <v>0</v>
      </c>
      <c r="AL8" s="30">
        <f t="shared" si="4"/>
        <v>497</v>
      </c>
      <c r="AM8" s="10">
        <v>81803</v>
      </c>
      <c r="AN8" s="42">
        <f t="shared" si="5"/>
        <v>40656091</v>
      </c>
      <c r="AO8" s="1"/>
      <c r="AP8" s="21"/>
    </row>
    <row r="9" spans="1:42" ht="15">
      <c r="A9" s="5" t="s">
        <v>13</v>
      </c>
      <c r="B9" s="5" t="s">
        <v>14</v>
      </c>
      <c r="C9" s="19"/>
      <c r="D9" s="6">
        <v>600</v>
      </c>
      <c r="E9" s="6"/>
      <c r="F9" s="6"/>
      <c r="G9" s="6">
        <v>600</v>
      </c>
      <c r="H9" s="25">
        <v>628</v>
      </c>
      <c r="I9" s="6"/>
      <c r="J9" s="6"/>
      <c r="K9" s="12">
        <v>1000</v>
      </c>
      <c r="L9" s="36"/>
      <c r="M9" s="12">
        <v>600</v>
      </c>
      <c r="N9" s="12"/>
      <c r="O9" s="12">
        <v>250</v>
      </c>
      <c r="P9" s="12"/>
      <c r="Q9" s="12"/>
      <c r="R9" s="36">
        <v>544</v>
      </c>
      <c r="S9" s="25"/>
      <c r="T9" s="6"/>
      <c r="U9" s="6"/>
      <c r="V9" s="6"/>
      <c r="W9" s="6"/>
      <c r="X9" s="6"/>
      <c r="Y9" s="25"/>
      <c r="Z9" s="25"/>
      <c r="AA9" s="12"/>
      <c r="AB9" s="13"/>
      <c r="AC9" s="12"/>
      <c r="AD9" s="36"/>
      <c r="AE9" s="12"/>
      <c r="AF9" s="12"/>
      <c r="AG9" s="36"/>
      <c r="AH9" s="39">
        <f t="shared" si="0"/>
        <v>1828</v>
      </c>
      <c r="AI9" s="41">
        <f t="shared" si="1"/>
        <v>2394</v>
      </c>
      <c r="AJ9" s="26">
        <f t="shared" si="2"/>
        <v>0</v>
      </c>
      <c r="AK9" s="38">
        <f t="shared" si="3"/>
        <v>0</v>
      </c>
      <c r="AL9" s="30">
        <f t="shared" si="4"/>
        <v>4222</v>
      </c>
      <c r="AM9" s="10">
        <v>35207</v>
      </c>
      <c r="AN9" s="42">
        <f t="shared" si="5"/>
        <v>148643954</v>
      </c>
      <c r="AO9" s="1"/>
      <c r="AP9" s="21"/>
    </row>
    <row r="10" spans="1:42" ht="15">
      <c r="A10" s="5" t="s">
        <v>15</v>
      </c>
      <c r="B10" s="5" t="s">
        <v>16</v>
      </c>
      <c r="C10" s="19"/>
      <c r="D10" s="6">
        <v>200</v>
      </c>
      <c r="E10" s="6"/>
      <c r="F10" s="6"/>
      <c r="G10" s="6">
        <v>400</v>
      </c>
      <c r="H10" s="25">
        <v>200</v>
      </c>
      <c r="I10" s="6"/>
      <c r="J10" s="6"/>
      <c r="K10" s="12">
        <v>200</v>
      </c>
      <c r="L10" s="12"/>
      <c r="M10" s="12">
        <v>200</v>
      </c>
      <c r="N10" s="12"/>
      <c r="O10" s="12">
        <v>240</v>
      </c>
      <c r="P10" s="12"/>
      <c r="Q10" s="12"/>
      <c r="R10" s="36">
        <v>200</v>
      </c>
      <c r="S10" s="25"/>
      <c r="T10" s="6"/>
      <c r="U10" s="6"/>
      <c r="V10" s="6"/>
      <c r="W10" s="6"/>
      <c r="X10" s="6"/>
      <c r="Y10" s="25"/>
      <c r="Z10" s="25"/>
      <c r="AA10" s="12"/>
      <c r="AB10" s="13"/>
      <c r="AC10" s="12"/>
      <c r="AD10" s="36"/>
      <c r="AE10" s="12"/>
      <c r="AF10" s="12"/>
      <c r="AG10" s="36"/>
      <c r="AH10" s="39">
        <f t="shared" si="0"/>
        <v>800</v>
      </c>
      <c r="AI10" s="41">
        <f t="shared" si="1"/>
        <v>840</v>
      </c>
      <c r="AJ10" s="26">
        <f t="shared" si="2"/>
        <v>0</v>
      </c>
      <c r="AK10" s="38">
        <f t="shared" si="3"/>
        <v>0</v>
      </c>
      <c r="AL10" s="30">
        <f t="shared" si="4"/>
        <v>1640</v>
      </c>
      <c r="AM10" s="10">
        <v>36091</v>
      </c>
      <c r="AN10" s="42">
        <f t="shared" si="5"/>
        <v>59189240</v>
      </c>
      <c r="AO10" s="1"/>
      <c r="AP10" s="21"/>
    </row>
    <row r="11" spans="1:42" ht="15">
      <c r="A11" s="5" t="s">
        <v>17</v>
      </c>
      <c r="B11" s="5" t="s">
        <v>18</v>
      </c>
      <c r="C11" s="19"/>
      <c r="D11" s="6">
        <v>60</v>
      </c>
      <c r="E11" s="6"/>
      <c r="F11" s="6"/>
      <c r="G11" s="6"/>
      <c r="H11" s="25"/>
      <c r="I11" s="6"/>
      <c r="J11" s="6"/>
      <c r="K11" s="12"/>
      <c r="L11" s="12"/>
      <c r="M11" s="12"/>
      <c r="N11" s="12"/>
      <c r="O11" s="12"/>
      <c r="P11" s="12"/>
      <c r="Q11" s="12"/>
      <c r="R11" s="36"/>
      <c r="S11" s="25"/>
      <c r="T11" s="6"/>
      <c r="U11" s="6"/>
      <c r="V11" s="6"/>
      <c r="W11" s="6"/>
      <c r="X11" s="6"/>
      <c r="Y11" s="25"/>
      <c r="Z11" s="25"/>
      <c r="AA11" s="12"/>
      <c r="AB11" s="13"/>
      <c r="AC11" s="12"/>
      <c r="AD11" s="36"/>
      <c r="AE11" s="12"/>
      <c r="AF11" s="12"/>
      <c r="AG11" s="36"/>
      <c r="AH11" s="39">
        <f t="shared" si="0"/>
        <v>60</v>
      </c>
      <c r="AI11" s="41">
        <f t="shared" si="1"/>
        <v>0</v>
      </c>
      <c r="AJ11" s="26">
        <f t="shared" si="2"/>
        <v>0</v>
      </c>
      <c r="AK11" s="38">
        <f t="shared" si="3"/>
        <v>0</v>
      </c>
      <c r="AL11" s="30">
        <f t="shared" si="4"/>
        <v>60</v>
      </c>
      <c r="AM11" s="10">
        <v>70831</v>
      </c>
      <c r="AN11" s="42">
        <f t="shared" si="5"/>
        <v>4249860</v>
      </c>
      <c r="AO11" s="1"/>
      <c r="AP11" s="21"/>
    </row>
    <row r="12" spans="1:42" ht="15">
      <c r="A12" s="5" t="s">
        <v>19</v>
      </c>
      <c r="B12" s="5" t="s">
        <v>20</v>
      </c>
      <c r="C12" s="19"/>
      <c r="D12" s="6">
        <v>520</v>
      </c>
      <c r="E12" s="6"/>
      <c r="F12" s="6"/>
      <c r="G12" s="6">
        <v>520</v>
      </c>
      <c r="H12" s="25">
        <v>520</v>
      </c>
      <c r="I12" s="6"/>
      <c r="J12" s="6"/>
      <c r="K12" s="12">
        <v>537</v>
      </c>
      <c r="L12" s="36"/>
      <c r="M12" s="12">
        <v>520</v>
      </c>
      <c r="N12" s="12"/>
      <c r="O12" s="12">
        <v>383</v>
      </c>
      <c r="P12" s="12"/>
      <c r="Q12" s="12"/>
      <c r="R12" s="36">
        <v>520</v>
      </c>
      <c r="S12" s="25"/>
      <c r="T12" s="6"/>
      <c r="U12" s="6"/>
      <c r="V12" s="6"/>
      <c r="W12" s="6"/>
      <c r="X12" s="6"/>
      <c r="Y12" s="25"/>
      <c r="Z12" s="25"/>
      <c r="AA12" s="12"/>
      <c r="AB12" s="13"/>
      <c r="AC12" s="12"/>
      <c r="AD12" s="36"/>
      <c r="AE12" s="12"/>
      <c r="AF12" s="12"/>
      <c r="AG12" s="36"/>
      <c r="AH12" s="39">
        <f t="shared" si="0"/>
        <v>1560</v>
      </c>
      <c r="AI12" s="41">
        <f t="shared" si="1"/>
        <v>1960</v>
      </c>
      <c r="AJ12" s="26">
        <f t="shared" si="2"/>
        <v>0</v>
      </c>
      <c r="AK12" s="38">
        <f t="shared" si="3"/>
        <v>0</v>
      </c>
      <c r="AL12" s="30">
        <f t="shared" si="4"/>
        <v>3520</v>
      </c>
      <c r="AM12" s="10">
        <v>32460</v>
      </c>
      <c r="AN12" s="42">
        <f t="shared" si="5"/>
        <v>114259200</v>
      </c>
      <c r="AO12" s="1"/>
      <c r="AP12" s="21"/>
    </row>
    <row r="13" spans="1:42" ht="15">
      <c r="A13" s="5" t="s">
        <v>21</v>
      </c>
      <c r="B13" s="5" t="s">
        <v>22</v>
      </c>
      <c r="C13" s="19"/>
      <c r="D13" s="6">
        <v>300</v>
      </c>
      <c r="E13" s="6"/>
      <c r="F13" s="6"/>
      <c r="G13" s="6">
        <v>200</v>
      </c>
      <c r="H13" s="6">
        <v>202</v>
      </c>
      <c r="I13" s="6"/>
      <c r="J13" s="6"/>
      <c r="K13" s="12"/>
      <c r="L13" s="36"/>
      <c r="M13" s="12">
        <v>521</v>
      </c>
      <c r="N13" s="12"/>
      <c r="O13" s="12"/>
      <c r="P13" s="12"/>
      <c r="Q13" s="36"/>
      <c r="R13" s="36">
        <v>403</v>
      </c>
      <c r="S13" s="25"/>
      <c r="T13" s="6"/>
      <c r="U13" s="6"/>
      <c r="V13" s="6"/>
      <c r="W13" s="6"/>
      <c r="X13" s="6"/>
      <c r="Y13" s="25"/>
      <c r="Z13" s="25"/>
      <c r="AA13" s="12"/>
      <c r="AB13" s="13"/>
      <c r="AC13" s="12"/>
      <c r="AD13" s="36"/>
      <c r="AE13" s="12"/>
      <c r="AF13" s="12"/>
      <c r="AG13" s="36"/>
      <c r="AH13" s="39">
        <f t="shared" si="0"/>
        <v>702</v>
      </c>
      <c r="AI13" s="41">
        <f t="shared" si="1"/>
        <v>924</v>
      </c>
      <c r="AJ13" s="26">
        <f t="shared" si="2"/>
        <v>0</v>
      </c>
      <c r="AK13" s="38">
        <f t="shared" si="3"/>
        <v>0</v>
      </c>
      <c r="AL13" s="30">
        <f t="shared" si="4"/>
        <v>1626</v>
      </c>
      <c r="AM13" s="10">
        <v>43000</v>
      </c>
      <c r="AN13" s="42">
        <f t="shared" si="5"/>
        <v>69918000</v>
      </c>
      <c r="AO13" s="1"/>
      <c r="AP13" s="21"/>
    </row>
    <row r="14" spans="1:42" ht="15">
      <c r="A14" s="5" t="s">
        <v>23</v>
      </c>
      <c r="B14" s="5" t="s">
        <v>24</v>
      </c>
      <c r="C14" s="19"/>
      <c r="D14" s="6">
        <v>900</v>
      </c>
      <c r="E14" s="6"/>
      <c r="F14" s="6"/>
      <c r="G14" s="6">
        <v>900</v>
      </c>
      <c r="H14" s="25"/>
      <c r="I14" s="6"/>
      <c r="J14" s="6"/>
      <c r="K14" s="12">
        <v>180</v>
      </c>
      <c r="L14" s="36"/>
      <c r="M14" s="12">
        <v>360</v>
      </c>
      <c r="N14" s="12"/>
      <c r="O14" s="12">
        <v>279</v>
      </c>
      <c r="P14" s="12"/>
      <c r="Q14" s="36"/>
      <c r="R14" s="36">
        <v>270</v>
      </c>
      <c r="S14" s="25"/>
      <c r="T14" s="6"/>
      <c r="U14" s="6"/>
      <c r="V14" s="6"/>
      <c r="W14" s="6"/>
      <c r="X14" s="6"/>
      <c r="Y14" s="25"/>
      <c r="Z14" s="25"/>
      <c r="AA14" s="12"/>
      <c r="AB14" s="13"/>
      <c r="AC14" s="12"/>
      <c r="AD14" s="36"/>
      <c r="AE14" s="12"/>
      <c r="AF14" s="12"/>
      <c r="AG14" s="36"/>
      <c r="AH14" s="39">
        <f t="shared" si="0"/>
        <v>1800</v>
      </c>
      <c r="AI14" s="41">
        <f t="shared" si="1"/>
        <v>1089</v>
      </c>
      <c r="AJ14" s="26">
        <f t="shared" si="2"/>
        <v>0</v>
      </c>
      <c r="AK14" s="38">
        <f t="shared" si="3"/>
        <v>0</v>
      </c>
      <c r="AL14" s="30">
        <f t="shared" si="4"/>
        <v>2889</v>
      </c>
      <c r="AM14" s="10">
        <v>45000</v>
      </c>
      <c r="AN14" s="42">
        <f t="shared" si="5"/>
        <v>130005000</v>
      </c>
      <c r="AO14" s="1"/>
      <c r="AP14" s="21"/>
    </row>
    <row r="15" spans="1:42" ht="15">
      <c r="A15" s="5" t="s">
        <v>25</v>
      </c>
      <c r="B15" s="5" t="s">
        <v>26</v>
      </c>
      <c r="C15" s="19"/>
      <c r="D15" s="6"/>
      <c r="E15" s="6"/>
      <c r="F15" s="6"/>
      <c r="G15" s="6"/>
      <c r="H15" s="25"/>
      <c r="I15" s="6"/>
      <c r="J15" s="6"/>
      <c r="K15" s="12"/>
      <c r="L15" s="12"/>
      <c r="M15" s="12"/>
      <c r="N15" s="12"/>
      <c r="O15" s="12"/>
      <c r="P15" s="12"/>
      <c r="Q15" s="12"/>
      <c r="R15" s="36"/>
      <c r="S15" s="25"/>
      <c r="T15" s="6"/>
      <c r="U15" s="6"/>
      <c r="V15" s="6"/>
      <c r="W15" s="6"/>
      <c r="X15" s="6"/>
      <c r="Y15" s="25"/>
      <c r="Z15" s="25"/>
      <c r="AA15" s="12"/>
      <c r="AB15" s="13"/>
      <c r="AC15" s="12"/>
      <c r="AD15" s="36"/>
      <c r="AE15" s="12"/>
      <c r="AF15" s="12"/>
      <c r="AG15" s="36"/>
      <c r="AH15" s="39">
        <f t="shared" si="0"/>
        <v>0</v>
      </c>
      <c r="AI15" s="41">
        <f t="shared" si="1"/>
        <v>0</v>
      </c>
      <c r="AJ15" s="26">
        <f t="shared" si="2"/>
        <v>0</v>
      </c>
      <c r="AK15" s="38">
        <f t="shared" si="3"/>
        <v>0</v>
      </c>
      <c r="AL15" s="30">
        <f t="shared" si="4"/>
        <v>0</v>
      </c>
      <c r="AM15" s="10">
        <v>71375</v>
      </c>
      <c r="AN15" s="42">
        <f t="shared" si="5"/>
        <v>0</v>
      </c>
      <c r="AO15" s="1"/>
      <c r="AP15" s="21"/>
    </row>
    <row r="16" spans="1:42" ht="15">
      <c r="A16" s="5" t="s">
        <v>27</v>
      </c>
      <c r="B16" s="5" t="s">
        <v>28</v>
      </c>
      <c r="C16" s="19"/>
      <c r="D16" s="6"/>
      <c r="E16" s="6"/>
      <c r="F16" s="6"/>
      <c r="G16" s="6"/>
      <c r="H16" s="6"/>
      <c r="I16" s="6"/>
      <c r="J16" s="6"/>
      <c r="K16" s="12"/>
      <c r="L16" s="12"/>
      <c r="M16" s="12"/>
      <c r="N16" s="12"/>
      <c r="O16" s="12"/>
      <c r="P16" s="12"/>
      <c r="Q16" s="12"/>
      <c r="R16" s="36"/>
      <c r="S16" s="25"/>
      <c r="T16" s="6"/>
      <c r="U16" s="6"/>
      <c r="V16" s="6"/>
      <c r="W16" s="6"/>
      <c r="X16" s="6"/>
      <c r="Y16" s="25"/>
      <c r="Z16" s="25"/>
      <c r="AA16" s="12"/>
      <c r="AB16" s="13"/>
      <c r="AC16" s="12"/>
      <c r="AD16" s="36"/>
      <c r="AE16" s="12"/>
      <c r="AF16" s="12"/>
      <c r="AG16" s="36"/>
      <c r="AH16" s="39">
        <f t="shared" si="0"/>
        <v>0</v>
      </c>
      <c r="AI16" s="41">
        <f t="shared" si="1"/>
        <v>0</v>
      </c>
      <c r="AJ16" s="26">
        <f t="shared" si="2"/>
        <v>0</v>
      </c>
      <c r="AK16" s="38">
        <f t="shared" si="3"/>
        <v>0</v>
      </c>
      <c r="AL16" s="30">
        <f t="shared" si="4"/>
        <v>0</v>
      </c>
      <c r="AM16" s="10">
        <v>74478</v>
      </c>
      <c r="AN16" s="42">
        <f t="shared" si="5"/>
        <v>0</v>
      </c>
      <c r="AO16" s="1"/>
      <c r="AP16" s="21"/>
    </row>
    <row r="17" spans="1:42" ht="15">
      <c r="A17" s="5" t="s">
        <v>29</v>
      </c>
      <c r="B17" s="5" t="s">
        <v>30</v>
      </c>
      <c r="C17" s="19"/>
      <c r="D17" s="6">
        <v>420</v>
      </c>
      <c r="E17" s="6"/>
      <c r="F17" s="6"/>
      <c r="G17" s="6"/>
      <c r="H17" s="25"/>
      <c r="I17" s="6"/>
      <c r="J17" s="6"/>
      <c r="K17" s="12"/>
      <c r="L17" s="12"/>
      <c r="M17" s="12"/>
      <c r="N17" s="12"/>
      <c r="O17" s="12"/>
      <c r="P17" s="12"/>
      <c r="Q17" s="12"/>
      <c r="R17" s="36"/>
      <c r="S17" s="25"/>
      <c r="T17" s="6"/>
      <c r="U17" s="6"/>
      <c r="V17" s="6"/>
      <c r="W17" s="6"/>
      <c r="X17" s="6"/>
      <c r="Y17" s="25"/>
      <c r="Z17" s="25"/>
      <c r="AA17" s="12"/>
      <c r="AB17" s="13"/>
      <c r="AC17" s="12"/>
      <c r="AD17" s="36"/>
      <c r="AE17" s="12"/>
      <c r="AF17" s="12"/>
      <c r="AG17" s="36"/>
      <c r="AH17" s="39">
        <f t="shared" si="0"/>
        <v>420</v>
      </c>
      <c r="AI17" s="41">
        <f t="shared" si="1"/>
        <v>0</v>
      </c>
      <c r="AJ17" s="26">
        <f t="shared" si="2"/>
        <v>0</v>
      </c>
      <c r="AK17" s="38">
        <f t="shared" si="3"/>
        <v>0</v>
      </c>
      <c r="AL17" s="30">
        <f t="shared" si="4"/>
        <v>420</v>
      </c>
      <c r="AM17" s="10">
        <v>35470</v>
      </c>
      <c r="AN17" s="42">
        <f t="shared" si="5"/>
        <v>14897400</v>
      </c>
      <c r="AO17" s="1"/>
      <c r="AP17" s="21"/>
    </row>
    <row r="18" spans="1:42" ht="15">
      <c r="A18" s="5" t="s">
        <v>31</v>
      </c>
      <c r="B18" s="5" t="s">
        <v>32</v>
      </c>
      <c r="C18" s="19"/>
      <c r="D18" s="6">
        <v>320</v>
      </c>
      <c r="E18" s="6"/>
      <c r="F18" s="6"/>
      <c r="G18" s="6"/>
      <c r="H18" s="25"/>
      <c r="I18" s="6"/>
      <c r="J18" s="6"/>
      <c r="K18" s="12"/>
      <c r="L18" s="36"/>
      <c r="M18" s="12"/>
      <c r="N18" s="12"/>
      <c r="O18" s="12"/>
      <c r="P18" s="12"/>
      <c r="Q18" s="36"/>
      <c r="R18" s="36"/>
      <c r="S18" s="25"/>
      <c r="T18" s="6"/>
      <c r="U18" s="6"/>
      <c r="V18" s="6"/>
      <c r="W18" s="6"/>
      <c r="X18" s="6"/>
      <c r="Y18" s="25"/>
      <c r="Z18" s="25"/>
      <c r="AA18" s="12"/>
      <c r="AB18" s="13"/>
      <c r="AC18" s="12"/>
      <c r="AD18" s="36"/>
      <c r="AE18" s="12"/>
      <c r="AF18" s="12"/>
      <c r="AG18" s="36"/>
      <c r="AH18" s="39">
        <f t="shared" si="0"/>
        <v>320</v>
      </c>
      <c r="AI18" s="41">
        <f t="shared" si="1"/>
        <v>0</v>
      </c>
      <c r="AJ18" s="26">
        <f t="shared" si="2"/>
        <v>0</v>
      </c>
      <c r="AK18" s="38">
        <f t="shared" si="3"/>
        <v>0</v>
      </c>
      <c r="AL18" s="30">
        <f t="shared" si="4"/>
        <v>320</v>
      </c>
      <c r="AM18" s="10">
        <v>34400</v>
      </c>
      <c r="AN18" s="42">
        <f t="shared" si="5"/>
        <v>11008000</v>
      </c>
      <c r="AO18" s="1"/>
      <c r="AP18" s="21"/>
    </row>
    <row r="19" spans="1:42" ht="15">
      <c r="A19" s="24" t="s">
        <v>45</v>
      </c>
      <c r="B19" s="24" t="s">
        <v>46</v>
      </c>
      <c r="C19" s="25"/>
      <c r="D19" s="25">
        <v>320</v>
      </c>
      <c r="E19" s="25"/>
      <c r="F19" s="25"/>
      <c r="G19" s="25"/>
      <c r="H19" s="25"/>
      <c r="I19" s="25"/>
      <c r="J19" s="25"/>
      <c r="K19" s="36"/>
      <c r="L19" s="36"/>
      <c r="M19" s="36"/>
      <c r="N19" s="36"/>
      <c r="O19" s="36"/>
      <c r="P19" s="36"/>
      <c r="Q19" s="36"/>
      <c r="R19" s="36"/>
      <c r="S19" s="25"/>
      <c r="T19" s="25"/>
      <c r="U19" s="25"/>
      <c r="V19" s="25"/>
      <c r="W19" s="25"/>
      <c r="X19" s="25"/>
      <c r="Y19" s="25"/>
      <c r="Z19" s="25"/>
      <c r="AA19" s="36"/>
      <c r="AB19" s="37"/>
      <c r="AC19" s="36"/>
      <c r="AD19" s="36"/>
      <c r="AE19" s="36"/>
      <c r="AF19" s="36"/>
      <c r="AG19" s="36"/>
      <c r="AH19" s="39">
        <f t="shared" si="0"/>
        <v>320</v>
      </c>
      <c r="AI19" s="41">
        <f t="shared" si="1"/>
        <v>0</v>
      </c>
      <c r="AJ19" s="26">
        <f t="shared" si="2"/>
        <v>0</v>
      </c>
      <c r="AK19" s="38">
        <f t="shared" si="3"/>
        <v>0</v>
      </c>
      <c r="AL19" s="30">
        <f t="shared" si="4"/>
        <v>320</v>
      </c>
      <c r="AM19" s="31">
        <v>6200</v>
      </c>
      <c r="AN19" s="42">
        <f t="shared" si="5"/>
        <v>1984000</v>
      </c>
    </row>
    <row r="20" spans="1:42" ht="15">
      <c r="A20" s="24" t="s">
        <v>48</v>
      </c>
      <c r="B20" s="24" t="s">
        <v>49</v>
      </c>
      <c r="C20" s="25"/>
      <c r="D20" s="25">
        <v>220</v>
      </c>
      <c r="E20" s="25"/>
      <c r="F20" s="25"/>
      <c r="G20" s="25"/>
      <c r="H20" s="25"/>
      <c r="I20" s="25"/>
      <c r="J20" s="25"/>
      <c r="K20" s="36"/>
      <c r="L20" s="36"/>
      <c r="M20" s="36"/>
      <c r="N20" s="36"/>
      <c r="O20" s="36"/>
      <c r="P20" s="36"/>
      <c r="Q20" s="36"/>
      <c r="R20" s="36"/>
      <c r="S20" s="25"/>
      <c r="T20" s="25"/>
      <c r="U20" s="25"/>
      <c r="V20" s="25"/>
      <c r="W20" s="25"/>
      <c r="X20" s="25"/>
      <c r="Y20" s="25"/>
      <c r="Z20" s="25"/>
      <c r="AA20" s="36"/>
      <c r="AB20" s="37"/>
      <c r="AC20" s="36"/>
      <c r="AD20" s="36"/>
      <c r="AE20" s="36"/>
      <c r="AF20" s="36"/>
      <c r="AG20" s="36"/>
      <c r="AH20" s="39">
        <f t="shared" si="0"/>
        <v>220</v>
      </c>
      <c r="AI20" s="41">
        <f t="shared" si="1"/>
        <v>0</v>
      </c>
      <c r="AJ20" s="26">
        <f t="shared" si="2"/>
        <v>0</v>
      </c>
      <c r="AK20" s="38">
        <f t="shared" si="3"/>
        <v>0</v>
      </c>
      <c r="AL20" s="30">
        <f t="shared" si="4"/>
        <v>220</v>
      </c>
      <c r="AM20" s="31">
        <v>6060</v>
      </c>
      <c r="AN20" s="42">
        <f t="shared" si="5"/>
        <v>1333200</v>
      </c>
    </row>
    <row r="21" spans="1:42" ht="15">
      <c r="A21" s="24" t="s">
        <v>50</v>
      </c>
      <c r="B21" s="24" t="s">
        <v>51</v>
      </c>
      <c r="C21" s="25"/>
      <c r="D21" s="25">
        <v>600</v>
      </c>
      <c r="E21" s="25"/>
      <c r="F21" s="25"/>
      <c r="G21" s="25">
        <v>600</v>
      </c>
      <c r="H21" s="25"/>
      <c r="I21" s="25"/>
      <c r="J21" s="25"/>
      <c r="K21" s="36"/>
      <c r="L21" s="36"/>
      <c r="M21" s="36"/>
      <c r="N21" s="36"/>
      <c r="O21" s="36"/>
      <c r="P21" s="36"/>
      <c r="Q21" s="36"/>
      <c r="R21" s="36"/>
      <c r="S21" s="25"/>
      <c r="T21" s="25"/>
      <c r="U21" s="25"/>
      <c r="V21" s="25"/>
      <c r="W21" s="25"/>
      <c r="X21" s="25"/>
      <c r="Y21" s="25"/>
      <c r="Z21" s="25"/>
      <c r="AA21" s="36"/>
      <c r="AB21" s="37"/>
      <c r="AC21" s="36"/>
      <c r="AD21" s="36"/>
      <c r="AE21" s="36"/>
      <c r="AF21" s="36"/>
      <c r="AG21" s="36"/>
      <c r="AH21" s="39">
        <f t="shared" si="0"/>
        <v>1200</v>
      </c>
      <c r="AI21" s="41">
        <f t="shared" si="1"/>
        <v>0</v>
      </c>
      <c r="AJ21" s="26">
        <f t="shared" si="2"/>
        <v>0</v>
      </c>
      <c r="AK21" s="38">
        <f>+SUM(AA21:AF21)</f>
        <v>0</v>
      </c>
      <c r="AL21" s="30">
        <f t="shared" si="4"/>
        <v>1200</v>
      </c>
      <c r="AM21" s="31">
        <v>25968</v>
      </c>
      <c r="AN21" s="42">
        <f t="shared" si="5"/>
        <v>31161600</v>
      </c>
    </row>
    <row r="22" spans="1:42" ht="15">
      <c r="A22" s="24" t="s">
        <v>7</v>
      </c>
      <c r="B22" s="24" t="s">
        <v>57</v>
      </c>
      <c r="C22" s="25"/>
      <c r="D22" s="25"/>
      <c r="E22" s="25"/>
      <c r="F22" s="25"/>
      <c r="G22" s="25"/>
      <c r="H22" s="25"/>
      <c r="I22" s="25"/>
      <c r="J22" s="25"/>
      <c r="K22" s="36"/>
      <c r="L22" s="36"/>
      <c r="M22" s="36"/>
      <c r="N22" s="36"/>
      <c r="O22" s="36"/>
      <c r="P22" s="36"/>
      <c r="Q22" s="36"/>
      <c r="R22" s="36"/>
      <c r="S22" s="25"/>
      <c r="T22" s="25"/>
      <c r="U22" s="25"/>
      <c r="V22" s="25"/>
      <c r="W22" s="25"/>
      <c r="X22" s="25"/>
      <c r="Y22" s="25"/>
      <c r="Z22" s="25"/>
      <c r="AA22" s="36"/>
      <c r="AB22" s="37"/>
      <c r="AC22" s="36"/>
      <c r="AD22" s="36"/>
      <c r="AE22" s="36"/>
      <c r="AF22" s="36"/>
      <c r="AG22" s="36"/>
      <c r="AH22" s="39">
        <f t="shared" si="0"/>
        <v>0</v>
      </c>
      <c r="AI22" s="41">
        <f t="shared" si="1"/>
        <v>0</v>
      </c>
      <c r="AJ22" s="26">
        <f t="shared" si="2"/>
        <v>0</v>
      </c>
      <c r="AK22" s="38"/>
      <c r="AL22" s="30"/>
      <c r="AM22" s="31"/>
      <c r="AN22" s="42"/>
    </row>
    <row r="23" spans="1:42" ht="15">
      <c r="A23" s="24" t="s">
        <v>9</v>
      </c>
      <c r="B23" s="24" t="s">
        <v>58</v>
      </c>
      <c r="C23" s="25"/>
      <c r="D23" s="25"/>
      <c r="E23" s="25"/>
      <c r="F23" s="25"/>
      <c r="G23" s="25"/>
      <c r="H23" s="25"/>
      <c r="I23" s="25"/>
      <c r="J23" s="25"/>
      <c r="K23" s="36"/>
      <c r="L23" s="36"/>
      <c r="M23" s="36"/>
      <c r="N23" s="36"/>
      <c r="O23" s="36"/>
      <c r="P23" s="36"/>
      <c r="Q23" s="36"/>
      <c r="R23" s="36"/>
      <c r="S23" s="25"/>
      <c r="T23" s="25"/>
      <c r="U23" s="25"/>
      <c r="V23" s="25"/>
      <c r="W23" s="25"/>
      <c r="X23" s="25"/>
      <c r="Y23" s="25"/>
      <c r="Z23" s="25"/>
      <c r="AA23" s="36"/>
      <c r="AB23" s="37"/>
      <c r="AC23" s="36"/>
      <c r="AD23" s="36"/>
      <c r="AE23" s="36"/>
      <c r="AF23" s="36"/>
      <c r="AG23" s="36"/>
      <c r="AH23" s="39">
        <f t="shared" si="0"/>
        <v>0</v>
      </c>
      <c r="AI23" s="41">
        <f t="shared" si="1"/>
        <v>0</v>
      </c>
      <c r="AJ23" s="26">
        <f t="shared" si="2"/>
        <v>0</v>
      </c>
      <c r="AK23" s="38"/>
      <c r="AL23" s="30"/>
      <c r="AM23" s="31"/>
      <c r="AN23" s="42"/>
    </row>
    <row r="24" spans="1:42" ht="15">
      <c r="A24" s="5"/>
      <c r="B24" s="5" t="s">
        <v>3</v>
      </c>
      <c r="C24" s="12">
        <f>SUM(C4:C18)</f>
        <v>0</v>
      </c>
      <c r="D24" s="12">
        <f>SUM(D4:D21)</f>
        <v>8290</v>
      </c>
      <c r="E24" s="36">
        <f>SUM(E4:E21)</f>
        <v>0</v>
      </c>
      <c r="F24" s="36">
        <f>SUM(F4:F21)</f>
        <v>0</v>
      </c>
      <c r="G24" s="36">
        <f>SUM(G4:G21)</f>
        <v>7050</v>
      </c>
      <c r="H24" s="36">
        <f>SUM(H4:H21)</f>
        <v>6161</v>
      </c>
      <c r="I24" s="36">
        <f>SUM(I4:I21)</f>
        <v>0</v>
      </c>
      <c r="J24" s="36">
        <f>SUM(J4:J21)</f>
        <v>620</v>
      </c>
      <c r="K24" s="36">
        <f>SUM(K4:K20)</f>
        <v>8015</v>
      </c>
      <c r="L24" s="12">
        <f>SUM(L4:L20)</f>
        <v>0</v>
      </c>
      <c r="M24" s="36">
        <f>SUM(M4:M20)</f>
        <v>3969</v>
      </c>
      <c r="N24" s="36">
        <f>SUM(N4:N20)</f>
        <v>0</v>
      </c>
      <c r="O24" s="36">
        <f>SUM(O4:O20)</f>
        <v>7059</v>
      </c>
      <c r="P24" s="36">
        <f>SUM(P4:P20)</f>
        <v>0</v>
      </c>
      <c r="Q24" s="36">
        <f>SUM(Q4:Q20)</f>
        <v>0</v>
      </c>
      <c r="R24" s="36">
        <f>SUM(R4:R23)</f>
        <v>8378</v>
      </c>
      <c r="S24" s="36">
        <f>SUM(S4:S20)</f>
        <v>0</v>
      </c>
      <c r="T24" s="36">
        <f>SUM(T4:T20)</f>
        <v>0</v>
      </c>
      <c r="U24" s="36">
        <f>SUM(U4:U20)</f>
        <v>0</v>
      </c>
      <c r="V24" s="36">
        <f>SUM(V4:V20)</f>
        <v>0</v>
      </c>
      <c r="W24" s="36">
        <f>SUM(W4:W20)</f>
        <v>0</v>
      </c>
      <c r="X24" s="36">
        <f>SUM(X4:X21)</f>
        <v>0</v>
      </c>
      <c r="Y24" s="36">
        <f>SUM(Y4:Y20)</f>
        <v>0</v>
      </c>
      <c r="Z24" s="36">
        <f>SUM(Z4:Z20)</f>
        <v>0</v>
      </c>
      <c r="AA24" s="36">
        <f>SUM(AA4:AA21)</f>
        <v>0</v>
      </c>
      <c r="AB24" s="36">
        <f>SUM(AB4:AB21)</f>
        <v>0</v>
      </c>
      <c r="AC24" s="36">
        <f>SUM(AC4:AC21)</f>
        <v>0</v>
      </c>
      <c r="AD24" s="36">
        <f>SUM(AD4:AD21)</f>
        <v>0</v>
      </c>
      <c r="AE24" s="36">
        <f>SUM(AE4:AE21)</f>
        <v>0</v>
      </c>
      <c r="AF24" s="36">
        <f>SUM(AF4:AF21)</f>
        <v>0</v>
      </c>
      <c r="AG24" s="36"/>
      <c r="AH24" s="44">
        <f>SUM(AH4:AH21)</f>
        <v>22121</v>
      </c>
      <c r="AI24" s="31">
        <f>+SUM(AI4:AI18)</f>
        <v>27421</v>
      </c>
      <c r="AJ24" s="31">
        <f>+SUM(AJ4:AJ18)</f>
        <v>0</v>
      </c>
      <c r="AK24" s="31">
        <f>+SUM(AK4:AK21)</f>
        <v>0</v>
      </c>
      <c r="AL24" s="30"/>
      <c r="AM24" s="31"/>
      <c r="AN24" s="48">
        <f>+SUM(AN4:AN21)</f>
        <v>2578524361</v>
      </c>
    </row>
    <row r="25" spans="1:42">
      <c r="A25" s="8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2">
      <c r="A26" s="8"/>
      <c r="B26" s="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2" ht="18.75">
      <c r="A27" s="54" t="s">
        <v>33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0"/>
      <c r="AH27" s="1"/>
      <c r="AI27" s="1"/>
      <c r="AJ27" s="1"/>
      <c r="AK27" s="1"/>
      <c r="AL27" s="1"/>
      <c r="AM27" s="1"/>
      <c r="AN27" s="1"/>
    </row>
    <row r="28" spans="1:42" ht="18.75">
      <c r="A28" s="53" t="s">
        <v>56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49"/>
      <c r="AH28" s="51" t="s">
        <v>52</v>
      </c>
      <c r="AI28" s="58" t="s">
        <v>62</v>
      </c>
      <c r="AJ28" s="59" t="s">
        <v>63</v>
      </c>
      <c r="AK28" s="52" t="s">
        <v>53</v>
      </c>
      <c r="AL28" s="1"/>
      <c r="AM28" s="1"/>
      <c r="AN28" s="1"/>
    </row>
    <row r="29" spans="1:42" ht="15">
      <c r="A29" s="3" t="s">
        <v>1</v>
      </c>
      <c r="B29" s="3" t="s">
        <v>2</v>
      </c>
      <c r="C29" s="3">
        <v>1</v>
      </c>
      <c r="D29" s="3">
        <v>2</v>
      </c>
      <c r="E29" s="3">
        <v>3</v>
      </c>
      <c r="F29" s="3">
        <v>4</v>
      </c>
      <c r="G29" s="3">
        <v>5</v>
      </c>
      <c r="H29" s="3">
        <v>6</v>
      </c>
      <c r="I29" s="3">
        <v>7</v>
      </c>
      <c r="J29" s="3">
        <v>8</v>
      </c>
      <c r="K29" s="3">
        <v>9</v>
      </c>
      <c r="L29" s="3">
        <v>10</v>
      </c>
      <c r="M29" s="3">
        <v>11</v>
      </c>
      <c r="N29" s="3">
        <v>12</v>
      </c>
      <c r="O29" s="3">
        <v>13</v>
      </c>
      <c r="P29" s="3">
        <v>14</v>
      </c>
      <c r="Q29" s="3">
        <v>15</v>
      </c>
      <c r="R29" s="3">
        <v>16</v>
      </c>
      <c r="S29" s="3">
        <v>17</v>
      </c>
      <c r="T29" s="3">
        <v>18</v>
      </c>
      <c r="U29" s="3">
        <v>19</v>
      </c>
      <c r="V29" s="3">
        <v>20</v>
      </c>
      <c r="W29" s="3">
        <v>21</v>
      </c>
      <c r="X29" s="3">
        <v>22</v>
      </c>
      <c r="Y29" s="3">
        <v>23</v>
      </c>
      <c r="Z29" s="3">
        <v>24</v>
      </c>
      <c r="AA29" s="3">
        <v>25</v>
      </c>
      <c r="AB29" s="3">
        <v>26</v>
      </c>
      <c r="AC29" s="3">
        <v>27</v>
      </c>
      <c r="AD29" s="3">
        <v>28</v>
      </c>
      <c r="AE29" s="3">
        <v>29</v>
      </c>
      <c r="AF29" s="3">
        <v>30</v>
      </c>
      <c r="AG29" s="3">
        <v>31</v>
      </c>
      <c r="AH29" s="17" t="s">
        <v>3</v>
      </c>
      <c r="AI29" s="17" t="s">
        <v>3</v>
      </c>
      <c r="AJ29" s="3" t="s">
        <v>3</v>
      </c>
      <c r="AK29" s="3" t="s">
        <v>3</v>
      </c>
      <c r="AL29" s="11" t="s">
        <v>4</v>
      </c>
      <c r="AM29" s="45" t="s">
        <v>5</v>
      </c>
      <c r="AN29" s="45" t="s">
        <v>6</v>
      </c>
    </row>
    <row r="30" spans="1:42" ht="15">
      <c r="A30" s="5" t="s">
        <v>7</v>
      </c>
      <c r="B30" s="5" t="s">
        <v>8</v>
      </c>
      <c r="C30" s="25">
        <v>520</v>
      </c>
      <c r="D30" s="6">
        <v>260</v>
      </c>
      <c r="E30" s="25">
        <v>260</v>
      </c>
      <c r="F30" s="6">
        <v>520</v>
      </c>
      <c r="G30" s="25"/>
      <c r="H30" s="25">
        <v>624</v>
      </c>
      <c r="I30" s="6"/>
      <c r="J30" s="6">
        <v>729</v>
      </c>
      <c r="K30" s="36"/>
      <c r="L30" s="36">
        <v>1092</v>
      </c>
      <c r="M30" s="36">
        <v>520</v>
      </c>
      <c r="N30" s="36">
        <v>520</v>
      </c>
      <c r="O30" s="36">
        <v>156</v>
      </c>
      <c r="P30" s="36"/>
      <c r="Q30" s="36">
        <v>208</v>
      </c>
      <c r="R30" s="36">
        <v>832</v>
      </c>
      <c r="S30" s="25">
        <v>319</v>
      </c>
      <c r="T30" s="6"/>
      <c r="U30" s="25"/>
      <c r="V30" s="6"/>
      <c r="W30" s="25"/>
      <c r="X30" s="6"/>
      <c r="Y30" s="25"/>
      <c r="Z30" s="25"/>
      <c r="AA30" s="12"/>
      <c r="AB30" s="13"/>
      <c r="AC30" s="12"/>
      <c r="AD30" s="12"/>
      <c r="AE30" s="12"/>
      <c r="AF30" s="12"/>
      <c r="AG30" s="36"/>
      <c r="AH30" s="39">
        <f>+SUM(C30:J30)</f>
        <v>2913</v>
      </c>
      <c r="AI30" s="41">
        <f>+SUM(K30:R30)</f>
        <v>3328</v>
      </c>
      <c r="AJ30" s="26">
        <f>+SUM(S30:Z30)</f>
        <v>319</v>
      </c>
      <c r="AK30" s="38">
        <f>+SUM(AA30:AF30)</f>
        <v>0</v>
      </c>
      <c r="AL30" s="30">
        <f>+SUM(AH30:AK30)</f>
        <v>6560</v>
      </c>
      <c r="AM30" s="31">
        <v>69375</v>
      </c>
      <c r="AN30" s="42">
        <f>+AM30*AL30</f>
        <v>455100000</v>
      </c>
      <c r="AP30" s="57">
        <f>+S30*AM30</f>
        <v>22130625</v>
      </c>
    </row>
    <row r="31" spans="1:42" ht="15">
      <c r="A31" s="5" t="s">
        <v>9</v>
      </c>
      <c r="B31" s="5" t="s">
        <v>10</v>
      </c>
      <c r="C31" s="25">
        <v>420</v>
      </c>
      <c r="D31" s="6">
        <v>280</v>
      </c>
      <c r="E31" s="25">
        <v>700</v>
      </c>
      <c r="F31" s="6">
        <v>280</v>
      </c>
      <c r="G31" s="25"/>
      <c r="H31" s="25">
        <v>700</v>
      </c>
      <c r="I31" s="6">
        <v>-1</v>
      </c>
      <c r="J31" s="6">
        <v>700</v>
      </c>
      <c r="K31" s="36"/>
      <c r="L31" s="36">
        <v>650</v>
      </c>
      <c r="M31" s="36">
        <v>560</v>
      </c>
      <c r="N31" s="36">
        <v>280</v>
      </c>
      <c r="O31" s="36">
        <v>1820</v>
      </c>
      <c r="P31" s="36"/>
      <c r="Q31" s="36">
        <v>560</v>
      </c>
      <c r="R31" s="36">
        <v>420</v>
      </c>
      <c r="S31" s="25">
        <v>283</v>
      </c>
      <c r="T31" s="6"/>
      <c r="U31" s="25"/>
      <c r="V31" s="25"/>
      <c r="W31" s="25"/>
      <c r="X31" s="6"/>
      <c r="Y31" s="25"/>
      <c r="Z31" s="25"/>
      <c r="AA31" s="12"/>
      <c r="AB31" s="13"/>
      <c r="AC31" s="12"/>
      <c r="AD31" s="12"/>
      <c r="AE31" s="12"/>
      <c r="AF31" s="12"/>
      <c r="AG31" s="36"/>
      <c r="AH31" s="39">
        <f t="shared" ref="AH31:AH49" si="6">+SUM(C31:J31)</f>
        <v>3079</v>
      </c>
      <c r="AI31" s="41">
        <f t="shared" ref="AI31:AI49" si="7">+SUM(K31:R31)</f>
        <v>4290</v>
      </c>
      <c r="AJ31" s="26">
        <f t="shared" ref="AJ31:AJ49" si="8">+SUM(S31:Z31)</f>
        <v>283</v>
      </c>
      <c r="AK31" s="38">
        <f t="shared" ref="AK31:AK46" si="9">+SUM(AA31:AF31)</f>
        <v>0</v>
      </c>
      <c r="AL31" s="30">
        <f t="shared" ref="AL31:AL47" si="10">+SUM(AH31:AK31)</f>
        <v>7652</v>
      </c>
      <c r="AM31" s="31">
        <v>51561</v>
      </c>
      <c r="AN31" s="42">
        <f t="shared" ref="AN31:AN47" si="11">+AM31*AL31</f>
        <v>394544772</v>
      </c>
      <c r="AP31" s="57">
        <f t="shared" ref="AP31:AP47" si="12">+S31*AM31</f>
        <v>14591763</v>
      </c>
    </row>
    <row r="32" spans="1:42" ht="15">
      <c r="A32" s="24"/>
      <c r="B32" s="24" t="s">
        <v>59</v>
      </c>
      <c r="C32" s="25"/>
      <c r="D32" s="25"/>
      <c r="E32" s="25"/>
      <c r="F32" s="25"/>
      <c r="G32" s="25"/>
      <c r="H32" s="25"/>
      <c r="I32" s="25"/>
      <c r="J32" s="25"/>
      <c r="K32" s="36"/>
      <c r="L32" s="36"/>
      <c r="M32" s="36">
        <v>280</v>
      </c>
      <c r="N32" s="36">
        <v>520</v>
      </c>
      <c r="O32" s="36">
        <v>840</v>
      </c>
      <c r="P32" s="36"/>
      <c r="Q32" s="36">
        <v>420</v>
      </c>
      <c r="R32" s="36">
        <v>280</v>
      </c>
      <c r="S32" s="25">
        <v>650</v>
      </c>
      <c r="T32" s="25"/>
      <c r="U32" s="25"/>
      <c r="V32" s="25"/>
      <c r="W32" s="25"/>
      <c r="X32" s="25"/>
      <c r="Y32" s="25"/>
      <c r="Z32" s="25"/>
      <c r="AA32" s="36"/>
      <c r="AB32" s="37"/>
      <c r="AC32" s="36"/>
      <c r="AD32" s="36"/>
      <c r="AE32" s="36"/>
      <c r="AF32" s="36"/>
      <c r="AG32" s="36"/>
      <c r="AH32" s="39">
        <f>+SUM(C32:J32)</f>
        <v>0</v>
      </c>
      <c r="AI32" s="41">
        <f t="shared" si="7"/>
        <v>2340</v>
      </c>
      <c r="AJ32" s="26">
        <f t="shared" si="8"/>
        <v>650</v>
      </c>
      <c r="AK32" s="38"/>
      <c r="AL32" s="30">
        <f t="shared" si="10"/>
        <v>2990</v>
      </c>
      <c r="AM32" s="31">
        <v>51561</v>
      </c>
      <c r="AN32" s="42"/>
      <c r="AP32" s="57">
        <f t="shared" si="12"/>
        <v>33514650</v>
      </c>
    </row>
    <row r="33" spans="1:42" ht="15">
      <c r="A33" s="24"/>
      <c r="B33" s="24" t="s">
        <v>60</v>
      </c>
      <c r="C33" s="25"/>
      <c r="D33" s="25"/>
      <c r="E33" s="25"/>
      <c r="F33" s="25"/>
      <c r="G33" s="25"/>
      <c r="H33" s="25"/>
      <c r="I33" s="25"/>
      <c r="J33" s="25"/>
      <c r="K33" s="36"/>
      <c r="L33" s="36"/>
      <c r="M33" s="36"/>
      <c r="N33" s="36">
        <v>416</v>
      </c>
      <c r="O33" s="36">
        <v>520</v>
      </c>
      <c r="P33" s="36"/>
      <c r="Q33" s="36">
        <v>156</v>
      </c>
      <c r="R33" s="36">
        <v>170</v>
      </c>
      <c r="S33" s="25">
        <v>498</v>
      </c>
      <c r="T33" s="25"/>
      <c r="U33" s="25"/>
      <c r="V33" s="25"/>
      <c r="W33" s="25"/>
      <c r="X33" s="25"/>
      <c r="Y33" s="25"/>
      <c r="Z33" s="25"/>
      <c r="AA33" s="36"/>
      <c r="AB33" s="37"/>
      <c r="AC33" s="36"/>
      <c r="AD33" s="36"/>
      <c r="AE33" s="36"/>
      <c r="AF33" s="36"/>
      <c r="AG33" s="36"/>
      <c r="AH33" s="39">
        <f t="shared" ref="AH33:AH49" si="13">+SUM(C33:J33)</f>
        <v>0</v>
      </c>
      <c r="AI33" s="41">
        <f t="shared" si="7"/>
        <v>1262</v>
      </c>
      <c r="AJ33" s="26">
        <f t="shared" si="8"/>
        <v>498</v>
      </c>
      <c r="AK33" s="38"/>
      <c r="AL33" s="30">
        <f t="shared" si="10"/>
        <v>1760</v>
      </c>
      <c r="AM33" s="31">
        <v>69375</v>
      </c>
      <c r="AN33" s="42"/>
      <c r="AP33" s="57">
        <f t="shared" si="12"/>
        <v>34548750</v>
      </c>
    </row>
    <row r="34" spans="1:42" ht="15">
      <c r="A34" s="5" t="s">
        <v>11</v>
      </c>
      <c r="B34" s="5" t="s">
        <v>12</v>
      </c>
      <c r="C34" s="6"/>
      <c r="D34" s="6">
        <v>183</v>
      </c>
      <c r="E34" s="25">
        <v>80</v>
      </c>
      <c r="F34" s="6"/>
      <c r="G34" s="25"/>
      <c r="H34" s="25">
        <v>90</v>
      </c>
      <c r="I34" s="6"/>
      <c r="J34" s="40">
        <v>83</v>
      </c>
      <c r="K34" s="36"/>
      <c r="L34" s="36">
        <v>0</v>
      </c>
      <c r="M34" s="36">
        <v>90</v>
      </c>
      <c r="N34" s="12">
        <v>199</v>
      </c>
      <c r="O34" s="36">
        <v>128</v>
      </c>
      <c r="P34" s="36"/>
      <c r="Q34" s="36"/>
      <c r="R34" s="36">
        <v>270</v>
      </c>
      <c r="S34" s="25">
        <v>42</v>
      </c>
      <c r="T34" s="6"/>
      <c r="U34" s="25"/>
      <c r="V34" s="25"/>
      <c r="W34" s="25"/>
      <c r="X34" s="6"/>
      <c r="Y34" s="25"/>
      <c r="Z34" s="25"/>
      <c r="AA34" s="12"/>
      <c r="AB34" s="13"/>
      <c r="AC34" s="12"/>
      <c r="AD34" s="12"/>
      <c r="AE34" s="12"/>
      <c r="AF34" s="12"/>
      <c r="AG34" s="36"/>
      <c r="AH34" s="39">
        <f t="shared" si="13"/>
        <v>436</v>
      </c>
      <c r="AI34" s="41">
        <f t="shared" si="7"/>
        <v>687</v>
      </c>
      <c r="AJ34" s="26">
        <f t="shared" si="8"/>
        <v>42</v>
      </c>
      <c r="AK34" s="38">
        <f t="shared" si="9"/>
        <v>0</v>
      </c>
      <c r="AL34" s="30">
        <f t="shared" si="10"/>
        <v>1165</v>
      </c>
      <c r="AM34" s="31">
        <v>81803</v>
      </c>
      <c r="AN34" s="42">
        <f t="shared" si="11"/>
        <v>95300495</v>
      </c>
      <c r="AP34" s="57">
        <f t="shared" si="12"/>
        <v>3435726</v>
      </c>
    </row>
    <row r="35" spans="1:42" ht="15">
      <c r="A35" s="5" t="s">
        <v>13</v>
      </c>
      <c r="B35" s="5" t="s">
        <v>14</v>
      </c>
      <c r="C35" s="6">
        <v>401</v>
      </c>
      <c r="D35" s="6">
        <v>200</v>
      </c>
      <c r="E35" s="25">
        <v>212</v>
      </c>
      <c r="F35" s="6"/>
      <c r="G35" s="25"/>
      <c r="H35" s="6">
        <v>600</v>
      </c>
      <c r="I35" s="6"/>
      <c r="J35" s="6">
        <v>200</v>
      </c>
      <c r="K35" s="36"/>
      <c r="L35" s="36">
        <v>542</v>
      </c>
      <c r="M35" s="36"/>
      <c r="N35" s="36"/>
      <c r="O35" s="46">
        <v>800</v>
      </c>
      <c r="P35" s="36"/>
      <c r="Q35" s="36">
        <v>200</v>
      </c>
      <c r="R35" s="36">
        <v>200</v>
      </c>
      <c r="S35" s="25">
        <v>411</v>
      </c>
      <c r="T35" s="6"/>
      <c r="U35" s="25"/>
      <c r="V35" s="6"/>
      <c r="W35" s="6"/>
      <c r="X35" s="6"/>
      <c r="Y35" s="25"/>
      <c r="Z35" s="25"/>
      <c r="AA35" s="12"/>
      <c r="AB35" s="13"/>
      <c r="AC35" s="12"/>
      <c r="AD35" s="12"/>
      <c r="AE35" s="12"/>
      <c r="AF35" s="12"/>
      <c r="AG35" s="36"/>
      <c r="AH35" s="39">
        <f t="shared" si="13"/>
        <v>1613</v>
      </c>
      <c r="AI35" s="41">
        <f t="shared" si="7"/>
        <v>1742</v>
      </c>
      <c r="AJ35" s="26">
        <f t="shared" si="8"/>
        <v>411</v>
      </c>
      <c r="AK35" s="38">
        <f t="shared" si="9"/>
        <v>0</v>
      </c>
      <c r="AL35" s="30">
        <f t="shared" si="10"/>
        <v>3766</v>
      </c>
      <c r="AM35" s="31">
        <v>35207</v>
      </c>
      <c r="AN35" s="42">
        <f t="shared" si="11"/>
        <v>132589562</v>
      </c>
      <c r="AP35" s="57">
        <f t="shared" si="12"/>
        <v>14470077</v>
      </c>
    </row>
    <row r="36" spans="1:42" ht="15">
      <c r="A36" s="5" t="s">
        <v>15</v>
      </c>
      <c r="B36" s="5" t="s">
        <v>16</v>
      </c>
      <c r="C36" s="25">
        <v>240</v>
      </c>
      <c r="D36" s="6"/>
      <c r="E36" s="25"/>
      <c r="F36" s="6"/>
      <c r="G36" s="6"/>
      <c r="H36" s="6">
        <v>241</v>
      </c>
      <c r="I36" s="6"/>
      <c r="J36" s="6">
        <v>241</v>
      </c>
      <c r="K36" s="12"/>
      <c r="L36" s="36">
        <v>240</v>
      </c>
      <c r="M36" s="36"/>
      <c r="N36" s="12"/>
      <c r="O36" s="36">
        <v>974</v>
      </c>
      <c r="P36" s="36"/>
      <c r="Q36" s="36">
        <v>240</v>
      </c>
      <c r="R36" s="36"/>
      <c r="S36" s="25">
        <v>120</v>
      </c>
      <c r="T36" s="6"/>
      <c r="U36" s="6"/>
      <c r="V36" s="6"/>
      <c r="W36" s="6"/>
      <c r="X36" s="6"/>
      <c r="Y36" s="25"/>
      <c r="Z36" s="25"/>
      <c r="AA36" s="12"/>
      <c r="AB36" s="13"/>
      <c r="AC36" s="12"/>
      <c r="AD36" s="12"/>
      <c r="AE36" s="12"/>
      <c r="AF36" s="12"/>
      <c r="AG36" s="36"/>
      <c r="AH36" s="39">
        <f t="shared" si="13"/>
        <v>722</v>
      </c>
      <c r="AI36" s="41">
        <f t="shared" si="7"/>
        <v>1454</v>
      </c>
      <c r="AJ36" s="26">
        <f t="shared" si="8"/>
        <v>120</v>
      </c>
      <c r="AK36" s="38">
        <f t="shared" si="9"/>
        <v>0</v>
      </c>
      <c r="AL36" s="30">
        <f t="shared" si="10"/>
        <v>2296</v>
      </c>
      <c r="AM36" s="31">
        <v>36091</v>
      </c>
      <c r="AN36" s="42">
        <f t="shared" si="11"/>
        <v>82864936</v>
      </c>
      <c r="AP36" s="57">
        <f t="shared" si="12"/>
        <v>4330920</v>
      </c>
    </row>
    <row r="37" spans="1:42" ht="15">
      <c r="A37" s="5" t="s">
        <v>17</v>
      </c>
      <c r="B37" s="5" t="s">
        <v>18</v>
      </c>
      <c r="C37" s="6"/>
      <c r="D37" s="6"/>
      <c r="E37" s="6">
        <v>70</v>
      </c>
      <c r="F37" s="6"/>
      <c r="G37" s="25"/>
      <c r="H37" s="6"/>
      <c r="I37" s="6"/>
      <c r="J37" s="6">
        <v>40</v>
      </c>
      <c r="K37" s="12"/>
      <c r="L37" s="36">
        <v>40</v>
      </c>
      <c r="M37" s="36"/>
      <c r="N37" s="12"/>
      <c r="O37" s="36">
        <v>80</v>
      </c>
      <c r="P37" s="12"/>
      <c r="Q37" s="36">
        <v>40</v>
      </c>
      <c r="R37" s="36"/>
      <c r="S37" s="25">
        <v>40</v>
      </c>
      <c r="T37" s="6"/>
      <c r="U37" s="6"/>
      <c r="V37" s="6"/>
      <c r="W37" s="6"/>
      <c r="X37" s="6"/>
      <c r="Y37" s="25"/>
      <c r="Z37" s="25"/>
      <c r="AA37" s="12"/>
      <c r="AB37" s="13"/>
      <c r="AC37" s="12"/>
      <c r="AD37" s="12"/>
      <c r="AE37" s="12"/>
      <c r="AF37" s="12"/>
      <c r="AG37" s="36"/>
      <c r="AH37" s="39">
        <f t="shared" si="13"/>
        <v>110</v>
      </c>
      <c r="AI37" s="41">
        <f t="shared" si="7"/>
        <v>160</v>
      </c>
      <c r="AJ37" s="26">
        <f t="shared" si="8"/>
        <v>40</v>
      </c>
      <c r="AK37" s="38">
        <f t="shared" si="9"/>
        <v>0</v>
      </c>
      <c r="AL37" s="30">
        <f t="shared" si="10"/>
        <v>310</v>
      </c>
      <c r="AM37" s="31">
        <v>70831</v>
      </c>
      <c r="AN37" s="42">
        <f t="shared" si="11"/>
        <v>21957610</v>
      </c>
      <c r="AP37" s="57">
        <f t="shared" si="12"/>
        <v>2833240</v>
      </c>
    </row>
    <row r="38" spans="1:42" ht="15">
      <c r="A38" s="5" t="s">
        <v>19</v>
      </c>
      <c r="B38" s="5" t="s">
        <v>20</v>
      </c>
      <c r="C38" s="25"/>
      <c r="D38" s="6"/>
      <c r="E38" s="25"/>
      <c r="F38" s="6"/>
      <c r="G38" s="6"/>
      <c r="H38" s="25">
        <v>260</v>
      </c>
      <c r="I38" s="6"/>
      <c r="J38" s="6"/>
      <c r="K38" s="36"/>
      <c r="L38" s="36">
        <v>130</v>
      </c>
      <c r="M38" s="36"/>
      <c r="N38" s="12"/>
      <c r="O38" s="12">
        <v>260</v>
      </c>
      <c r="P38" s="36"/>
      <c r="Q38" s="36">
        <v>130</v>
      </c>
      <c r="R38" s="36">
        <v>28</v>
      </c>
      <c r="S38" s="25">
        <v>121</v>
      </c>
      <c r="T38" s="6"/>
      <c r="U38" s="6"/>
      <c r="V38" s="6"/>
      <c r="W38" s="6"/>
      <c r="X38" s="6"/>
      <c r="Y38" s="25"/>
      <c r="Z38" s="25"/>
      <c r="AA38" s="12"/>
      <c r="AB38" s="13"/>
      <c r="AC38" s="12"/>
      <c r="AD38" s="12"/>
      <c r="AE38" s="12"/>
      <c r="AF38" s="12"/>
      <c r="AG38" s="36"/>
      <c r="AH38" s="39">
        <f t="shared" si="13"/>
        <v>260</v>
      </c>
      <c r="AI38" s="41">
        <f t="shared" si="7"/>
        <v>548</v>
      </c>
      <c r="AJ38" s="26">
        <f t="shared" si="8"/>
        <v>121</v>
      </c>
      <c r="AK38" s="38">
        <f t="shared" si="9"/>
        <v>0</v>
      </c>
      <c r="AL38" s="30">
        <f t="shared" si="10"/>
        <v>929</v>
      </c>
      <c r="AM38" s="31">
        <v>32460</v>
      </c>
      <c r="AN38" s="42">
        <f t="shared" si="11"/>
        <v>30155340</v>
      </c>
      <c r="AP38" s="57">
        <f t="shared" si="12"/>
        <v>3927660</v>
      </c>
    </row>
    <row r="39" spans="1:42" ht="15">
      <c r="A39" s="5" t="s">
        <v>21</v>
      </c>
      <c r="B39" s="5" t="s">
        <v>22</v>
      </c>
      <c r="C39" s="25">
        <v>100</v>
      </c>
      <c r="D39" s="6">
        <v>90</v>
      </c>
      <c r="E39" s="25"/>
      <c r="F39" s="6"/>
      <c r="G39" s="25"/>
      <c r="H39" s="6">
        <v>270</v>
      </c>
      <c r="I39" s="6"/>
      <c r="J39" s="6">
        <v>168</v>
      </c>
      <c r="K39" s="12"/>
      <c r="L39" s="36">
        <v>0</v>
      </c>
      <c r="M39" s="36">
        <v>100</v>
      </c>
      <c r="N39" s="36"/>
      <c r="O39" s="36">
        <v>0</v>
      </c>
      <c r="P39" s="12"/>
      <c r="Q39" s="36">
        <v>191</v>
      </c>
      <c r="R39" s="36">
        <v>100</v>
      </c>
      <c r="S39" s="25"/>
      <c r="T39" s="6"/>
      <c r="U39" s="6"/>
      <c r="V39" s="6"/>
      <c r="W39" s="6"/>
      <c r="X39" s="6"/>
      <c r="Y39" s="25"/>
      <c r="Z39" s="25"/>
      <c r="AA39" s="12"/>
      <c r="AB39" s="13"/>
      <c r="AC39" s="12"/>
      <c r="AD39" s="12"/>
      <c r="AE39" s="12"/>
      <c r="AF39" s="12"/>
      <c r="AG39" s="36"/>
      <c r="AH39" s="39">
        <f t="shared" si="13"/>
        <v>628</v>
      </c>
      <c r="AI39" s="41">
        <f t="shared" si="7"/>
        <v>391</v>
      </c>
      <c r="AJ39" s="26">
        <f t="shared" si="8"/>
        <v>0</v>
      </c>
      <c r="AK39" s="38">
        <f t="shared" si="9"/>
        <v>0</v>
      </c>
      <c r="AL39" s="30">
        <f t="shared" si="10"/>
        <v>1019</v>
      </c>
      <c r="AM39" s="31">
        <v>43000</v>
      </c>
      <c r="AN39" s="42">
        <f t="shared" si="11"/>
        <v>43817000</v>
      </c>
      <c r="AP39" s="57">
        <f t="shared" si="12"/>
        <v>0</v>
      </c>
    </row>
    <row r="40" spans="1:42" ht="16.5" customHeight="1">
      <c r="A40" s="5" t="s">
        <v>23</v>
      </c>
      <c r="B40" s="5" t="s">
        <v>24</v>
      </c>
      <c r="C40" s="25">
        <v>91</v>
      </c>
      <c r="D40" s="6">
        <v>90</v>
      </c>
      <c r="E40" s="25">
        <v>90</v>
      </c>
      <c r="F40" s="6"/>
      <c r="G40" s="25"/>
      <c r="H40" s="25">
        <v>360</v>
      </c>
      <c r="I40" s="6"/>
      <c r="J40" s="6">
        <v>90</v>
      </c>
      <c r="K40" s="36"/>
      <c r="L40" s="36">
        <v>180</v>
      </c>
      <c r="M40" s="36"/>
      <c r="N40" s="12">
        <v>270</v>
      </c>
      <c r="O40" s="36">
        <v>360</v>
      </c>
      <c r="P40" s="36"/>
      <c r="Q40" s="36">
        <v>180</v>
      </c>
      <c r="R40" s="36">
        <v>90</v>
      </c>
      <c r="S40" s="25">
        <v>180</v>
      </c>
      <c r="T40" s="6"/>
      <c r="U40" s="25"/>
      <c r="V40" s="6"/>
      <c r="W40" s="25"/>
      <c r="X40" s="6"/>
      <c r="Y40" s="25"/>
      <c r="Z40" s="25"/>
      <c r="AA40" s="12"/>
      <c r="AB40" s="13"/>
      <c r="AC40" s="12"/>
      <c r="AD40" s="12"/>
      <c r="AE40" s="12"/>
      <c r="AF40" s="12"/>
      <c r="AG40" s="36"/>
      <c r="AH40" s="39">
        <f t="shared" si="13"/>
        <v>721</v>
      </c>
      <c r="AI40" s="41">
        <f t="shared" si="7"/>
        <v>1080</v>
      </c>
      <c r="AJ40" s="26">
        <f t="shared" si="8"/>
        <v>180</v>
      </c>
      <c r="AK40" s="38">
        <f t="shared" si="9"/>
        <v>0</v>
      </c>
      <c r="AL40" s="30">
        <f t="shared" si="10"/>
        <v>1981</v>
      </c>
      <c r="AM40" s="31">
        <v>45000</v>
      </c>
      <c r="AN40" s="42">
        <f t="shared" si="11"/>
        <v>89145000</v>
      </c>
      <c r="AP40" s="57">
        <f t="shared" si="12"/>
        <v>8100000</v>
      </c>
    </row>
    <row r="41" spans="1:42" ht="15">
      <c r="A41" s="5" t="s">
        <v>25</v>
      </c>
      <c r="B41" s="5" t="s">
        <v>26</v>
      </c>
      <c r="C41" s="6"/>
      <c r="D41" s="6"/>
      <c r="E41" s="6"/>
      <c r="F41" s="6">
        <v>156</v>
      </c>
      <c r="G41" s="25"/>
      <c r="H41" s="25"/>
      <c r="I41" s="6"/>
      <c r="J41" s="6"/>
      <c r="K41" s="12"/>
      <c r="L41" s="36">
        <v>0</v>
      </c>
      <c r="M41" s="36"/>
      <c r="N41" s="12"/>
      <c r="O41" s="12">
        <v>0</v>
      </c>
      <c r="P41" s="36"/>
      <c r="Q41" s="36">
        <v>104</v>
      </c>
      <c r="R41" s="36"/>
      <c r="S41" s="25">
        <v>104</v>
      </c>
      <c r="T41" s="6"/>
      <c r="U41" s="25"/>
      <c r="V41" s="6"/>
      <c r="W41" s="6"/>
      <c r="X41" s="6"/>
      <c r="Y41" s="25"/>
      <c r="Z41" s="25"/>
      <c r="AA41" s="12"/>
      <c r="AB41" s="13"/>
      <c r="AC41" s="12"/>
      <c r="AD41" s="12"/>
      <c r="AE41" s="12"/>
      <c r="AF41" s="12"/>
      <c r="AG41" s="36"/>
      <c r="AH41" s="39">
        <f t="shared" si="13"/>
        <v>156</v>
      </c>
      <c r="AI41" s="41">
        <f t="shared" si="7"/>
        <v>104</v>
      </c>
      <c r="AJ41" s="26">
        <f t="shared" si="8"/>
        <v>104</v>
      </c>
      <c r="AK41" s="38">
        <f t="shared" si="9"/>
        <v>0</v>
      </c>
      <c r="AL41" s="30">
        <f t="shared" si="10"/>
        <v>364</v>
      </c>
      <c r="AM41" s="31">
        <v>71375</v>
      </c>
      <c r="AN41" s="42">
        <f t="shared" si="11"/>
        <v>25980500</v>
      </c>
      <c r="AP41" s="57">
        <f t="shared" si="12"/>
        <v>7423000</v>
      </c>
    </row>
    <row r="42" spans="1:42" ht="15">
      <c r="A42" s="5" t="s">
        <v>27</v>
      </c>
      <c r="B42" s="5" t="s">
        <v>28</v>
      </c>
      <c r="C42" s="6">
        <v>91</v>
      </c>
      <c r="D42" s="6"/>
      <c r="E42" s="25"/>
      <c r="F42" s="6"/>
      <c r="G42" s="6"/>
      <c r="H42" s="6"/>
      <c r="I42" s="6"/>
      <c r="J42" s="6"/>
      <c r="K42" s="12"/>
      <c r="L42" s="36">
        <v>0</v>
      </c>
      <c r="M42" s="36">
        <v>180</v>
      </c>
      <c r="N42" s="12"/>
      <c r="O42" s="12">
        <v>0</v>
      </c>
      <c r="P42" s="36"/>
      <c r="Q42" s="36">
        <v>90</v>
      </c>
      <c r="R42" s="36">
        <v>90</v>
      </c>
      <c r="S42" s="25">
        <v>90</v>
      </c>
      <c r="T42" s="6"/>
      <c r="U42" s="6"/>
      <c r="V42" s="6"/>
      <c r="W42" s="6"/>
      <c r="X42" s="6"/>
      <c r="Y42" s="25"/>
      <c r="Z42" s="25"/>
      <c r="AA42" s="12"/>
      <c r="AB42" s="13"/>
      <c r="AC42" s="12"/>
      <c r="AD42" s="12"/>
      <c r="AE42" s="12"/>
      <c r="AF42" s="12"/>
      <c r="AG42" s="36"/>
      <c r="AH42" s="39">
        <f t="shared" si="13"/>
        <v>91</v>
      </c>
      <c r="AI42" s="41">
        <f t="shared" si="7"/>
        <v>360</v>
      </c>
      <c r="AJ42" s="26">
        <f t="shared" si="8"/>
        <v>90</v>
      </c>
      <c r="AK42" s="38">
        <f t="shared" si="9"/>
        <v>0</v>
      </c>
      <c r="AL42" s="30">
        <f t="shared" si="10"/>
        <v>541</v>
      </c>
      <c r="AM42" s="31">
        <v>74478</v>
      </c>
      <c r="AN42" s="42">
        <f t="shared" si="11"/>
        <v>40292598</v>
      </c>
      <c r="AP42" s="57">
        <f t="shared" si="12"/>
        <v>6703020</v>
      </c>
    </row>
    <row r="43" spans="1:42" ht="15">
      <c r="A43" s="5" t="s">
        <v>29</v>
      </c>
      <c r="B43" s="5" t="s">
        <v>30</v>
      </c>
      <c r="C43" s="25"/>
      <c r="D43" s="6">
        <v>100</v>
      </c>
      <c r="E43" s="6"/>
      <c r="F43" s="6"/>
      <c r="G43" s="25"/>
      <c r="H43" s="6">
        <v>156</v>
      </c>
      <c r="I43" s="6"/>
      <c r="J43" s="6"/>
      <c r="K43" s="12"/>
      <c r="L43" s="36">
        <v>200</v>
      </c>
      <c r="M43" s="36"/>
      <c r="N43" s="12"/>
      <c r="O43" s="36">
        <v>0</v>
      </c>
      <c r="P43" s="36"/>
      <c r="Q43" s="36">
        <v>300</v>
      </c>
      <c r="R43" s="36"/>
      <c r="S43" s="25"/>
      <c r="T43" s="6"/>
      <c r="U43" s="25"/>
      <c r="V43" s="6"/>
      <c r="W43" s="6"/>
      <c r="X43" s="6"/>
      <c r="Y43" s="25"/>
      <c r="Z43" s="25"/>
      <c r="AA43" s="12"/>
      <c r="AB43" s="13"/>
      <c r="AC43" s="12"/>
      <c r="AD43" s="12"/>
      <c r="AE43" s="12"/>
      <c r="AF43" s="12"/>
      <c r="AG43" s="36"/>
      <c r="AH43" s="39">
        <f t="shared" si="13"/>
        <v>256</v>
      </c>
      <c r="AI43" s="41">
        <f t="shared" si="7"/>
        <v>500</v>
      </c>
      <c r="AJ43" s="26">
        <f t="shared" si="8"/>
        <v>0</v>
      </c>
      <c r="AK43" s="38">
        <f t="shared" si="9"/>
        <v>0</v>
      </c>
      <c r="AL43" s="30">
        <f t="shared" si="10"/>
        <v>756</v>
      </c>
      <c r="AM43" s="31">
        <v>35470</v>
      </c>
      <c r="AN43" s="42">
        <f t="shared" si="11"/>
        <v>26815320</v>
      </c>
      <c r="AP43" s="57">
        <f t="shared" si="12"/>
        <v>0</v>
      </c>
    </row>
    <row r="44" spans="1:42" ht="15">
      <c r="A44" s="5" t="s">
        <v>31</v>
      </c>
      <c r="B44" s="5" t="s">
        <v>47</v>
      </c>
      <c r="C44" s="6"/>
      <c r="D44" s="6"/>
      <c r="E44" s="25">
        <v>70</v>
      </c>
      <c r="F44" s="6">
        <v>30</v>
      </c>
      <c r="G44" s="25"/>
      <c r="H44" s="6">
        <v>11</v>
      </c>
      <c r="I44" s="6"/>
      <c r="J44" s="6"/>
      <c r="K44" s="12"/>
      <c r="L44" s="36">
        <v>0</v>
      </c>
      <c r="M44" s="36"/>
      <c r="N44" s="12"/>
      <c r="O44" s="12">
        <v>0</v>
      </c>
      <c r="P44" s="12"/>
      <c r="Q44" s="36">
        <v>151</v>
      </c>
      <c r="R44" s="36">
        <v>103</v>
      </c>
      <c r="S44" s="25"/>
      <c r="T44" s="6"/>
      <c r="U44" s="25"/>
      <c r="V44" s="6"/>
      <c r="W44" s="6"/>
      <c r="X44" s="6"/>
      <c r="Y44" s="25"/>
      <c r="Z44" s="25"/>
      <c r="AA44" s="12"/>
      <c r="AB44" s="13"/>
      <c r="AC44" s="12"/>
      <c r="AD44" s="12"/>
      <c r="AE44" s="12"/>
      <c r="AF44" s="12"/>
      <c r="AG44" s="36"/>
      <c r="AH44" s="39">
        <f t="shared" si="13"/>
        <v>111</v>
      </c>
      <c r="AI44" s="41">
        <f t="shared" si="7"/>
        <v>254</v>
      </c>
      <c r="AJ44" s="26">
        <f t="shared" si="8"/>
        <v>0</v>
      </c>
      <c r="AK44" s="38">
        <f t="shared" si="9"/>
        <v>0</v>
      </c>
      <c r="AL44" s="30">
        <f t="shared" si="10"/>
        <v>365</v>
      </c>
      <c r="AM44" s="31">
        <v>34400</v>
      </c>
      <c r="AN44" s="42">
        <f t="shared" si="11"/>
        <v>12556000</v>
      </c>
      <c r="AP44" s="57">
        <f t="shared" si="12"/>
        <v>0</v>
      </c>
    </row>
    <row r="45" spans="1:42" ht="15">
      <c r="A45" s="24" t="s">
        <v>45</v>
      </c>
      <c r="B45" s="24" t="s">
        <v>46</v>
      </c>
      <c r="C45" s="25"/>
      <c r="D45" s="25"/>
      <c r="E45" s="25"/>
      <c r="F45" s="25"/>
      <c r="G45" s="25"/>
      <c r="H45" s="25"/>
      <c r="I45" s="25"/>
      <c r="J45" s="25"/>
      <c r="K45" s="36"/>
      <c r="L45" s="36">
        <v>0</v>
      </c>
      <c r="M45" s="36"/>
      <c r="N45" s="36"/>
      <c r="O45" s="36">
        <v>0</v>
      </c>
      <c r="P45" s="36"/>
      <c r="Q45" s="36"/>
      <c r="R45" s="36"/>
      <c r="S45" s="25"/>
      <c r="T45" s="25"/>
      <c r="U45" s="25"/>
      <c r="V45" s="25"/>
      <c r="W45" s="25"/>
      <c r="X45" s="25"/>
      <c r="Y45" s="25"/>
      <c r="Z45" s="25"/>
      <c r="AA45" s="36"/>
      <c r="AB45" s="37"/>
      <c r="AC45" s="36"/>
      <c r="AD45" s="36"/>
      <c r="AE45" s="36"/>
      <c r="AF45" s="36"/>
      <c r="AG45" s="36"/>
      <c r="AH45" s="39">
        <f t="shared" si="13"/>
        <v>0</v>
      </c>
      <c r="AI45" s="41">
        <f t="shared" si="7"/>
        <v>0</v>
      </c>
      <c r="AJ45" s="26">
        <f t="shared" si="8"/>
        <v>0</v>
      </c>
      <c r="AK45" s="38">
        <f t="shared" si="9"/>
        <v>0</v>
      </c>
      <c r="AL45" s="30">
        <f>+SUM(AH45:AK45)</f>
        <v>0</v>
      </c>
      <c r="AM45" s="31">
        <v>6200</v>
      </c>
      <c r="AN45" s="42">
        <f t="shared" si="11"/>
        <v>0</v>
      </c>
      <c r="AP45" s="57">
        <f t="shared" si="12"/>
        <v>0</v>
      </c>
    </row>
    <row r="46" spans="1:42" ht="15">
      <c r="A46" s="24" t="s">
        <v>48</v>
      </c>
      <c r="B46" s="24" t="s">
        <v>49</v>
      </c>
      <c r="C46" s="25">
        <v>-6</v>
      </c>
      <c r="D46" s="25"/>
      <c r="E46" s="25"/>
      <c r="F46" s="25"/>
      <c r="G46" s="25"/>
      <c r="H46" s="25"/>
      <c r="I46" s="25"/>
      <c r="J46" s="25"/>
      <c r="K46" s="36"/>
      <c r="L46" s="36">
        <v>0</v>
      </c>
      <c r="M46" s="36"/>
      <c r="N46" s="36"/>
      <c r="O46" s="36">
        <v>0</v>
      </c>
      <c r="P46" s="36"/>
      <c r="Q46" s="36"/>
      <c r="R46" s="36"/>
      <c r="S46" s="25"/>
      <c r="T46" s="25"/>
      <c r="U46" s="25"/>
      <c r="V46" s="25"/>
      <c r="W46" s="25"/>
      <c r="X46" s="25"/>
      <c r="Y46" s="25"/>
      <c r="Z46" s="25"/>
      <c r="AA46" s="36"/>
      <c r="AB46" s="37"/>
      <c r="AC46" s="36"/>
      <c r="AD46" s="36"/>
      <c r="AE46" s="36"/>
      <c r="AF46" s="36"/>
      <c r="AG46" s="36"/>
      <c r="AH46" s="39">
        <f t="shared" si="13"/>
        <v>-6</v>
      </c>
      <c r="AI46" s="41">
        <f t="shared" si="7"/>
        <v>0</v>
      </c>
      <c r="AJ46" s="26">
        <f t="shared" si="8"/>
        <v>0</v>
      </c>
      <c r="AK46" s="38">
        <f t="shared" si="9"/>
        <v>0</v>
      </c>
      <c r="AL46" s="30">
        <f t="shared" si="10"/>
        <v>-6</v>
      </c>
      <c r="AM46" s="31">
        <v>6060</v>
      </c>
      <c r="AN46" s="42">
        <f t="shared" si="11"/>
        <v>-36360</v>
      </c>
      <c r="AP46" s="57">
        <f t="shared" si="12"/>
        <v>0</v>
      </c>
    </row>
    <row r="47" spans="1:42" ht="15" customHeight="1">
      <c r="A47" s="24" t="s">
        <v>50</v>
      </c>
      <c r="B47" s="24" t="s">
        <v>51</v>
      </c>
      <c r="C47" s="25"/>
      <c r="D47" s="25"/>
      <c r="E47" s="25"/>
      <c r="F47" s="25"/>
      <c r="G47" s="25"/>
      <c r="H47" s="25"/>
      <c r="I47" s="25"/>
      <c r="J47" s="25"/>
      <c r="K47" s="36"/>
      <c r="L47" s="36">
        <v>0</v>
      </c>
      <c r="M47" s="36"/>
      <c r="N47" s="36"/>
      <c r="O47" s="36">
        <v>0</v>
      </c>
      <c r="P47" s="36"/>
      <c r="Q47" s="36"/>
      <c r="R47" s="36"/>
      <c r="S47" s="25"/>
      <c r="T47" s="25"/>
      <c r="U47" s="25"/>
      <c r="V47" s="25"/>
      <c r="W47" s="25"/>
      <c r="X47" s="25"/>
      <c r="Y47" s="25"/>
      <c r="Z47" s="25"/>
      <c r="AA47" s="36"/>
      <c r="AB47" s="37"/>
      <c r="AC47" s="36"/>
      <c r="AD47" s="36"/>
      <c r="AE47" s="36"/>
      <c r="AF47" s="36"/>
      <c r="AG47" s="36"/>
      <c r="AH47" s="39">
        <f t="shared" si="13"/>
        <v>0</v>
      </c>
      <c r="AI47" s="41">
        <f t="shared" si="7"/>
        <v>0</v>
      </c>
      <c r="AJ47" s="26">
        <f t="shared" si="8"/>
        <v>0</v>
      </c>
      <c r="AK47" s="38">
        <f>+SUM(AA47:AF47)</f>
        <v>0</v>
      </c>
      <c r="AL47" s="30">
        <f t="shared" si="10"/>
        <v>0</v>
      </c>
      <c r="AM47" s="31">
        <v>25968</v>
      </c>
      <c r="AN47" s="42">
        <f t="shared" si="11"/>
        <v>0</v>
      </c>
      <c r="AP47" s="57">
        <f t="shared" si="12"/>
        <v>0</v>
      </c>
    </row>
    <row r="48" spans="1:42" ht="15">
      <c r="A48" s="5"/>
      <c r="B48" s="5" t="s">
        <v>3</v>
      </c>
      <c r="C48" s="12">
        <f>SUM(C30:C47)</f>
        <v>1857</v>
      </c>
      <c r="D48" s="36">
        <f t="shared" ref="D48:H48" si="14">SUM(D30:D47)</f>
        <v>1203</v>
      </c>
      <c r="E48" s="36">
        <f t="shared" si="14"/>
        <v>1482</v>
      </c>
      <c r="F48" s="36">
        <f t="shared" si="14"/>
        <v>986</v>
      </c>
      <c r="G48" s="36">
        <f t="shared" si="14"/>
        <v>0</v>
      </c>
      <c r="H48" s="36">
        <f t="shared" si="14"/>
        <v>3312</v>
      </c>
      <c r="I48" s="12">
        <f>SUM(I30:I44)</f>
        <v>-1</v>
      </c>
      <c r="J48" s="12">
        <f>SUM(J30:J47)</f>
        <v>2251</v>
      </c>
      <c r="K48" s="36">
        <f t="shared" ref="K48:P48" si="15">SUM(K30:K46)</f>
        <v>0</v>
      </c>
      <c r="L48" s="12">
        <f t="shared" si="15"/>
        <v>3074</v>
      </c>
      <c r="M48" s="36">
        <f t="shared" si="15"/>
        <v>1730</v>
      </c>
      <c r="N48" s="36">
        <f>SUM(N30:N46)</f>
        <v>2205</v>
      </c>
      <c r="O48" s="36">
        <f t="shared" si="15"/>
        <v>5938</v>
      </c>
      <c r="P48" s="36">
        <f t="shared" si="15"/>
        <v>0</v>
      </c>
      <c r="Q48" s="36">
        <f t="shared" ref="Q48:V48" si="16">SUM(Q30:Q46)</f>
        <v>2970</v>
      </c>
      <c r="R48" s="36">
        <f t="shared" si="16"/>
        <v>2583</v>
      </c>
      <c r="S48" s="36">
        <f t="shared" si="16"/>
        <v>2858</v>
      </c>
      <c r="T48" s="36">
        <f t="shared" si="16"/>
        <v>0</v>
      </c>
      <c r="U48" s="36">
        <f t="shared" si="16"/>
        <v>0</v>
      </c>
      <c r="V48" s="36">
        <f t="shared" si="16"/>
        <v>0</v>
      </c>
      <c r="W48" s="36">
        <f>SUM(W30:W47)</f>
        <v>0</v>
      </c>
      <c r="X48" s="36">
        <f t="shared" ref="X48:AF48" si="17">SUM(X30:X47)</f>
        <v>0</v>
      </c>
      <c r="Y48" s="36">
        <f t="shared" si="17"/>
        <v>0</v>
      </c>
      <c r="Z48" s="36">
        <f>SUM(Z30:Z47)</f>
        <v>0</v>
      </c>
      <c r="AA48" s="36">
        <f t="shared" si="17"/>
        <v>0</v>
      </c>
      <c r="AB48" s="36">
        <f t="shared" si="17"/>
        <v>0</v>
      </c>
      <c r="AC48" s="36">
        <f t="shared" si="17"/>
        <v>0</v>
      </c>
      <c r="AD48" s="36">
        <f t="shared" si="17"/>
        <v>0</v>
      </c>
      <c r="AE48" s="36">
        <f t="shared" si="17"/>
        <v>0</v>
      </c>
      <c r="AF48" s="36">
        <f t="shared" si="17"/>
        <v>0</v>
      </c>
      <c r="AG48" s="36"/>
      <c r="AH48" s="39">
        <f t="shared" si="13"/>
        <v>11090</v>
      </c>
      <c r="AI48" s="41">
        <f t="shared" si="7"/>
        <v>18500</v>
      </c>
      <c r="AJ48" s="26">
        <f t="shared" si="8"/>
        <v>2858</v>
      </c>
      <c r="AK48" s="44">
        <f>SUM(AK30:AK47)</f>
        <v>0</v>
      </c>
      <c r="AL48" s="36">
        <f t="shared" ref="AL48" si="18">SUM(AL30:AL44)</f>
        <v>32454</v>
      </c>
      <c r="AM48" s="42"/>
      <c r="AN48" s="48">
        <f>+SUM(AN30:AN47)</f>
        <v>1451082773</v>
      </c>
    </row>
    <row r="49" spans="1:40" ht="15">
      <c r="AH49" s="39">
        <f t="shared" si="13"/>
        <v>0</v>
      </c>
      <c r="AI49" s="41">
        <f t="shared" si="7"/>
        <v>0</v>
      </c>
      <c r="AJ49" s="26">
        <f t="shared" si="8"/>
        <v>0</v>
      </c>
    </row>
    <row r="51" spans="1:40" ht="18.75">
      <c r="A51" s="54" t="s">
        <v>34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0"/>
      <c r="AH51" s="1"/>
      <c r="AI51" s="1"/>
      <c r="AJ51" s="1"/>
      <c r="AK51" s="1"/>
      <c r="AL51" s="1"/>
      <c r="AM51" s="1"/>
      <c r="AN51" s="1"/>
    </row>
    <row r="52" spans="1:40" ht="18.75">
      <c r="A52" s="53" t="s">
        <v>56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49"/>
      <c r="AH52" s="16" t="s">
        <v>35</v>
      </c>
      <c r="AI52" s="15" t="s">
        <v>36</v>
      </c>
      <c r="AJ52" s="2" t="s">
        <v>37</v>
      </c>
      <c r="AK52" s="2" t="s">
        <v>38</v>
      </c>
      <c r="AL52" s="1"/>
      <c r="AM52" s="1"/>
      <c r="AN52" s="1"/>
    </row>
    <row r="53" spans="1:40">
      <c r="A53" s="3" t="s">
        <v>1</v>
      </c>
      <c r="B53" s="3" t="s">
        <v>2</v>
      </c>
      <c r="C53" s="3">
        <v>1</v>
      </c>
      <c r="D53" s="3">
        <v>2</v>
      </c>
      <c r="E53" s="3">
        <v>3</v>
      </c>
      <c r="F53" s="3">
        <v>4</v>
      </c>
      <c r="G53" s="3">
        <v>5</v>
      </c>
      <c r="H53" s="3">
        <v>6</v>
      </c>
      <c r="I53" s="3">
        <v>7</v>
      </c>
      <c r="J53" s="3">
        <v>8</v>
      </c>
      <c r="K53" s="3">
        <v>9</v>
      </c>
      <c r="L53" s="3">
        <v>10</v>
      </c>
      <c r="M53" s="3">
        <v>11</v>
      </c>
      <c r="N53" s="3">
        <v>12</v>
      </c>
      <c r="O53" s="3">
        <v>13</v>
      </c>
      <c r="P53" s="3">
        <v>14</v>
      </c>
      <c r="Q53" s="3">
        <v>15</v>
      </c>
      <c r="R53" s="3">
        <v>16</v>
      </c>
      <c r="S53" s="3">
        <v>17</v>
      </c>
      <c r="T53" s="3">
        <v>18</v>
      </c>
      <c r="U53" s="3">
        <v>19</v>
      </c>
      <c r="V53" s="3">
        <v>20</v>
      </c>
      <c r="W53" s="3">
        <v>21</v>
      </c>
      <c r="X53" s="3">
        <v>22</v>
      </c>
      <c r="Y53" s="3">
        <v>23</v>
      </c>
      <c r="Z53" s="3">
        <v>24</v>
      </c>
      <c r="AA53" s="3">
        <v>25</v>
      </c>
      <c r="AB53" s="23">
        <v>26</v>
      </c>
      <c r="AC53" s="3">
        <v>27</v>
      </c>
      <c r="AD53" s="3">
        <v>28</v>
      </c>
      <c r="AE53" s="3">
        <v>29</v>
      </c>
      <c r="AF53" s="3">
        <v>30</v>
      </c>
      <c r="AG53" s="3"/>
      <c r="AH53" s="17" t="s">
        <v>3</v>
      </c>
      <c r="AI53" s="17" t="s">
        <v>3</v>
      </c>
      <c r="AJ53" s="3" t="s">
        <v>3</v>
      </c>
      <c r="AK53" s="3" t="s">
        <v>3</v>
      </c>
      <c r="AL53" s="1"/>
      <c r="AM53" s="1"/>
      <c r="AN53" s="1"/>
    </row>
    <row r="54" spans="1:40" ht="15">
      <c r="A54" s="5" t="s">
        <v>7</v>
      </c>
      <c r="B54" s="5" t="s">
        <v>8</v>
      </c>
      <c r="C54" s="6"/>
      <c r="D54" s="6"/>
      <c r="E54" s="6"/>
      <c r="F54" s="6"/>
      <c r="G54" s="6"/>
      <c r="H54" s="6"/>
      <c r="I54" s="6"/>
      <c r="J54" s="6"/>
      <c r="K54" s="6"/>
      <c r="L54" s="12"/>
      <c r="M54" s="12"/>
      <c r="N54" s="12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12"/>
      <c r="AA54" s="12"/>
      <c r="AB54" s="13"/>
      <c r="AC54" s="12"/>
      <c r="AD54" s="12"/>
      <c r="AE54" s="12"/>
      <c r="AF54" s="12"/>
      <c r="AG54" s="36"/>
      <c r="AH54" s="18">
        <v>0</v>
      </c>
      <c r="AI54" s="20"/>
      <c r="AJ54" s="7"/>
      <c r="AK54" s="14"/>
      <c r="AL54" s="1"/>
      <c r="AM54" s="1"/>
      <c r="AN54" s="1"/>
    </row>
    <row r="55" spans="1:40" ht="15">
      <c r="A55" s="5" t="s">
        <v>9</v>
      </c>
      <c r="B55" s="5" t="s">
        <v>10</v>
      </c>
      <c r="C55" s="6"/>
      <c r="D55" s="6"/>
      <c r="E55" s="6"/>
      <c r="F55" s="6"/>
      <c r="G55" s="6"/>
      <c r="H55" s="6"/>
      <c r="I55" s="6"/>
      <c r="J55" s="6"/>
      <c r="K55" s="6"/>
      <c r="L55" s="12"/>
      <c r="M55" s="12"/>
      <c r="N55" s="12"/>
      <c r="O55" s="12"/>
      <c r="P55" s="12"/>
      <c r="Q55" s="12"/>
      <c r="R55" s="12"/>
      <c r="S55" s="6"/>
      <c r="T55" s="6"/>
      <c r="U55" s="6"/>
      <c r="V55" s="6"/>
      <c r="W55" s="6"/>
      <c r="X55" s="6"/>
      <c r="Y55" s="6"/>
      <c r="Z55" s="12"/>
      <c r="AA55" s="12"/>
      <c r="AB55" s="13"/>
      <c r="AC55" s="12"/>
      <c r="AD55" s="12"/>
      <c r="AE55" s="12"/>
      <c r="AF55" s="12"/>
      <c r="AG55" s="36"/>
      <c r="AH55" s="18">
        <v>0</v>
      </c>
      <c r="AI55" s="20"/>
      <c r="AJ55" s="7"/>
      <c r="AK55" s="14"/>
      <c r="AL55" s="1"/>
      <c r="AM55" s="1"/>
      <c r="AN55" s="1"/>
    </row>
    <row r="56" spans="1:40" ht="15">
      <c r="A56" s="5" t="s">
        <v>11</v>
      </c>
      <c r="B56" s="5" t="s">
        <v>12</v>
      </c>
      <c r="C56" s="6"/>
      <c r="D56" s="6"/>
      <c r="E56" s="6"/>
      <c r="F56" s="6"/>
      <c r="G56" s="6"/>
      <c r="H56" s="6"/>
      <c r="I56" s="6"/>
      <c r="J56" s="6"/>
      <c r="K56" s="6"/>
      <c r="L56" s="12"/>
      <c r="M56" s="12"/>
      <c r="N56" s="12"/>
      <c r="O56" s="12"/>
      <c r="P56" s="12"/>
      <c r="Q56" s="12"/>
      <c r="R56" s="12"/>
      <c r="S56" s="6"/>
      <c r="T56" s="6"/>
      <c r="U56" s="6"/>
      <c r="V56" s="6"/>
      <c r="W56" s="6"/>
      <c r="X56" s="6"/>
      <c r="Y56" s="6"/>
      <c r="Z56" s="12"/>
      <c r="AA56" s="12"/>
      <c r="AB56" s="13"/>
      <c r="AC56" s="12"/>
      <c r="AD56" s="12"/>
      <c r="AE56" s="12"/>
      <c r="AF56" s="12"/>
      <c r="AG56" s="36"/>
      <c r="AH56" s="18">
        <v>0</v>
      </c>
      <c r="AI56" s="20"/>
      <c r="AJ56" s="7"/>
      <c r="AK56" s="14"/>
      <c r="AL56" s="1"/>
      <c r="AM56" s="1"/>
      <c r="AN56" s="1"/>
    </row>
    <row r="57" spans="1:40" ht="15">
      <c r="A57" s="5" t="s">
        <v>13</v>
      </c>
      <c r="B57" s="5" t="s">
        <v>14</v>
      </c>
      <c r="C57" s="6"/>
      <c r="D57" s="6"/>
      <c r="E57" s="6"/>
      <c r="F57" s="6"/>
      <c r="G57" s="6"/>
      <c r="H57" s="6"/>
      <c r="I57" s="6"/>
      <c r="J57" s="6"/>
      <c r="K57" s="6"/>
      <c r="L57" s="12"/>
      <c r="M57" s="12"/>
      <c r="N57" s="12"/>
      <c r="O57" s="12"/>
      <c r="P57" s="12"/>
      <c r="Q57" s="12"/>
      <c r="R57" s="12"/>
      <c r="S57" s="6"/>
      <c r="T57" s="6"/>
      <c r="U57" s="6"/>
      <c r="V57" s="6"/>
      <c r="W57" s="6"/>
      <c r="X57" s="6"/>
      <c r="Y57" s="6"/>
      <c r="Z57" s="12"/>
      <c r="AA57" s="12"/>
      <c r="AB57" s="13"/>
      <c r="AC57" s="12"/>
      <c r="AD57" s="12"/>
      <c r="AE57" s="12"/>
      <c r="AF57" s="12"/>
      <c r="AG57" s="36"/>
      <c r="AH57" s="18">
        <v>0</v>
      </c>
      <c r="AI57" s="20"/>
      <c r="AJ57" s="7"/>
      <c r="AK57" s="14"/>
      <c r="AL57" s="1"/>
      <c r="AM57" s="1"/>
      <c r="AN57" s="1"/>
    </row>
    <row r="58" spans="1:40" ht="15">
      <c r="A58" s="5" t="s">
        <v>15</v>
      </c>
      <c r="B58" s="5" t="s">
        <v>16</v>
      </c>
      <c r="C58" s="6"/>
      <c r="D58" s="6"/>
      <c r="E58" s="6"/>
      <c r="F58" s="6"/>
      <c r="G58" s="6"/>
      <c r="H58" s="6"/>
      <c r="I58" s="6"/>
      <c r="J58" s="6"/>
      <c r="K58" s="6"/>
      <c r="L58" s="12"/>
      <c r="M58" s="12"/>
      <c r="N58" s="12"/>
      <c r="O58" s="12"/>
      <c r="P58" s="12"/>
      <c r="Q58" s="12"/>
      <c r="R58" s="12"/>
      <c r="S58" s="6"/>
      <c r="T58" s="6"/>
      <c r="U58" s="6"/>
      <c r="V58" s="6"/>
      <c r="W58" s="6"/>
      <c r="X58" s="6"/>
      <c r="Y58" s="6"/>
      <c r="Z58" s="12"/>
      <c r="AA58" s="12"/>
      <c r="AB58" s="13"/>
      <c r="AC58" s="12"/>
      <c r="AD58" s="12"/>
      <c r="AE58" s="12"/>
      <c r="AF58" s="12"/>
      <c r="AG58" s="36"/>
      <c r="AH58" s="18">
        <v>0</v>
      </c>
      <c r="AI58" s="20"/>
      <c r="AJ58" s="7"/>
      <c r="AK58" s="14"/>
      <c r="AL58" s="1"/>
      <c r="AM58" s="1"/>
      <c r="AN58" s="1"/>
    </row>
    <row r="59" spans="1:40" ht="15">
      <c r="A59" s="5" t="s">
        <v>17</v>
      </c>
      <c r="B59" s="5" t="s">
        <v>18</v>
      </c>
      <c r="C59" s="6"/>
      <c r="D59" s="6"/>
      <c r="E59" s="6"/>
      <c r="F59" s="6"/>
      <c r="G59" s="6"/>
      <c r="H59" s="6"/>
      <c r="I59" s="6"/>
      <c r="J59" s="6"/>
      <c r="K59" s="6"/>
      <c r="L59" s="12"/>
      <c r="M59" s="12"/>
      <c r="N59" s="12"/>
      <c r="O59" s="12"/>
      <c r="P59" s="12"/>
      <c r="Q59" s="12"/>
      <c r="R59" s="12"/>
      <c r="S59" s="6"/>
      <c r="T59" s="6"/>
      <c r="U59" s="6"/>
      <c r="V59" s="6"/>
      <c r="W59" s="6"/>
      <c r="X59" s="6"/>
      <c r="Y59" s="6"/>
      <c r="Z59" s="12"/>
      <c r="AA59" s="12"/>
      <c r="AB59" s="13"/>
      <c r="AC59" s="12"/>
      <c r="AD59" s="12"/>
      <c r="AE59" s="12"/>
      <c r="AF59" s="12"/>
      <c r="AG59" s="36"/>
      <c r="AH59" s="18">
        <v>0</v>
      </c>
      <c r="AI59" s="20"/>
      <c r="AJ59" s="7"/>
      <c r="AK59" s="14"/>
      <c r="AL59" s="1"/>
      <c r="AM59" s="1"/>
      <c r="AN59" s="1"/>
    </row>
    <row r="60" spans="1:40" ht="15">
      <c r="A60" s="5" t="s">
        <v>19</v>
      </c>
      <c r="B60" s="5" t="s">
        <v>20</v>
      </c>
      <c r="C60" s="6"/>
      <c r="D60" s="6"/>
      <c r="E60" s="6"/>
      <c r="F60" s="6"/>
      <c r="G60" s="6"/>
      <c r="H60" s="6"/>
      <c r="I60" s="6"/>
      <c r="J60" s="6"/>
      <c r="K60" s="6"/>
      <c r="L60" s="12"/>
      <c r="M60" s="12"/>
      <c r="N60" s="12"/>
      <c r="O60" s="12"/>
      <c r="P60" s="12"/>
      <c r="Q60" s="12"/>
      <c r="R60" s="12"/>
      <c r="S60" s="6"/>
      <c r="T60" s="6"/>
      <c r="U60" s="6"/>
      <c r="V60" s="6"/>
      <c r="W60" s="6"/>
      <c r="X60" s="6"/>
      <c r="Y60" s="6"/>
      <c r="Z60" s="12"/>
      <c r="AA60" s="12"/>
      <c r="AB60" s="13"/>
      <c r="AC60" s="12"/>
      <c r="AD60" s="12"/>
      <c r="AE60" s="12"/>
      <c r="AF60" s="12"/>
      <c r="AG60" s="36"/>
      <c r="AH60" s="18">
        <v>0</v>
      </c>
      <c r="AI60" s="20"/>
      <c r="AJ60" s="7"/>
      <c r="AK60" s="14"/>
      <c r="AL60" s="1"/>
      <c r="AM60" s="1"/>
      <c r="AN60" s="1"/>
    </row>
    <row r="61" spans="1:40" ht="15">
      <c r="A61" s="5" t="s">
        <v>21</v>
      </c>
      <c r="B61" s="5" t="s">
        <v>22</v>
      </c>
      <c r="C61" s="6"/>
      <c r="D61" s="6"/>
      <c r="E61" s="6"/>
      <c r="F61" s="6"/>
      <c r="G61" s="6"/>
      <c r="H61" s="6"/>
      <c r="I61" s="6"/>
      <c r="J61" s="6"/>
      <c r="K61" s="6"/>
      <c r="L61" s="12"/>
      <c r="M61" s="12"/>
      <c r="N61" s="12"/>
      <c r="O61" s="12"/>
      <c r="P61" s="12"/>
      <c r="Q61" s="12"/>
      <c r="R61" s="12"/>
      <c r="S61" s="6"/>
      <c r="T61" s="6"/>
      <c r="U61" s="6"/>
      <c r="V61" s="6"/>
      <c r="W61" s="6"/>
      <c r="X61" s="6"/>
      <c r="Y61" s="6"/>
      <c r="Z61" s="12"/>
      <c r="AA61" s="12"/>
      <c r="AB61" s="13"/>
      <c r="AC61" s="12"/>
      <c r="AD61" s="12"/>
      <c r="AE61" s="12"/>
      <c r="AF61" s="12"/>
      <c r="AG61" s="36"/>
      <c r="AH61" s="18">
        <v>0</v>
      </c>
      <c r="AI61" s="20"/>
      <c r="AJ61" s="7"/>
      <c r="AK61" s="14"/>
    </row>
    <row r="62" spans="1:40" ht="15">
      <c r="A62" s="5" t="s">
        <v>23</v>
      </c>
      <c r="B62" s="5" t="s">
        <v>24</v>
      </c>
      <c r="C62" s="6"/>
      <c r="D62" s="6"/>
      <c r="E62" s="6"/>
      <c r="F62" s="6"/>
      <c r="G62" s="6"/>
      <c r="H62" s="6"/>
      <c r="I62" s="6"/>
      <c r="J62" s="6"/>
      <c r="K62" s="6"/>
      <c r="L62" s="12"/>
      <c r="M62" s="12"/>
      <c r="N62" s="12"/>
      <c r="O62" s="12"/>
      <c r="P62" s="12"/>
      <c r="Q62" s="12"/>
      <c r="R62" s="12"/>
      <c r="S62" s="6"/>
      <c r="T62" s="6"/>
      <c r="U62" s="6"/>
      <c r="V62" s="6"/>
      <c r="W62" s="6"/>
      <c r="X62" s="6"/>
      <c r="Y62" s="6"/>
      <c r="Z62" s="12"/>
      <c r="AA62" s="12"/>
      <c r="AB62" s="13"/>
      <c r="AC62" s="12"/>
      <c r="AD62" s="12"/>
      <c r="AE62" s="12"/>
      <c r="AF62" s="12"/>
      <c r="AG62" s="36"/>
      <c r="AH62" s="18">
        <v>0</v>
      </c>
      <c r="AI62" s="20"/>
      <c r="AJ62" s="7"/>
      <c r="AK62" s="14"/>
    </row>
    <row r="63" spans="1:40">
      <c r="A63" s="5"/>
      <c r="B63" s="5" t="s">
        <v>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3">
        <v>0</v>
      </c>
      <c r="AC63" s="12">
        <v>0</v>
      </c>
      <c r="AD63" s="12">
        <v>0</v>
      </c>
      <c r="AE63" s="12">
        <v>0</v>
      </c>
      <c r="AF63" s="12">
        <v>0</v>
      </c>
      <c r="AG63" s="36"/>
      <c r="AH63" s="10">
        <v>0</v>
      </c>
      <c r="AI63" s="10">
        <v>0</v>
      </c>
      <c r="AJ63" s="12">
        <v>0</v>
      </c>
      <c r="AK63" s="12">
        <v>0</v>
      </c>
    </row>
    <row r="66" spans="1:37">
      <c r="A66" s="1"/>
      <c r="B66" s="3" t="s">
        <v>2</v>
      </c>
      <c r="C66" s="3">
        <v>1</v>
      </c>
      <c r="D66" s="3">
        <v>2</v>
      </c>
      <c r="E66" s="3">
        <v>3</v>
      </c>
      <c r="F66" s="3">
        <v>4</v>
      </c>
      <c r="G66" s="3">
        <v>5</v>
      </c>
      <c r="H66" s="3">
        <v>6</v>
      </c>
      <c r="I66" s="3">
        <v>7</v>
      </c>
      <c r="J66" s="3">
        <v>8</v>
      </c>
      <c r="K66" s="3">
        <v>9</v>
      </c>
      <c r="L66" s="3">
        <v>10</v>
      </c>
      <c r="M66" s="3">
        <v>11</v>
      </c>
      <c r="N66" s="3">
        <v>12</v>
      </c>
      <c r="O66" s="3">
        <v>13</v>
      </c>
      <c r="P66" s="3">
        <v>14</v>
      </c>
      <c r="Q66" s="3">
        <v>15</v>
      </c>
      <c r="R66" s="3">
        <v>16</v>
      </c>
      <c r="S66" s="3">
        <v>17</v>
      </c>
      <c r="T66" s="3">
        <v>18</v>
      </c>
      <c r="U66" s="3">
        <v>19</v>
      </c>
      <c r="V66" s="3">
        <v>20</v>
      </c>
      <c r="W66" s="3">
        <v>21</v>
      </c>
      <c r="X66" s="3">
        <v>22</v>
      </c>
      <c r="Y66" s="3">
        <v>23</v>
      </c>
      <c r="Z66" s="3">
        <v>24</v>
      </c>
      <c r="AA66" s="3">
        <v>25</v>
      </c>
      <c r="AB66" s="23">
        <v>26</v>
      </c>
      <c r="AC66" s="3">
        <v>27</v>
      </c>
      <c r="AD66" s="3">
        <v>28</v>
      </c>
      <c r="AE66" s="3">
        <v>29</v>
      </c>
      <c r="AF66" s="3">
        <v>30</v>
      </c>
      <c r="AG66" s="3"/>
      <c r="AH66" s="17" t="s">
        <v>3</v>
      </c>
      <c r="AI66" s="1"/>
      <c r="AJ66" s="1"/>
      <c r="AK66" s="1"/>
    </row>
    <row r="67" spans="1:37" ht="15">
      <c r="A67" s="1"/>
      <c r="B67" s="5" t="s">
        <v>8</v>
      </c>
      <c r="C67" s="6"/>
      <c r="D67" s="6"/>
      <c r="E67" s="6"/>
      <c r="F67" s="6"/>
      <c r="G67" s="6"/>
      <c r="H67" s="6"/>
      <c r="I67" s="6"/>
      <c r="J67" s="6"/>
      <c r="K67" s="6"/>
      <c r="L67" s="12"/>
      <c r="M67" s="12"/>
      <c r="N67" s="12"/>
      <c r="O67" s="12"/>
      <c r="P67" s="12"/>
      <c r="Q67" s="12"/>
      <c r="R67" s="12"/>
      <c r="S67" s="12"/>
      <c r="T67" s="6"/>
      <c r="U67" s="6"/>
      <c r="V67" s="6"/>
      <c r="W67" s="6"/>
      <c r="X67" s="6"/>
      <c r="Y67" s="6"/>
      <c r="Z67" s="12"/>
      <c r="AA67" s="12"/>
      <c r="AB67" s="13"/>
      <c r="AC67" s="12"/>
      <c r="AD67" s="12"/>
      <c r="AE67" s="12"/>
      <c r="AF67" s="12"/>
      <c r="AG67" s="36"/>
      <c r="AH67" s="18">
        <v>0</v>
      </c>
      <c r="AI67" s="1"/>
      <c r="AJ67" s="1"/>
      <c r="AK67" s="1"/>
    </row>
    <row r="68" spans="1:37" ht="15">
      <c r="A68" s="1"/>
      <c r="B68" s="5" t="s">
        <v>10</v>
      </c>
      <c r="C68" s="6"/>
      <c r="D68" s="6"/>
      <c r="E68" s="6"/>
      <c r="F68" s="6"/>
      <c r="G68" s="6"/>
      <c r="H68" s="6"/>
      <c r="I68" s="6"/>
      <c r="J68" s="6"/>
      <c r="K68" s="6"/>
      <c r="L68" s="12"/>
      <c r="M68" s="12"/>
      <c r="N68" s="12"/>
      <c r="O68" s="12"/>
      <c r="P68" s="12"/>
      <c r="Q68" s="12"/>
      <c r="R68" s="12"/>
      <c r="S68" s="12"/>
      <c r="T68" s="6"/>
      <c r="U68" s="6"/>
      <c r="V68" s="6"/>
      <c r="W68" s="6"/>
      <c r="X68" s="6"/>
      <c r="Y68" s="6"/>
      <c r="Z68" s="12"/>
      <c r="AA68" s="12"/>
      <c r="AB68" s="13"/>
      <c r="AC68" s="12"/>
      <c r="AD68" s="12"/>
      <c r="AE68" s="12"/>
      <c r="AF68" s="12"/>
      <c r="AG68" s="36"/>
      <c r="AH68" s="18">
        <v>0</v>
      </c>
      <c r="AI68" s="1"/>
      <c r="AJ68" s="1"/>
      <c r="AK68" s="1"/>
    </row>
    <row r="69" spans="1:37" ht="15">
      <c r="A69" s="1"/>
      <c r="B69" s="5" t="s">
        <v>12</v>
      </c>
      <c r="C69" s="6"/>
      <c r="D69" s="6"/>
      <c r="E69" s="6"/>
      <c r="F69" s="6"/>
      <c r="G69" s="6"/>
      <c r="H69" s="6"/>
      <c r="I69" s="6"/>
      <c r="J69" s="6"/>
      <c r="K69" s="6"/>
      <c r="L69" s="12"/>
      <c r="M69" s="12"/>
      <c r="N69" s="12"/>
      <c r="O69" s="12"/>
      <c r="P69" s="12"/>
      <c r="Q69" s="12"/>
      <c r="R69" s="12"/>
      <c r="S69" s="12"/>
      <c r="T69" s="6"/>
      <c r="U69" s="6"/>
      <c r="V69" s="6"/>
      <c r="W69" s="6"/>
      <c r="X69" s="6"/>
      <c r="Y69" s="6"/>
      <c r="Z69" s="12"/>
      <c r="AA69" s="12"/>
      <c r="AB69" s="13"/>
      <c r="AC69" s="12"/>
      <c r="AD69" s="12"/>
      <c r="AE69" s="12"/>
      <c r="AF69" s="12"/>
      <c r="AG69" s="36"/>
      <c r="AH69" s="18">
        <v>0</v>
      </c>
      <c r="AI69" s="1"/>
      <c r="AJ69" s="1"/>
      <c r="AK69" s="1"/>
    </row>
    <row r="70" spans="1:37" ht="15">
      <c r="A70" s="1"/>
      <c r="B70" s="5" t="s">
        <v>14</v>
      </c>
      <c r="C70" s="6"/>
      <c r="D70" s="6"/>
      <c r="E70" s="6"/>
      <c r="F70" s="6"/>
      <c r="G70" s="6"/>
      <c r="H70" s="6"/>
      <c r="I70" s="6"/>
      <c r="J70" s="6"/>
      <c r="K70" s="6"/>
      <c r="L70" s="12"/>
      <c r="M70" s="12"/>
      <c r="N70" s="12"/>
      <c r="O70" s="12"/>
      <c r="P70" s="12"/>
      <c r="Q70" s="12"/>
      <c r="R70" s="12"/>
      <c r="S70" s="12"/>
      <c r="T70" s="6"/>
      <c r="U70" s="6"/>
      <c r="V70" s="6"/>
      <c r="W70" s="6"/>
      <c r="X70" s="6"/>
      <c r="Y70" s="6"/>
      <c r="Z70" s="12"/>
      <c r="AA70" s="12"/>
      <c r="AB70" s="13"/>
      <c r="AC70" s="12"/>
      <c r="AD70" s="12"/>
      <c r="AE70" s="12"/>
      <c r="AF70" s="12"/>
      <c r="AG70" s="36"/>
      <c r="AH70" s="18">
        <v>0</v>
      </c>
      <c r="AI70" s="1"/>
      <c r="AJ70" s="1"/>
      <c r="AK70" s="1"/>
    </row>
    <row r="71" spans="1:37" ht="15">
      <c r="A71" s="1"/>
      <c r="B71" s="5" t="s">
        <v>16</v>
      </c>
      <c r="C71" s="6"/>
      <c r="D71" s="6"/>
      <c r="E71" s="6"/>
      <c r="F71" s="6"/>
      <c r="G71" s="6"/>
      <c r="H71" s="6"/>
      <c r="I71" s="6"/>
      <c r="J71" s="6"/>
      <c r="K71" s="6"/>
      <c r="L71" s="12"/>
      <c r="M71" s="12"/>
      <c r="N71" s="12"/>
      <c r="O71" s="12"/>
      <c r="P71" s="12"/>
      <c r="Q71" s="12"/>
      <c r="R71" s="12"/>
      <c r="S71" s="12"/>
      <c r="T71" s="6"/>
      <c r="U71" s="6"/>
      <c r="V71" s="6"/>
      <c r="W71" s="6"/>
      <c r="X71" s="6"/>
      <c r="Y71" s="6"/>
      <c r="Z71" s="12"/>
      <c r="AA71" s="12"/>
      <c r="AB71" s="13"/>
      <c r="AC71" s="12"/>
      <c r="AD71" s="12"/>
      <c r="AE71" s="12"/>
      <c r="AF71" s="12"/>
      <c r="AG71" s="36"/>
      <c r="AH71" s="18">
        <v>0</v>
      </c>
      <c r="AI71" s="1"/>
      <c r="AJ71" s="1"/>
      <c r="AK71" s="1"/>
    </row>
    <row r="72" spans="1:37" ht="15">
      <c r="A72" s="1"/>
      <c r="B72" s="5" t="s">
        <v>18</v>
      </c>
      <c r="C72" s="6"/>
      <c r="D72" s="6"/>
      <c r="E72" s="6"/>
      <c r="F72" s="6"/>
      <c r="G72" s="6"/>
      <c r="H72" s="6"/>
      <c r="I72" s="6"/>
      <c r="J72" s="6"/>
      <c r="K72" s="6"/>
      <c r="L72" s="12"/>
      <c r="M72" s="12"/>
      <c r="N72" s="12"/>
      <c r="O72" s="12"/>
      <c r="P72" s="12"/>
      <c r="Q72" s="12"/>
      <c r="R72" s="12"/>
      <c r="S72" s="12"/>
      <c r="T72" s="6"/>
      <c r="U72" s="6"/>
      <c r="V72" s="6"/>
      <c r="W72" s="6"/>
      <c r="X72" s="6"/>
      <c r="Y72" s="6"/>
      <c r="Z72" s="12"/>
      <c r="AA72" s="12"/>
      <c r="AB72" s="13"/>
      <c r="AC72" s="12"/>
      <c r="AD72" s="12"/>
      <c r="AE72" s="12"/>
      <c r="AF72" s="12"/>
      <c r="AG72" s="36"/>
      <c r="AH72" s="18">
        <v>0</v>
      </c>
      <c r="AI72" s="1"/>
      <c r="AJ72" s="1"/>
      <c r="AK72" s="1"/>
    </row>
    <row r="73" spans="1:37" ht="15">
      <c r="A73" s="1"/>
      <c r="B73" s="5" t="s">
        <v>20</v>
      </c>
      <c r="C73" s="6"/>
      <c r="D73" s="6"/>
      <c r="E73" s="6"/>
      <c r="F73" s="6"/>
      <c r="G73" s="6"/>
      <c r="H73" s="6"/>
      <c r="I73" s="6"/>
      <c r="J73" s="6"/>
      <c r="K73" s="6"/>
      <c r="L73" s="12"/>
      <c r="M73" s="12"/>
      <c r="N73" s="12"/>
      <c r="O73" s="12"/>
      <c r="P73" s="12"/>
      <c r="Q73" s="12"/>
      <c r="R73" s="12"/>
      <c r="S73" s="12"/>
      <c r="T73" s="6"/>
      <c r="U73" s="6"/>
      <c r="V73" s="6"/>
      <c r="W73" s="6"/>
      <c r="X73" s="6"/>
      <c r="Y73" s="6"/>
      <c r="Z73" s="12"/>
      <c r="AA73" s="12"/>
      <c r="AB73" s="13"/>
      <c r="AC73" s="12"/>
      <c r="AD73" s="12"/>
      <c r="AE73" s="12"/>
      <c r="AF73" s="12"/>
      <c r="AG73" s="36"/>
      <c r="AH73" s="18">
        <v>0</v>
      </c>
      <c r="AI73" s="1"/>
      <c r="AJ73" s="1"/>
      <c r="AK73" s="1"/>
    </row>
    <row r="74" spans="1:37" ht="15">
      <c r="A74" s="1"/>
      <c r="B74" s="5" t="s">
        <v>22</v>
      </c>
      <c r="C74" s="6"/>
      <c r="D74" s="6"/>
      <c r="E74" s="6"/>
      <c r="F74" s="6"/>
      <c r="G74" s="6"/>
      <c r="H74" s="6"/>
      <c r="I74" s="6"/>
      <c r="J74" s="6"/>
      <c r="K74" s="6"/>
      <c r="L74" s="12"/>
      <c r="M74" s="12"/>
      <c r="N74" s="12"/>
      <c r="O74" s="12"/>
      <c r="P74" s="12"/>
      <c r="Q74" s="12"/>
      <c r="R74" s="12"/>
      <c r="S74" s="12"/>
      <c r="T74" s="6"/>
      <c r="U74" s="6"/>
      <c r="V74" s="6"/>
      <c r="W74" s="6"/>
      <c r="X74" s="6"/>
      <c r="Y74" s="6"/>
      <c r="Z74" s="12"/>
      <c r="AA74" s="12"/>
      <c r="AB74" s="13"/>
      <c r="AC74" s="12"/>
      <c r="AD74" s="12"/>
      <c r="AE74" s="12"/>
      <c r="AF74" s="12"/>
      <c r="AG74" s="36"/>
      <c r="AH74" s="18">
        <v>0</v>
      </c>
      <c r="AI74" s="1"/>
      <c r="AJ74" s="1"/>
      <c r="AK74" s="1"/>
    </row>
    <row r="75" spans="1:37" ht="15">
      <c r="A75" s="1"/>
      <c r="B75" s="5" t="s">
        <v>24</v>
      </c>
      <c r="C75" s="6"/>
      <c r="D75" s="6"/>
      <c r="E75" s="6"/>
      <c r="F75" s="6"/>
      <c r="G75" s="6"/>
      <c r="H75" s="6"/>
      <c r="I75" s="6"/>
      <c r="J75" s="6"/>
      <c r="K75" s="6"/>
      <c r="L75" s="12"/>
      <c r="M75" s="12"/>
      <c r="N75" s="12"/>
      <c r="O75" s="12"/>
      <c r="P75" s="12"/>
      <c r="Q75" s="12"/>
      <c r="R75" s="12"/>
      <c r="S75" s="12"/>
      <c r="T75" s="6"/>
      <c r="U75" s="6"/>
      <c r="V75" s="6"/>
      <c r="W75" s="6"/>
      <c r="X75" s="6"/>
      <c r="Y75" s="6"/>
      <c r="Z75" s="12"/>
      <c r="AA75" s="12"/>
      <c r="AB75" s="13"/>
      <c r="AC75" s="12"/>
      <c r="AD75" s="12"/>
      <c r="AE75" s="12"/>
      <c r="AF75" s="12"/>
      <c r="AG75" s="36"/>
      <c r="AH75" s="18">
        <v>0</v>
      </c>
      <c r="AI75" s="1"/>
      <c r="AJ75" s="1"/>
      <c r="AK75" s="1"/>
    </row>
    <row r="76" spans="1:37">
      <c r="A76" s="1"/>
      <c r="B76" s="5" t="s">
        <v>3</v>
      </c>
      <c r="C76" s="12">
        <v>0</v>
      </c>
      <c r="D76" s="12">
        <v>0</v>
      </c>
      <c r="E76" s="12">
        <v>0</v>
      </c>
      <c r="F76" s="13">
        <v>0</v>
      </c>
      <c r="G76" s="13">
        <v>0</v>
      </c>
      <c r="H76" s="12">
        <v>0</v>
      </c>
      <c r="I76" s="13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3">
        <v>0</v>
      </c>
      <c r="AC76" s="12">
        <v>0</v>
      </c>
      <c r="AD76" s="12">
        <v>0</v>
      </c>
      <c r="AE76" s="12">
        <v>0</v>
      </c>
      <c r="AF76" s="12">
        <v>0</v>
      </c>
      <c r="AG76" s="36"/>
      <c r="AH76" s="10">
        <v>0</v>
      </c>
      <c r="AI76" s="1"/>
      <c r="AJ76" s="1"/>
      <c r="AK76" s="1"/>
    </row>
  </sheetData>
  <mergeCells count="6">
    <mergeCell ref="A52:AF52"/>
    <mergeCell ref="A1:AF1"/>
    <mergeCell ref="A2:AF2"/>
    <mergeCell ref="A27:AF27"/>
    <mergeCell ref="A28:AF28"/>
    <mergeCell ref="A51:AF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workbookViewId="0">
      <selection activeCell="N17" sqref="N17"/>
    </sheetView>
  </sheetViews>
  <sheetFormatPr defaultRowHeight="14.25"/>
  <cols>
    <col min="1" max="1" width="12.125" customWidth="1"/>
    <col min="2" max="2" width="19.25" customWidth="1"/>
    <col min="3" max="4" width="10.875" customWidth="1"/>
    <col min="5" max="6" width="13.75" customWidth="1"/>
    <col min="7" max="7" width="12.125" customWidth="1"/>
    <col min="8" max="8" width="14.125" customWidth="1"/>
    <col min="9" max="9" width="17.125" customWidth="1"/>
  </cols>
  <sheetData>
    <row r="1" spans="1:9">
      <c r="A1" s="55" t="s">
        <v>39</v>
      </c>
      <c r="B1" s="55"/>
      <c r="C1" s="55"/>
      <c r="D1" s="55"/>
      <c r="E1" s="55"/>
      <c r="F1" s="55"/>
      <c r="G1" s="55"/>
      <c r="H1" s="55"/>
      <c r="I1" s="55"/>
    </row>
    <row r="2" spans="1:9" ht="15">
      <c r="A2" s="56" t="s">
        <v>54</v>
      </c>
      <c r="B2" s="56"/>
      <c r="C2" s="56"/>
      <c r="D2" s="56"/>
      <c r="E2" s="56"/>
      <c r="F2" s="56"/>
      <c r="G2" s="56"/>
      <c r="H2" s="56"/>
      <c r="I2" s="56"/>
    </row>
    <row r="4" spans="1:9" ht="15">
      <c r="A4" s="27" t="s">
        <v>40</v>
      </c>
      <c r="B4" s="28" t="s">
        <v>41</v>
      </c>
      <c r="C4" s="29" t="s">
        <v>52</v>
      </c>
      <c r="D4" s="27" t="s">
        <v>62</v>
      </c>
      <c r="E4" s="27" t="s">
        <v>63</v>
      </c>
      <c r="F4" s="27" t="s">
        <v>53</v>
      </c>
      <c r="G4" s="27" t="s">
        <v>42</v>
      </c>
      <c r="H4" s="27" t="s">
        <v>43</v>
      </c>
      <c r="I4" s="27" t="s">
        <v>44</v>
      </c>
    </row>
    <row r="5" spans="1:9">
      <c r="A5" s="24" t="s">
        <v>7</v>
      </c>
      <c r="B5" s="24" t="s">
        <v>8</v>
      </c>
      <c r="C5" s="30">
        <f>+'Chi tiết '!AH4+'Chi tiết '!AH30</f>
        <v>9617</v>
      </c>
      <c r="D5" s="30">
        <f>+'Chi tiết '!AI4+'Chi tiết '!AI30</f>
        <v>5408</v>
      </c>
      <c r="E5" s="30">
        <f>+'Chi tiết '!AJ4+'Chi tiết '!AJ30</f>
        <v>319</v>
      </c>
      <c r="F5" s="30">
        <f>+'Chi tiết '!AK4+'Chi tiết '!AK30</f>
        <v>0</v>
      </c>
      <c r="G5" s="31">
        <f>+SUM(C5:F5)</f>
        <v>15344</v>
      </c>
      <c r="H5" s="31">
        <v>69375</v>
      </c>
      <c r="I5" s="31">
        <f>+H5*G5</f>
        <v>1064490000</v>
      </c>
    </row>
    <row r="6" spans="1:9">
      <c r="A6" s="24" t="s">
        <v>9</v>
      </c>
      <c r="B6" s="24" t="s">
        <v>10</v>
      </c>
      <c r="C6" s="30">
        <f>+'Chi tiết '!AH5+'Chi tiết '!AH31</f>
        <v>8959</v>
      </c>
      <c r="D6" s="30">
        <f>+'Chi tiết '!AI5+'Chi tiết '!AI31</f>
        <v>9911</v>
      </c>
      <c r="E6" s="30">
        <f>+'Chi tiết '!AJ5+'Chi tiết '!AJ31</f>
        <v>283</v>
      </c>
      <c r="F6" s="30">
        <f>+'Chi tiết '!AK5+'Chi tiết '!AK31</f>
        <v>0</v>
      </c>
      <c r="G6" s="31">
        <f t="shared" ref="G6:G22" si="0">+SUM(C6:F6)</f>
        <v>19153</v>
      </c>
      <c r="H6" s="31">
        <v>51561</v>
      </c>
      <c r="I6" s="31">
        <f t="shared" ref="I6:I22" si="1">+H6*G6</f>
        <v>987547833</v>
      </c>
    </row>
    <row r="7" spans="1:9">
      <c r="A7" s="24"/>
      <c r="B7" s="24" t="s">
        <v>59</v>
      </c>
      <c r="C7" s="30">
        <f>+'Chi tiết '!AH6+'Chi tiết '!AH32</f>
        <v>0</v>
      </c>
      <c r="D7" s="30">
        <f>+'Chi tiết '!AI6+'Chi tiết '!AI32</f>
        <v>8295</v>
      </c>
      <c r="E7" s="30">
        <f>+'Chi tiết '!AJ6+'Chi tiết '!AJ32</f>
        <v>650</v>
      </c>
      <c r="F7" s="30">
        <f>+'Chi tiết '!AK6+'Chi tiết '!AK32</f>
        <v>0</v>
      </c>
      <c r="G7" s="31">
        <f t="shared" si="0"/>
        <v>8945</v>
      </c>
      <c r="H7" s="31">
        <v>51561</v>
      </c>
      <c r="I7" s="31">
        <f t="shared" si="1"/>
        <v>461213145</v>
      </c>
    </row>
    <row r="8" spans="1:9">
      <c r="A8" s="24"/>
      <c r="B8" s="24" t="s">
        <v>57</v>
      </c>
      <c r="C8" s="30">
        <f>+'Chi tiết '!AH7+'Chi tiết '!AH33</f>
        <v>0</v>
      </c>
      <c r="D8" s="30">
        <f>+'Chi tiết '!AI7+'Chi tiết '!AI33</f>
        <v>7630</v>
      </c>
      <c r="E8" s="30">
        <f>+'Chi tiết '!AJ7+'Chi tiết '!AJ33</f>
        <v>498</v>
      </c>
      <c r="F8" s="30">
        <f>+'Chi tiết '!AK7+'Chi tiết '!AK33</f>
        <v>0</v>
      </c>
      <c r="G8" s="31">
        <f t="shared" si="0"/>
        <v>8128</v>
      </c>
      <c r="H8" s="31">
        <v>69375</v>
      </c>
      <c r="I8" s="31">
        <f t="shared" si="1"/>
        <v>563880000</v>
      </c>
    </row>
    <row r="9" spans="1:9">
      <c r="A9" s="24" t="s">
        <v>11</v>
      </c>
      <c r="B9" s="24" t="s">
        <v>12</v>
      </c>
      <c r="C9" s="30">
        <f>+'Chi tiết '!AH8+'Chi tiết '!AH34</f>
        <v>743</v>
      </c>
      <c r="D9" s="30">
        <f>+'Chi tiết '!AI8+'Chi tiết '!AI34</f>
        <v>877</v>
      </c>
      <c r="E9" s="30">
        <f>+'Chi tiết '!AJ8+'Chi tiết '!AJ34</f>
        <v>42</v>
      </c>
      <c r="F9" s="30">
        <f>+'Chi tiết '!AK8+'Chi tiết '!AK34</f>
        <v>0</v>
      </c>
      <c r="G9" s="31">
        <f t="shared" si="0"/>
        <v>1662</v>
      </c>
      <c r="H9" s="31">
        <v>81803</v>
      </c>
      <c r="I9" s="31">
        <f t="shared" si="1"/>
        <v>135956586</v>
      </c>
    </row>
    <row r="10" spans="1:9">
      <c r="A10" s="24" t="s">
        <v>13</v>
      </c>
      <c r="B10" s="24" t="s">
        <v>14</v>
      </c>
      <c r="C10" s="30">
        <f>+'Chi tiết '!AH9+'Chi tiết '!AH35</f>
        <v>3441</v>
      </c>
      <c r="D10" s="30">
        <f>+'Chi tiết '!AI9+'Chi tiết '!AI35</f>
        <v>4136</v>
      </c>
      <c r="E10" s="30">
        <f>+'Chi tiết '!AJ9+'Chi tiết '!AJ35</f>
        <v>411</v>
      </c>
      <c r="F10" s="30">
        <f>+'Chi tiết '!AK9+'Chi tiết '!AK35</f>
        <v>0</v>
      </c>
      <c r="G10" s="31">
        <f t="shared" si="0"/>
        <v>7988</v>
      </c>
      <c r="H10" s="31">
        <v>35207</v>
      </c>
      <c r="I10" s="31">
        <f t="shared" si="1"/>
        <v>281233516</v>
      </c>
    </row>
    <row r="11" spans="1:9">
      <c r="A11" s="24" t="s">
        <v>15</v>
      </c>
      <c r="B11" s="24" t="s">
        <v>16</v>
      </c>
      <c r="C11" s="30">
        <f>+'Chi tiết '!AH10+'Chi tiết '!AH36</f>
        <v>1522</v>
      </c>
      <c r="D11" s="30">
        <f>+'Chi tiết '!AI10+'Chi tiết '!AI36</f>
        <v>2294</v>
      </c>
      <c r="E11" s="30">
        <f>+'Chi tiết '!AJ10+'Chi tiết '!AJ36</f>
        <v>120</v>
      </c>
      <c r="F11" s="30">
        <f>+'Chi tiết '!AK10+'Chi tiết '!AK36</f>
        <v>0</v>
      </c>
      <c r="G11" s="31">
        <f t="shared" si="0"/>
        <v>3936</v>
      </c>
      <c r="H11" s="31">
        <v>36091</v>
      </c>
      <c r="I11" s="31">
        <f t="shared" si="1"/>
        <v>142054176</v>
      </c>
    </row>
    <row r="12" spans="1:9">
      <c r="A12" s="24" t="s">
        <v>17</v>
      </c>
      <c r="B12" s="24" t="s">
        <v>18</v>
      </c>
      <c r="C12" s="30">
        <f>+'Chi tiết '!AH11+'Chi tiết '!AH37</f>
        <v>170</v>
      </c>
      <c r="D12" s="30">
        <f>+'Chi tiết '!AI11+'Chi tiết '!AI37</f>
        <v>160</v>
      </c>
      <c r="E12" s="30">
        <f>+'Chi tiết '!AJ11+'Chi tiết '!AJ37</f>
        <v>40</v>
      </c>
      <c r="F12" s="30">
        <f>+'Chi tiết '!AK11+'Chi tiết '!AK37</f>
        <v>0</v>
      </c>
      <c r="G12" s="31">
        <f t="shared" si="0"/>
        <v>370</v>
      </c>
      <c r="H12" s="31">
        <v>70831</v>
      </c>
      <c r="I12" s="31">
        <f t="shared" si="1"/>
        <v>26207470</v>
      </c>
    </row>
    <row r="13" spans="1:9">
      <c r="A13" s="24" t="s">
        <v>19</v>
      </c>
      <c r="B13" s="24" t="s">
        <v>20</v>
      </c>
      <c r="C13" s="30">
        <f>+'Chi tiết '!AH12+'Chi tiết '!AH38</f>
        <v>1820</v>
      </c>
      <c r="D13" s="30">
        <f>+'Chi tiết '!AI12+'Chi tiết '!AI38</f>
        <v>2508</v>
      </c>
      <c r="E13" s="30">
        <f>+'Chi tiết '!AJ12+'Chi tiết '!AJ38</f>
        <v>121</v>
      </c>
      <c r="F13" s="30">
        <f>+'Chi tiết '!AK12+'Chi tiết '!AK38</f>
        <v>0</v>
      </c>
      <c r="G13" s="31">
        <f t="shared" si="0"/>
        <v>4449</v>
      </c>
      <c r="H13" s="31">
        <v>32460</v>
      </c>
      <c r="I13" s="31">
        <f t="shared" si="1"/>
        <v>144414540</v>
      </c>
    </row>
    <row r="14" spans="1:9">
      <c r="A14" s="24" t="s">
        <v>21</v>
      </c>
      <c r="B14" s="24" t="s">
        <v>22</v>
      </c>
      <c r="C14" s="30">
        <f>+'Chi tiết '!AH13+'Chi tiết '!AH39</f>
        <v>1330</v>
      </c>
      <c r="D14" s="30">
        <f>+'Chi tiết '!AI13+'Chi tiết '!AI39</f>
        <v>1315</v>
      </c>
      <c r="E14" s="30">
        <f>+'Chi tiết '!AJ13+'Chi tiết '!AJ39</f>
        <v>0</v>
      </c>
      <c r="F14" s="30">
        <f>+'Chi tiết '!AK13+'Chi tiết '!AK39</f>
        <v>0</v>
      </c>
      <c r="G14" s="31">
        <f t="shared" si="0"/>
        <v>2645</v>
      </c>
      <c r="H14" s="31">
        <v>43000</v>
      </c>
      <c r="I14" s="31">
        <f t="shared" si="1"/>
        <v>113735000</v>
      </c>
    </row>
    <row r="15" spans="1:9">
      <c r="A15" s="24" t="s">
        <v>23</v>
      </c>
      <c r="B15" s="24" t="s">
        <v>24</v>
      </c>
      <c r="C15" s="30">
        <f>+'Chi tiết '!AH14+'Chi tiết '!AH40</f>
        <v>2521</v>
      </c>
      <c r="D15" s="30">
        <f>+'Chi tiết '!AI14+'Chi tiết '!AI40</f>
        <v>2169</v>
      </c>
      <c r="E15" s="30">
        <f>+'Chi tiết '!AJ14+'Chi tiết '!AJ40</f>
        <v>180</v>
      </c>
      <c r="F15" s="30">
        <f>+'Chi tiết '!AK14+'Chi tiết '!AK40</f>
        <v>0</v>
      </c>
      <c r="G15" s="31">
        <f t="shared" si="0"/>
        <v>4870</v>
      </c>
      <c r="H15" s="31">
        <v>45000</v>
      </c>
      <c r="I15" s="31">
        <f t="shared" si="1"/>
        <v>219150000</v>
      </c>
    </row>
    <row r="16" spans="1:9" ht="13.5" customHeight="1">
      <c r="A16" s="24" t="s">
        <v>25</v>
      </c>
      <c r="B16" s="24" t="s">
        <v>26</v>
      </c>
      <c r="C16" s="30">
        <f>+'Chi tiết '!AH15+'Chi tiết '!AH41</f>
        <v>156</v>
      </c>
      <c r="D16" s="30">
        <f>+'Chi tiết '!AI15+'Chi tiết '!AI41</f>
        <v>104</v>
      </c>
      <c r="E16" s="30">
        <f>+'Chi tiết '!AJ15+'Chi tiết '!AJ41</f>
        <v>104</v>
      </c>
      <c r="F16" s="30">
        <f>+'Chi tiết '!AK15+'Chi tiết '!AK41</f>
        <v>0</v>
      </c>
      <c r="G16" s="31">
        <f t="shared" si="0"/>
        <v>364</v>
      </c>
      <c r="H16" s="31">
        <v>71375</v>
      </c>
      <c r="I16" s="31">
        <f t="shared" si="1"/>
        <v>25980500</v>
      </c>
    </row>
    <row r="17" spans="1:9">
      <c r="A17" s="24" t="s">
        <v>27</v>
      </c>
      <c r="B17" s="24" t="s">
        <v>28</v>
      </c>
      <c r="C17" s="30">
        <f>+'Chi tiết '!AH16+'Chi tiết '!AH42</f>
        <v>91</v>
      </c>
      <c r="D17" s="30">
        <f>+'Chi tiết '!AI16+'Chi tiết '!AI42</f>
        <v>360</v>
      </c>
      <c r="E17" s="30">
        <f>+'Chi tiết '!AJ16+'Chi tiết '!AJ42</f>
        <v>90</v>
      </c>
      <c r="F17" s="30">
        <f>+'Chi tiết '!AK16+'Chi tiết '!AK42</f>
        <v>0</v>
      </c>
      <c r="G17" s="31">
        <f t="shared" si="0"/>
        <v>541</v>
      </c>
      <c r="H17" s="31">
        <v>74478</v>
      </c>
      <c r="I17" s="31">
        <f t="shared" si="1"/>
        <v>40292598</v>
      </c>
    </row>
    <row r="18" spans="1:9">
      <c r="A18" s="24" t="s">
        <v>29</v>
      </c>
      <c r="B18" s="24" t="s">
        <v>30</v>
      </c>
      <c r="C18" s="30">
        <f>+'Chi tiết '!AH17+'Chi tiết '!AH43</f>
        <v>676</v>
      </c>
      <c r="D18" s="30">
        <f>+'Chi tiết '!AI17+'Chi tiết '!AI43</f>
        <v>500</v>
      </c>
      <c r="E18" s="30">
        <f>+'Chi tiết '!AJ17+'Chi tiết '!AJ43</f>
        <v>0</v>
      </c>
      <c r="F18" s="30">
        <f>+'Chi tiết '!AK17+'Chi tiết '!AK43</f>
        <v>0</v>
      </c>
      <c r="G18" s="31">
        <f t="shared" si="0"/>
        <v>1176</v>
      </c>
      <c r="H18" s="31">
        <v>35470</v>
      </c>
      <c r="I18" s="31">
        <f t="shared" si="1"/>
        <v>41712720</v>
      </c>
    </row>
    <row r="19" spans="1:9">
      <c r="A19" s="24" t="s">
        <v>31</v>
      </c>
      <c r="B19" s="24" t="s">
        <v>32</v>
      </c>
      <c r="C19" s="30">
        <f>+'Chi tiết '!AH18+'Chi tiết '!AH44</f>
        <v>431</v>
      </c>
      <c r="D19" s="30">
        <f>+'Chi tiết '!AI18+'Chi tiết '!AI44</f>
        <v>254</v>
      </c>
      <c r="E19" s="30">
        <f>+'Chi tiết '!AJ18+'Chi tiết '!AJ44</f>
        <v>0</v>
      </c>
      <c r="F19" s="30">
        <f>+'Chi tiết '!AK18+'Chi tiết '!AK44</f>
        <v>0</v>
      </c>
      <c r="G19" s="31">
        <f t="shared" si="0"/>
        <v>685</v>
      </c>
      <c r="H19" s="31">
        <v>34400</v>
      </c>
      <c r="I19" s="31">
        <f t="shared" si="1"/>
        <v>23564000</v>
      </c>
    </row>
    <row r="20" spans="1:9">
      <c r="A20" s="24" t="s">
        <v>45</v>
      </c>
      <c r="B20" s="24" t="s">
        <v>46</v>
      </c>
      <c r="C20" s="30">
        <f>+'Chi tiết '!AH19+'Chi tiết '!AH45</f>
        <v>320</v>
      </c>
      <c r="D20" s="30">
        <f>+'Chi tiết '!AI19+'Chi tiết '!AI45</f>
        <v>0</v>
      </c>
      <c r="E20" s="30">
        <f>+'Chi tiết '!AJ19+'Chi tiết '!AJ45</f>
        <v>0</v>
      </c>
      <c r="F20" s="30">
        <f>+'Chi tiết '!AK19+'Chi tiết '!AK45</f>
        <v>0</v>
      </c>
      <c r="G20" s="31">
        <f t="shared" si="0"/>
        <v>320</v>
      </c>
      <c r="H20" s="31">
        <v>6200</v>
      </c>
      <c r="I20" s="31">
        <f t="shared" si="1"/>
        <v>1984000</v>
      </c>
    </row>
    <row r="21" spans="1:9">
      <c r="A21" s="24" t="s">
        <v>48</v>
      </c>
      <c r="B21" s="24" t="s">
        <v>49</v>
      </c>
      <c r="C21" s="30">
        <f>+'Chi tiết '!AH20+'Chi tiết '!AH46</f>
        <v>214</v>
      </c>
      <c r="D21" s="30">
        <f>+'Chi tiết '!AI20+'Chi tiết '!AI46</f>
        <v>0</v>
      </c>
      <c r="E21" s="30">
        <f>+'Chi tiết '!AJ20+'Chi tiết '!AJ46</f>
        <v>0</v>
      </c>
      <c r="F21" s="30">
        <f>+'Chi tiết '!AK20+'Chi tiết '!AK46</f>
        <v>0</v>
      </c>
      <c r="G21" s="31">
        <f t="shared" si="0"/>
        <v>214</v>
      </c>
      <c r="H21" s="31">
        <v>6060</v>
      </c>
      <c r="I21" s="31">
        <f t="shared" si="1"/>
        <v>1296840</v>
      </c>
    </row>
    <row r="22" spans="1:9" ht="15" customHeight="1">
      <c r="A22" s="24" t="s">
        <v>50</v>
      </c>
      <c r="B22" s="47" t="s">
        <v>51</v>
      </c>
      <c r="C22" s="30">
        <f>+'Chi tiết '!AH21+'Chi tiết '!AH47</f>
        <v>1200</v>
      </c>
      <c r="D22" s="30">
        <f>+'Chi tiết '!AI21+'Chi tiết '!AI47</f>
        <v>0</v>
      </c>
      <c r="E22" s="30">
        <f>+'Chi tiết '!AJ21+'Chi tiết '!AJ47</f>
        <v>0</v>
      </c>
      <c r="F22" s="30">
        <f>+'Chi tiết '!AK21+'Chi tiết '!AK47</f>
        <v>0</v>
      </c>
      <c r="G22" s="31">
        <f t="shared" si="0"/>
        <v>1200</v>
      </c>
      <c r="H22" s="31">
        <v>25968</v>
      </c>
      <c r="I22" s="31">
        <f t="shared" si="1"/>
        <v>31161600</v>
      </c>
    </row>
    <row r="23" spans="1:9" ht="15">
      <c r="A23" s="32"/>
      <c r="B23" s="33" t="s">
        <v>3</v>
      </c>
      <c r="C23" s="34">
        <f t="shared" ref="C23:F23" si="2">+SUM(C5:C22)</f>
        <v>33211</v>
      </c>
      <c r="D23" s="34">
        <f t="shared" si="2"/>
        <v>45921</v>
      </c>
      <c r="E23" s="34">
        <f>+SUM(E5:E22)</f>
        <v>2858</v>
      </c>
      <c r="F23" s="34">
        <f t="shared" si="2"/>
        <v>0</v>
      </c>
      <c r="G23" s="34">
        <f>+SUM(G5:G22)</f>
        <v>81990</v>
      </c>
      <c r="H23" s="35"/>
      <c r="I23" s="35">
        <f>+SUM(I5:I22)</f>
        <v>4305874524</v>
      </c>
    </row>
    <row r="24" spans="1:9">
      <c r="C24" t="s">
        <v>55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2024-06-10T09:17:08Z</dcterms:created>
  <dcterms:modified xsi:type="dcterms:W3CDTF">2024-07-17T03:53:12Z</dcterms:modified>
</cp:coreProperties>
</file>