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860" windowWidth="21600" windowHeight="11085"/>
  </bookViews>
  <sheets>
    <sheet name="HN" sheetId="2" r:id="rId1"/>
  </sheets>
  <definedNames>
    <definedName name="Chi_chú">HN!#REF!</definedName>
    <definedName name="Mã_hàng">HN!$D$6:$D$95</definedName>
    <definedName name="_xlnm.Print_Area" localSheetId="0">HN!$A$2:$P$124</definedName>
    <definedName name="Số_lượng">HN!$E$6:$E$95</definedName>
    <definedName name="STT">HN!$A$6:$A$97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<sst xmlns="http://schemas.openxmlformats.org/spreadsheetml/2006/main" count="129" uniqueCount="50">
  <si>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</si>
  <si>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</si>
  <si>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</si>
  <si>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</si>
  <si>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</si>
  <si>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</si>
  <si>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</si>
  <si>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</si>
  <si>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</si>
  <si>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</si>
  <si>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</si>
  <si>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</si>
  <si>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</si>
  <si>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</si>
  <si>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</si>
  <si>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</si>
  <si>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</si>
  <si>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</si>
  <si>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</si>
  <si>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</si>
  <si>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</si>
  <si>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</si>
  <si>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</si>
  <si>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</si>
  <si>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</si>
  <si>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</si>
  <si>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</si>
  <si>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</si>
  <si>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</si>
  <si>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</si>
  <si>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</si>
  <si>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</si>
  <si>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</si>
  <si>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</si>
  <si>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</si>
  <si>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</si>
  <si>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</si>
  <si>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</si>
  <si>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</si>
  <si>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</si>
  <si>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</si>
  <si>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</si>
  <si>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</si>
  <si>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</si>
  <si>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</si>
  <si>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</si>
  <si>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</si>
  <si>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</si>
  <si>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</si>
  <si>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17/04/2024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</si>
</sst>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</numFmts>
  <fonts count="15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3" fillId="2" borderId="1" xfId="0" applyFont="1" applyFill="1" applyBorder="1" applyAlignment="1">
      <alignment horizontal="center"/>
    </xf>
    <xf numFmtId="166" fontId="8" fillId="2" borderId="1" xfId="0" applyNumberFormat="1" applyFont="1" applyFill="1" applyBorder="1"/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97"/>
  <sheetViews>
    <sheetView tabSelected="1" topLeftCell="A43" zoomScale="85" zoomScaleNormal="85" workbookViewId="0">
      <pane xSplit="1" topLeftCell="B1" activePane="topRight" state="frozen"/>
      <selection activeCell="A4" sqref="A4"/>
      <selection pane="topRight" sqref="A1:P63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5" width="9" style="5" customWidth="1"/>
    <col min="16" max="16384" width="9.140625" style="5"/>
  </cols>
  <sheetData>
    <row r="1" spans="1:16" ht="22.5">
      <c r="A1" s="2" t="s">
        <v>0</v>
      </c>
      <c r="J1" s="64"/>
      <c r="K1" s="64"/>
      <c r="L1" s="64"/>
      <c r="M1" s="64"/>
      <c r="N1" s="64"/>
      <c r="O1" s="64"/>
    </row>
    <row r="2" spans="1:16" ht="22.5">
      <c r="A2" s="65" t="s">
        <v>43</v>
      </c>
      <c r="B2" s="65"/>
      <c r="C2" s="65"/>
      <c r="D2" s="65"/>
      <c r="E2" s="65"/>
      <c r="F2" s="65"/>
      <c r="G2" s="65"/>
      <c r="H2" s="65"/>
      <c r="I2" s="20"/>
      <c r="K2" s="56" t="s">
        <v>45</v>
      </c>
      <c r="L2" s="56"/>
      <c r="M2" s="56"/>
      <c r="N2" s="56"/>
      <c r="O2" s="56"/>
      <c r="P2" s="56"/>
    </row>
    <row r="3" spans="1:16" ht="15.75">
      <c r="A3" s="66" t="s">
        <v>44</v>
      </c>
      <c r="B3" s="66"/>
      <c r="C3" s="66"/>
      <c r="D3" s="66"/>
      <c r="E3" s="66"/>
      <c r="F3" s="66"/>
      <c r="G3" s="66"/>
      <c r="H3" s="66"/>
      <c r="I3" s="20"/>
      <c r="J3" s="67" t="s">
        <v>49</v>
      </c>
      <c r="K3" s="67"/>
      <c r="L3" s="67"/>
      <c r="M3" s="67"/>
      <c r="N3" s="67"/>
    </row>
    <row r="4" spans="1:16" ht="15.75">
      <c r="A4" s="48"/>
      <c r="B4" s="48"/>
      <c r="C4" s="48"/>
      <c r="D4" s="48"/>
      <c r="E4" s="6"/>
      <c r="F4" s="6"/>
      <c r="G4" s="54"/>
      <c r="H4" s="48"/>
      <c r="I4" s="20"/>
      <c r="J4" s="49" t="s">
        <v>1</v>
      </c>
      <c r="K4" s="49"/>
      <c r="L4" s="49"/>
      <c r="M4" s="49"/>
      <c r="N4" s="49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5" t="s">
        <v>47</v>
      </c>
    </row>
    <row r="6" spans="1:16" ht="16.5" customHeight="1">
      <c r="A6" s="10"/>
      <c r="B6" s="12" t="s">
        <v>12</v>
      </c>
      <c r="C6" s="51"/>
      <c r="D6" s="12"/>
      <c r="E6" s="13"/>
      <c r="F6" s="13"/>
      <c r="G6" s="14"/>
      <c r="H6" s="68" t="s">
        <v>46</v>
      </c>
      <c r="I6" s="23"/>
      <c r="J6" s="12" t="s">
        <v>12</v>
      </c>
      <c r="K6" s="24">
        <f t="shared" ref="K6:K21" si="0">SUMIF(Mã_hàng,J6,Số_lượng)</f>
        <v>2080</v>
      </c>
      <c r="L6" s="24"/>
      <c r="M6" s="24">
        <f t="shared" ref="M6:M21" si="1">K6-L6</f>
        <v>2080</v>
      </c>
      <c r="N6" s="57">
        <v>0.5</v>
      </c>
      <c r="O6" s="59">
        <f t="shared" ref="O6:O21" si="2">N6*K6</f>
        <v>1040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4"/>
      <c r="G7" s="45">
        <v>28.85</v>
      </c>
      <c r="H7" s="69"/>
      <c r="I7" s="23"/>
      <c r="J7" s="12" t="s">
        <v>13</v>
      </c>
      <c r="K7" s="24">
        <f t="shared" si="0"/>
        <v>2240</v>
      </c>
      <c r="L7" s="24"/>
      <c r="M7" s="24">
        <f t="shared" si="1"/>
        <v>2240</v>
      </c>
      <c r="N7" s="57">
        <v>0.3</v>
      </c>
      <c r="O7" s="59">
        <f t="shared" si="2"/>
        <v>672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4"/>
      <c r="G8" s="45">
        <v>28.86</v>
      </c>
      <c r="H8" s="69"/>
      <c r="I8" s="21"/>
      <c r="J8" s="17" t="s">
        <v>14</v>
      </c>
      <c r="K8" s="24">
        <f t="shared" si="0"/>
        <v>0</v>
      </c>
      <c r="L8" s="24"/>
      <c r="M8" s="24">
        <f t="shared" si="1"/>
        <v>0</v>
      </c>
      <c r="N8" s="57"/>
      <c r="O8" s="59">
        <f t="shared" si="2"/>
        <v>0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4"/>
      <c r="G9" s="45">
        <v>29.05</v>
      </c>
      <c r="H9" s="69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57"/>
      <c r="O9" s="59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4"/>
      <c r="G10" s="45">
        <v>29.12</v>
      </c>
      <c r="H10" s="69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57"/>
      <c r="O10" s="59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4"/>
      <c r="G11" s="45">
        <v>28.96</v>
      </c>
      <c r="H11" s="69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57"/>
      <c r="O11" s="59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4"/>
      <c r="G12" s="45">
        <v>28.92</v>
      </c>
      <c r="H12" s="69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57"/>
      <c r="O12" s="59">
        <f t="shared" si="2"/>
        <v>0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4"/>
      <c r="G13" s="45">
        <v>28.86</v>
      </c>
      <c r="H13" s="69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57"/>
      <c r="O13" s="59">
        <f t="shared" si="2"/>
        <v>0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4"/>
      <c r="G14" s="45">
        <v>29.08</v>
      </c>
      <c r="H14" s="69"/>
      <c r="I14" s="21"/>
      <c r="J14" s="17" t="s">
        <v>20</v>
      </c>
      <c r="K14" s="24">
        <f t="shared" si="0"/>
        <v>1234</v>
      </c>
      <c r="L14" s="24"/>
      <c r="M14" s="24">
        <f t="shared" si="1"/>
        <v>1234</v>
      </c>
      <c r="N14" s="57">
        <v>0.25</v>
      </c>
      <c r="O14" s="59">
        <f t="shared" si="2"/>
        <v>308.5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4"/>
      <c r="G15" s="45">
        <v>29.05</v>
      </c>
      <c r="H15" s="69"/>
      <c r="I15" s="21"/>
      <c r="J15" s="17" t="s">
        <v>21</v>
      </c>
      <c r="K15" s="24">
        <f>SUMIF(Mã_hàng,J15,Số_lượng)</f>
        <v>600</v>
      </c>
      <c r="L15" s="24"/>
      <c r="M15" s="24">
        <f t="shared" si="1"/>
        <v>600</v>
      </c>
      <c r="N15" s="57">
        <v>0.25</v>
      </c>
      <c r="O15" s="59">
        <f t="shared" si="2"/>
        <v>150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4"/>
      <c r="G16" s="45">
        <v>28.94</v>
      </c>
      <c r="H16" s="69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57"/>
      <c r="O16" s="59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4"/>
      <c r="G17" s="45">
        <v>28.8</v>
      </c>
      <c r="H17" s="69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57"/>
      <c r="O17" s="59">
        <f t="shared" si="2"/>
        <v>0</v>
      </c>
    </row>
    <row r="18" spans="1:15" ht="16.5" customHeight="1">
      <c r="A18" s="10"/>
      <c r="B18" s="15"/>
      <c r="C18" s="51">
        <v>12</v>
      </c>
      <c r="D18" s="12" t="s">
        <v>12</v>
      </c>
      <c r="E18" s="13">
        <v>52</v>
      </c>
      <c r="F18" s="44"/>
      <c r="G18" s="45">
        <v>28.77</v>
      </c>
      <c r="H18" s="69"/>
      <c r="I18" s="21"/>
      <c r="J18" s="15" t="s">
        <v>24</v>
      </c>
      <c r="K18" s="24">
        <f t="shared" si="0"/>
        <v>180</v>
      </c>
      <c r="L18" s="24"/>
      <c r="M18" s="24">
        <f t="shared" si="1"/>
        <v>180</v>
      </c>
      <c r="N18" s="57">
        <v>0.3</v>
      </c>
      <c r="O18" s="63">
        <f t="shared" si="2"/>
        <v>54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4"/>
      <c r="G19" s="45">
        <v>28.94</v>
      </c>
      <c r="H19" s="69"/>
      <c r="I19" s="21"/>
      <c r="J19" s="15" t="s">
        <v>25</v>
      </c>
      <c r="K19" s="24">
        <f t="shared" si="0"/>
        <v>0</v>
      </c>
      <c r="L19" s="24"/>
      <c r="M19" s="24">
        <f t="shared" si="1"/>
        <v>0</v>
      </c>
      <c r="N19" s="57"/>
      <c r="O19" s="63">
        <f t="shared" si="2"/>
        <v>0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4"/>
      <c r="G20" s="45">
        <v>29.01</v>
      </c>
      <c r="H20" s="69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59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4"/>
      <c r="G21" s="45">
        <v>28.78</v>
      </c>
      <c r="H21" s="69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59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4"/>
      <c r="G22" s="45">
        <v>29.07</v>
      </c>
      <c r="H22" s="16"/>
      <c r="I22" s="21"/>
      <c r="J22" s="17" t="s">
        <v>28</v>
      </c>
      <c r="K22" s="24">
        <f>SUM(K6:K21)</f>
        <v>6334</v>
      </c>
      <c r="L22" s="24"/>
      <c r="M22" s="24"/>
      <c r="N22" s="26"/>
      <c r="O22" s="59">
        <f>SUM(O6:O21)</f>
        <v>2224.5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4"/>
      <c r="G23" s="45">
        <v>28.77</v>
      </c>
      <c r="H23" s="16"/>
      <c r="I23" s="21"/>
      <c r="J23" s="27"/>
      <c r="K23" s="28">
        <f>C96</f>
        <v>71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4"/>
      <c r="G24" s="45">
        <v>28.99</v>
      </c>
      <c r="H24" s="16"/>
      <c r="I24" s="21"/>
      <c r="J24" s="29"/>
      <c r="K24" s="30"/>
      <c r="L24" s="30"/>
      <c r="M24" s="30"/>
      <c r="N24" s="30"/>
      <c r="O24" s="61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4"/>
      <c r="G25" s="45">
        <v>28.96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4"/>
      <c r="G26" s="45">
        <v>28.79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4"/>
      <c r="G27" s="45">
        <v>28.92</v>
      </c>
      <c r="H27" s="16"/>
      <c r="I27" s="21"/>
      <c r="J27" s="32" t="s">
        <v>30</v>
      </c>
      <c r="L27" s="33" t="s">
        <v>31</v>
      </c>
      <c r="M27" s="34"/>
      <c r="N27" s="42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4"/>
      <c r="G28" s="45">
        <v>28.92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4"/>
      <c r="G29" s="45">
        <v>28.95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4"/>
      <c r="G30" s="45">
        <v>29.05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4"/>
      <c r="G31" s="45">
        <v>29.07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4"/>
      <c r="G32" s="45">
        <v>28.9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4"/>
      <c r="G33" s="45">
        <v>28.94</v>
      </c>
      <c r="H33" s="16"/>
      <c r="I33" s="21"/>
      <c r="J33" s="5"/>
      <c r="K33" s="38"/>
      <c r="L33" s="41"/>
      <c r="M33" s="40"/>
      <c r="N33" s="43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4"/>
      <c r="G34" s="45">
        <v>29.19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4"/>
      <c r="G35" s="45">
        <v>29.11</v>
      </c>
      <c r="H35" s="16"/>
      <c r="I35" s="21"/>
      <c r="J35" s="5" t="s">
        <v>33</v>
      </c>
      <c r="K35" s="38"/>
      <c r="L35" s="41" t="s">
        <v>34</v>
      </c>
      <c r="M35" s="40"/>
      <c r="N35" s="43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4"/>
      <c r="G36" s="45">
        <v>28.99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2">
        <v>31</v>
      </c>
      <c r="D37" s="12" t="s">
        <v>12</v>
      </c>
      <c r="E37" s="13">
        <v>52</v>
      </c>
      <c r="F37" s="44"/>
      <c r="G37" s="45">
        <v>28.86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8"/>
      <c r="C38" s="58">
        <v>32</v>
      </c>
      <c r="D38" s="12" t="s">
        <v>12</v>
      </c>
      <c r="E38" s="13">
        <v>52</v>
      </c>
      <c r="F38" s="44"/>
      <c r="G38" s="45">
        <v>28.83</v>
      </c>
      <c r="H38" s="16"/>
      <c r="I38" s="21"/>
      <c r="J38" s="21"/>
      <c r="K38" s="38"/>
      <c r="L38" s="39"/>
      <c r="M38" s="40"/>
      <c r="N38" s="39"/>
    </row>
    <row r="39" spans="1:14" ht="16.5" customHeight="1">
      <c r="A39" s="10"/>
      <c r="B39" s="18"/>
      <c r="C39" s="11">
        <v>33</v>
      </c>
      <c r="D39" s="12" t="s">
        <v>12</v>
      </c>
      <c r="E39" s="13">
        <v>52</v>
      </c>
      <c r="F39" s="44"/>
      <c r="G39" s="45">
        <v>28.92</v>
      </c>
      <c r="H39" s="16"/>
      <c r="I39" s="21"/>
      <c r="J39" s="21"/>
      <c r="K39" s="38"/>
      <c r="L39" s="39"/>
      <c r="M39" s="40"/>
      <c r="N39" s="39"/>
    </row>
    <row r="40" spans="1:14" ht="16.5" customHeight="1">
      <c r="A40" s="10"/>
      <c r="B40" s="18"/>
      <c r="C40" s="11">
        <v>34</v>
      </c>
      <c r="D40" s="12" t="s">
        <v>12</v>
      </c>
      <c r="E40" s="13">
        <v>52</v>
      </c>
      <c r="F40" s="44"/>
      <c r="G40" s="45">
        <v>28.86</v>
      </c>
      <c r="H40" s="16"/>
      <c r="I40" s="21"/>
      <c r="J40" s="21"/>
      <c r="K40" s="38"/>
      <c r="L40" s="39"/>
      <c r="M40" s="40"/>
      <c r="N40" s="39"/>
    </row>
    <row r="41" spans="1:14" ht="16.5" customHeight="1">
      <c r="A41" s="10"/>
      <c r="B41" s="18"/>
      <c r="C41" s="58">
        <v>35</v>
      </c>
      <c r="D41" s="12" t="s">
        <v>12</v>
      </c>
      <c r="E41" s="13">
        <v>52</v>
      </c>
      <c r="F41" s="44"/>
      <c r="G41" s="45">
        <v>28.9</v>
      </c>
      <c r="H41" s="16"/>
      <c r="I41" s="21"/>
      <c r="J41" s="21"/>
      <c r="K41" s="38"/>
      <c r="L41" s="39"/>
      <c r="M41" s="40"/>
      <c r="N41" s="39"/>
    </row>
    <row r="42" spans="1:14" ht="16.5" customHeight="1">
      <c r="A42" s="10"/>
      <c r="B42" s="18"/>
      <c r="C42" s="58">
        <v>36</v>
      </c>
      <c r="D42" s="12" t="s">
        <v>12</v>
      </c>
      <c r="E42" s="13">
        <v>52</v>
      </c>
      <c r="F42" s="44"/>
      <c r="G42" s="45">
        <v>29.01</v>
      </c>
      <c r="H42" s="16"/>
      <c r="I42" s="21"/>
      <c r="J42" s="21"/>
      <c r="L42" s="39"/>
      <c r="M42" s="5"/>
      <c r="N42" s="39"/>
    </row>
    <row r="43" spans="1:14" ht="16.5" customHeight="1">
      <c r="A43" s="10"/>
      <c r="B43" s="18"/>
      <c r="C43" s="11">
        <v>37</v>
      </c>
      <c r="D43" s="12" t="s">
        <v>12</v>
      </c>
      <c r="E43" s="13">
        <v>52</v>
      </c>
      <c r="F43" s="44"/>
      <c r="G43" s="45">
        <v>28.98</v>
      </c>
      <c r="H43" s="16"/>
      <c r="I43" s="21"/>
      <c r="J43" s="5"/>
      <c r="L43" s="41"/>
      <c r="M43" s="5"/>
      <c r="N43" s="43"/>
    </row>
    <row r="44" spans="1:14" ht="16.5" customHeight="1">
      <c r="A44" s="10"/>
      <c r="B44" s="18"/>
      <c r="C44" s="11">
        <v>38</v>
      </c>
      <c r="D44" s="12" t="s">
        <v>12</v>
      </c>
      <c r="E44" s="13">
        <v>52</v>
      </c>
      <c r="F44" s="44"/>
      <c r="G44" s="45">
        <v>28.87</v>
      </c>
      <c r="H44" s="16"/>
      <c r="I44" s="21"/>
      <c r="J44" s="5"/>
      <c r="L44" s="36"/>
      <c r="M44" s="5"/>
      <c r="N44" s="36"/>
    </row>
    <row r="45" spans="1:14" ht="16.5" customHeight="1">
      <c r="A45" s="10"/>
      <c r="B45" s="18"/>
      <c r="C45" s="58">
        <v>39</v>
      </c>
      <c r="D45" s="12" t="s">
        <v>12</v>
      </c>
      <c r="E45" s="13">
        <v>52</v>
      </c>
      <c r="F45" s="44"/>
      <c r="G45" s="45">
        <v>28.82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18"/>
      <c r="C46" s="58">
        <v>40</v>
      </c>
      <c r="D46" s="12" t="s">
        <v>12</v>
      </c>
      <c r="E46" s="13">
        <v>52</v>
      </c>
      <c r="F46" s="44"/>
      <c r="G46" s="45">
        <v>28.92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12" t="s">
        <v>13</v>
      </c>
      <c r="C47" s="11"/>
      <c r="D47" s="17"/>
      <c r="E47" s="13"/>
      <c r="F47" s="44"/>
      <c r="G47" s="45"/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1"/>
      <c r="C48" s="11">
        <v>1</v>
      </c>
      <c r="D48" s="12" t="s">
        <v>13</v>
      </c>
      <c r="E48" s="13">
        <v>140</v>
      </c>
      <c r="F48" s="44"/>
      <c r="G48" s="45">
        <v>44.63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1"/>
      <c r="C49" s="11">
        <v>2</v>
      </c>
      <c r="D49" s="12" t="s">
        <v>13</v>
      </c>
      <c r="E49" s="13">
        <v>140</v>
      </c>
      <c r="F49" s="44"/>
      <c r="G49" s="45">
        <v>44.67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8"/>
      <c r="C50" s="11">
        <v>3</v>
      </c>
      <c r="D50" s="12" t="s">
        <v>13</v>
      </c>
      <c r="E50" s="13">
        <v>140</v>
      </c>
      <c r="F50" s="44"/>
      <c r="G50" s="45">
        <v>44.53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8"/>
      <c r="C51" s="11">
        <v>4</v>
      </c>
      <c r="D51" s="12" t="s">
        <v>13</v>
      </c>
      <c r="E51" s="13">
        <v>140</v>
      </c>
      <c r="F51" s="44"/>
      <c r="G51" s="45">
        <v>44.65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8"/>
      <c r="C52" s="11">
        <v>5</v>
      </c>
      <c r="D52" s="12" t="s">
        <v>13</v>
      </c>
      <c r="E52" s="13">
        <v>140</v>
      </c>
      <c r="F52" s="44"/>
      <c r="G52" s="45">
        <v>44.49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8"/>
      <c r="C53" s="11">
        <v>6</v>
      </c>
      <c r="D53" s="12" t="s">
        <v>13</v>
      </c>
      <c r="E53" s="13">
        <v>140</v>
      </c>
      <c r="F53" s="44"/>
      <c r="G53" s="45">
        <v>44.8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8"/>
      <c r="C54" s="11">
        <v>7</v>
      </c>
      <c r="D54" s="12" t="s">
        <v>13</v>
      </c>
      <c r="E54" s="13">
        <v>140</v>
      </c>
      <c r="F54" s="44"/>
      <c r="G54" s="45">
        <v>44.65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2"/>
      <c r="C55" s="11">
        <v>8</v>
      </c>
      <c r="D55" s="12" t="s">
        <v>13</v>
      </c>
      <c r="E55" s="13">
        <v>140</v>
      </c>
      <c r="F55" s="44"/>
      <c r="G55" s="45">
        <v>44.67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5"/>
      <c r="C56" s="11">
        <v>9</v>
      </c>
      <c r="D56" s="12" t="s">
        <v>13</v>
      </c>
      <c r="E56" s="13">
        <v>140</v>
      </c>
      <c r="F56" s="44"/>
      <c r="G56" s="45">
        <v>44.87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7"/>
      <c r="C57" s="11">
        <v>10</v>
      </c>
      <c r="D57" s="12" t="s">
        <v>13</v>
      </c>
      <c r="E57" s="13">
        <v>140</v>
      </c>
      <c r="F57" s="44"/>
      <c r="G57" s="45">
        <v>44.82</v>
      </c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7"/>
      <c r="C58" s="11">
        <v>11</v>
      </c>
      <c r="D58" s="12" t="s">
        <v>13</v>
      </c>
      <c r="E58" s="13">
        <v>140</v>
      </c>
      <c r="F58" s="44"/>
      <c r="G58" s="45">
        <v>44.67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1"/>
      <c r="C59" s="11">
        <v>12</v>
      </c>
      <c r="D59" s="12" t="s">
        <v>13</v>
      </c>
      <c r="E59" s="13">
        <v>140</v>
      </c>
      <c r="F59" s="44"/>
      <c r="G59" s="45">
        <v>44.66</v>
      </c>
      <c r="H59" s="16"/>
    </row>
    <row r="60" spans="1:14" ht="16.5" customHeight="1">
      <c r="A60" s="10"/>
      <c r="B60" s="17"/>
      <c r="C60" s="11">
        <v>13</v>
      </c>
      <c r="D60" s="12" t="s">
        <v>13</v>
      </c>
      <c r="E60" s="13">
        <v>140</v>
      </c>
      <c r="F60" s="44"/>
      <c r="G60" s="45">
        <v>44.57</v>
      </c>
      <c r="H60" s="16"/>
    </row>
    <row r="61" spans="1:14" ht="16.5" customHeight="1">
      <c r="A61" s="10"/>
      <c r="B61" s="17"/>
      <c r="C61" s="11">
        <v>14</v>
      </c>
      <c r="D61" s="12" t="s">
        <v>13</v>
      </c>
      <c r="E61" s="13">
        <v>140</v>
      </c>
      <c r="F61" s="44"/>
      <c r="G61" s="45">
        <v>44.75</v>
      </c>
      <c r="H61" s="16"/>
    </row>
    <row r="62" spans="1:14" ht="16.5" customHeight="1">
      <c r="A62" s="10"/>
      <c r="B62" s="70" t="s">
        <v>48</v>
      </c>
      <c r="C62" s="11">
        <v>15</v>
      </c>
      <c r="D62" s="12" t="s">
        <v>13</v>
      </c>
      <c r="E62" s="13">
        <v>140</v>
      </c>
      <c r="F62" s="44"/>
      <c r="G62" s="45">
        <v>44.73</v>
      </c>
      <c r="H62" s="16"/>
    </row>
    <row r="63" spans="1:14" ht="16.5" customHeight="1">
      <c r="A63" s="10"/>
      <c r="B63" s="17"/>
      <c r="C63" s="11">
        <v>16</v>
      </c>
      <c r="D63" s="12" t="s">
        <v>13</v>
      </c>
      <c r="E63" s="13">
        <v>140</v>
      </c>
      <c r="F63" s="44"/>
      <c r="G63" s="45">
        <v>44.86</v>
      </c>
      <c r="H63" s="16"/>
    </row>
    <row r="64" spans="1:14" ht="16.5" customHeight="1">
      <c r="A64" s="10"/>
      <c r="B64" s="17" t="s">
        <v>20</v>
      </c>
      <c r="C64" s="11"/>
      <c r="D64" s="17"/>
      <c r="E64" s="13"/>
      <c r="F64" s="44"/>
      <c r="G64" s="45"/>
      <c r="H64" s="16"/>
    </row>
    <row r="65" spans="1:8" ht="16.5" customHeight="1">
      <c r="A65" s="10"/>
      <c r="B65" s="17"/>
      <c r="C65" s="11">
        <v>1</v>
      </c>
      <c r="D65" s="17" t="s">
        <v>20</v>
      </c>
      <c r="E65" s="13">
        <v>130</v>
      </c>
      <c r="F65" s="44"/>
      <c r="G65" s="45">
        <v>35.090000000000003</v>
      </c>
      <c r="H65" s="16"/>
    </row>
    <row r="66" spans="1:8" ht="16.5" customHeight="1">
      <c r="A66" s="10"/>
      <c r="B66" s="17"/>
      <c r="C66" s="11">
        <v>2</v>
      </c>
      <c r="D66" s="17" t="s">
        <v>20</v>
      </c>
      <c r="E66" s="13">
        <v>130</v>
      </c>
      <c r="F66" s="44"/>
      <c r="G66" s="45">
        <v>34.53</v>
      </c>
      <c r="H66" s="16"/>
    </row>
    <row r="67" spans="1:8" ht="16.5" customHeight="1">
      <c r="A67" s="10"/>
      <c r="B67" s="15"/>
      <c r="C67" s="11">
        <v>3</v>
      </c>
      <c r="D67" s="17" t="s">
        <v>20</v>
      </c>
      <c r="E67" s="13">
        <v>130</v>
      </c>
      <c r="F67" s="44"/>
      <c r="G67" s="45">
        <v>34.92</v>
      </c>
      <c r="H67" s="16"/>
    </row>
    <row r="68" spans="1:8" ht="16.5" customHeight="1">
      <c r="A68" s="10"/>
      <c r="B68" s="17"/>
      <c r="C68" s="11">
        <v>4</v>
      </c>
      <c r="D68" s="17" t="s">
        <v>20</v>
      </c>
      <c r="E68" s="13">
        <v>130</v>
      </c>
      <c r="F68" s="44"/>
      <c r="G68" s="53">
        <v>35.020000000000003</v>
      </c>
      <c r="H68" s="16"/>
    </row>
    <row r="69" spans="1:8" ht="16.5" customHeight="1">
      <c r="A69" s="10"/>
      <c r="B69" s="17"/>
      <c r="C69" s="11">
        <v>5</v>
      </c>
      <c r="D69" s="17" t="s">
        <v>20</v>
      </c>
      <c r="E69" s="13">
        <v>130</v>
      </c>
      <c r="F69" s="44"/>
      <c r="G69" s="53">
        <v>35.11</v>
      </c>
      <c r="H69" s="16"/>
    </row>
    <row r="70" spans="1:8" ht="16.5" customHeight="1">
      <c r="A70" s="10"/>
      <c r="B70" s="50"/>
      <c r="C70" s="11">
        <v>6</v>
      </c>
      <c r="D70" s="17" t="s">
        <v>20</v>
      </c>
      <c r="E70" s="13">
        <v>130</v>
      </c>
      <c r="F70" s="44"/>
      <c r="G70" s="53">
        <v>35.130000000000003</v>
      </c>
      <c r="H70" s="16"/>
    </row>
    <row r="71" spans="1:8" ht="16.5" customHeight="1">
      <c r="A71" s="10"/>
      <c r="B71" s="17"/>
      <c r="C71" s="11">
        <v>7</v>
      </c>
      <c r="D71" s="17" t="s">
        <v>20</v>
      </c>
      <c r="E71" s="13">
        <v>130</v>
      </c>
      <c r="F71" s="44"/>
      <c r="G71" s="45">
        <v>35.01</v>
      </c>
      <c r="H71" s="16"/>
    </row>
    <row r="72" spans="1:8" ht="16.5" customHeight="1">
      <c r="A72" s="10"/>
      <c r="B72" s="17"/>
      <c r="C72" s="11">
        <v>8</v>
      </c>
      <c r="D72" s="17" t="s">
        <v>20</v>
      </c>
      <c r="E72" s="13">
        <v>130</v>
      </c>
      <c r="F72" s="44"/>
      <c r="G72" s="45">
        <v>34.65</v>
      </c>
      <c r="H72" s="16"/>
    </row>
    <row r="73" spans="1:8" ht="16.5" customHeight="1">
      <c r="A73" s="10"/>
      <c r="B73" s="17"/>
      <c r="C73" s="11">
        <v>9</v>
      </c>
      <c r="D73" s="17" t="s">
        <v>20</v>
      </c>
      <c r="E73" s="13">
        <v>130</v>
      </c>
      <c r="F73" s="44"/>
      <c r="G73" s="45">
        <v>34.44</v>
      </c>
      <c r="H73" s="16"/>
    </row>
    <row r="74" spans="1:8" ht="16.5" customHeight="1">
      <c r="A74" s="10"/>
      <c r="B74" s="17"/>
      <c r="C74" s="11">
        <v>10</v>
      </c>
      <c r="D74" s="17" t="s">
        <v>20</v>
      </c>
      <c r="E74" s="13">
        <v>64</v>
      </c>
      <c r="F74" s="44"/>
      <c r="G74" s="45">
        <v>16.63</v>
      </c>
      <c r="H74" s="16"/>
    </row>
    <row r="75" spans="1:8" ht="16.5" customHeight="1">
      <c r="A75" s="10"/>
      <c r="B75" s="17"/>
      <c r="C75" s="11"/>
      <c r="D75" s="17"/>
      <c r="E75" s="13"/>
      <c r="F75" s="44"/>
      <c r="G75" s="45"/>
      <c r="H75" s="16"/>
    </row>
    <row r="76" spans="1:8" ht="16.5" customHeight="1">
      <c r="A76" s="10"/>
      <c r="B76" s="17" t="s">
        <v>21</v>
      </c>
      <c r="C76" s="11">
        <v>1</v>
      </c>
      <c r="D76" s="17" t="s">
        <v>21</v>
      </c>
      <c r="E76" s="13">
        <v>200</v>
      </c>
      <c r="F76" s="44"/>
      <c r="G76" s="45">
        <v>53.63</v>
      </c>
      <c r="H76" s="16"/>
    </row>
    <row r="77" spans="1:8" ht="16.5" customHeight="1">
      <c r="A77" s="10"/>
      <c r="B77" s="17"/>
      <c r="C77" s="11">
        <v>2</v>
      </c>
      <c r="D77" s="17" t="s">
        <v>21</v>
      </c>
      <c r="E77" s="13">
        <v>200</v>
      </c>
      <c r="F77" s="44"/>
      <c r="G77" s="45">
        <v>53.28</v>
      </c>
      <c r="H77" s="16"/>
    </row>
    <row r="78" spans="1:8" ht="16.5" customHeight="1">
      <c r="A78" s="10"/>
      <c r="B78" s="15"/>
      <c r="C78" s="11">
        <v>3</v>
      </c>
      <c r="D78" s="17" t="s">
        <v>21</v>
      </c>
      <c r="E78" s="13">
        <v>200</v>
      </c>
      <c r="F78" s="44"/>
      <c r="G78" s="45">
        <v>53.77</v>
      </c>
      <c r="H78" s="16"/>
    </row>
    <row r="79" spans="1:8" ht="16.5" customHeight="1">
      <c r="A79" s="10"/>
      <c r="B79" s="17"/>
      <c r="C79" s="11"/>
      <c r="D79" s="15"/>
      <c r="E79" s="13"/>
      <c r="F79" s="44"/>
      <c r="G79" s="45"/>
      <c r="H79" s="16"/>
    </row>
    <row r="80" spans="1:8" ht="16.5" customHeight="1">
      <c r="A80" s="10"/>
      <c r="B80" s="15" t="s">
        <v>24</v>
      </c>
      <c r="C80" s="11">
        <v>1</v>
      </c>
      <c r="D80" s="15" t="s">
        <v>24</v>
      </c>
      <c r="E80" s="13">
        <v>90</v>
      </c>
      <c r="F80" s="44"/>
      <c r="G80" s="45">
        <v>29.67</v>
      </c>
      <c r="H80" s="16"/>
    </row>
    <row r="81" spans="1:8" ht="16.5" customHeight="1">
      <c r="A81" s="10"/>
      <c r="B81" s="14"/>
      <c r="C81" s="11">
        <v>2</v>
      </c>
      <c r="D81" s="15" t="s">
        <v>24</v>
      </c>
      <c r="E81" s="13">
        <v>90</v>
      </c>
      <c r="F81" s="44"/>
      <c r="G81" s="45">
        <v>29.93</v>
      </c>
      <c r="H81" s="16"/>
    </row>
    <row r="82" spans="1:8" ht="16.5" customHeight="1">
      <c r="A82" s="10"/>
      <c r="B82" s="15"/>
      <c r="C82" s="11"/>
      <c r="D82" s="15"/>
      <c r="E82" s="13"/>
      <c r="F82" s="44"/>
      <c r="G82" s="45"/>
      <c r="H82" s="16"/>
    </row>
    <row r="83" spans="1:8" ht="16.5" customHeight="1">
      <c r="A83" s="10"/>
      <c r="B83" s="15"/>
      <c r="C83" s="11"/>
      <c r="D83" s="15"/>
      <c r="E83" s="13"/>
      <c r="F83" s="44"/>
      <c r="G83" s="45"/>
      <c r="H83" s="16"/>
    </row>
    <row r="84" spans="1:8" ht="16.5" customHeight="1">
      <c r="A84" s="10"/>
      <c r="B84" s="17"/>
      <c r="C84" s="11"/>
      <c r="D84" s="15"/>
      <c r="E84" s="13"/>
      <c r="F84" s="44"/>
      <c r="G84" s="45"/>
      <c r="H84" s="16"/>
    </row>
    <row r="85" spans="1:8" ht="16.5" customHeight="1">
      <c r="A85" s="10"/>
      <c r="B85" s="15"/>
      <c r="C85" s="11"/>
      <c r="D85" s="15"/>
      <c r="E85" s="13"/>
      <c r="F85" s="44"/>
      <c r="G85" s="45"/>
      <c r="H85" s="16"/>
    </row>
    <row r="86" spans="1:8" ht="16.5" customHeight="1">
      <c r="A86" s="10"/>
      <c r="B86" s="15"/>
      <c r="C86" s="11"/>
      <c r="D86" s="15"/>
      <c r="E86" s="13"/>
      <c r="F86" s="44"/>
      <c r="G86" s="45"/>
      <c r="H86" s="16"/>
    </row>
    <row r="87" spans="1:8" ht="16.5" customHeight="1">
      <c r="A87" s="10"/>
      <c r="B87" s="15"/>
      <c r="C87" s="11"/>
      <c r="D87" s="15"/>
      <c r="E87" s="13"/>
      <c r="F87" s="44"/>
      <c r="G87" s="45"/>
      <c r="H87" s="16"/>
    </row>
    <row r="88" spans="1:8" ht="16.5" customHeight="1">
      <c r="A88" s="10"/>
      <c r="B88" s="15"/>
      <c r="C88" s="11"/>
      <c r="D88" s="15"/>
      <c r="E88" s="13"/>
      <c r="F88" s="44"/>
      <c r="G88" s="45"/>
      <c r="H88" s="16"/>
    </row>
    <row r="89" spans="1:8" ht="16.5" customHeight="1">
      <c r="A89" s="10"/>
      <c r="B89" s="15"/>
      <c r="C89" s="11"/>
      <c r="D89" s="15"/>
      <c r="E89" s="13"/>
      <c r="F89" s="44"/>
      <c r="G89" s="45"/>
      <c r="H89" s="16"/>
    </row>
    <row r="90" spans="1:8" ht="16.5" customHeight="1">
      <c r="A90" s="10"/>
      <c r="B90" s="17"/>
      <c r="C90" s="11"/>
      <c r="D90" s="12"/>
      <c r="E90" s="13"/>
      <c r="F90" s="44"/>
      <c r="G90" s="45"/>
      <c r="H90" s="16"/>
    </row>
    <row r="91" spans="1:8" ht="16.5" customHeight="1">
      <c r="A91" s="10"/>
      <c r="B91" s="62"/>
      <c r="C91" s="11"/>
      <c r="D91" s="17"/>
      <c r="E91" s="13"/>
      <c r="F91" s="44"/>
      <c r="G91" s="45"/>
      <c r="H91" s="16"/>
    </row>
    <row r="92" spans="1:8" ht="16.5" customHeight="1">
      <c r="A92" s="10"/>
      <c r="B92" s="15"/>
      <c r="C92" s="11"/>
      <c r="D92" s="15"/>
      <c r="E92" s="46"/>
      <c r="F92" s="44"/>
      <c r="G92" s="45"/>
      <c r="H92" s="16"/>
    </row>
    <row r="93" spans="1:8" ht="15.75">
      <c r="A93" s="10"/>
      <c r="B93" s="15"/>
      <c r="C93" s="11"/>
      <c r="D93" s="15"/>
      <c r="E93" s="46"/>
      <c r="F93" s="44"/>
      <c r="G93" s="45"/>
      <c r="H93" s="60"/>
    </row>
    <row r="94" spans="1:8" ht="15.75">
      <c r="A94" s="10"/>
      <c r="B94" s="15"/>
      <c r="C94" s="11"/>
      <c r="D94" s="17"/>
      <c r="E94" s="46"/>
      <c r="F94" s="44"/>
      <c r="G94" s="45"/>
      <c r="H94" s="60"/>
    </row>
    <row r="95" spans="1:8" ht="15.75">
      <c r="A95" s="10"/>
      <c r="B95" s="15"/>
      <c r="C95" s="11"/>
      <c r="D95" s="19"/>
      <c r="E95" s="46"/>
      <c r="F95" s="44"/>
      <c r="G95" s="45"/>
      <c r="H95" s="60"/>
    </row>
    <row r="96" spans="1:8" ht="15.75">
      <c r="A96" s="10"/>
      <c r="B96" s="17"/>
      <c r="C96" s="47">
        <f>COUNT(C6:C95)</f>
        <v>71</v>
      </c>
      <c r="D96" s="19" t="s">
        <v>36</v>
      </c>
      <c r="E96" s="46"/>
      <c r="F96" s="44"/>
      <c r="G96" s="45"/>
      <c r="H96" s="60"/>
    </row>
    <row r="97" spans="1:8" ht="15.75">
      <c r="A97" s="10"/>
      <c r="B97" s="15"/>
      <c r="H97" s="60"/>
    </row>
  </sheetData>
  <mergeCells count="5">
    <mergeCell ref="J1:O1"/>
    <mergeCell ref="A2:H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2024-04-17T09:39:52Z</cp:lastPrinted>
  <dcterms:created xsi:type="dcterms:W3CDTF">2018-10-22T11:48:00Z</dcterms:created>
  <dcterms:modified xsi:type="dcterms:W3CDTF">2024-04-17T10:16:40Z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