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3 KHACH HANG\THU HẰNG\Tháng 092022\"/>
    </mc:Choice>
  </mc:AlternateContent>
  <bookViews>
    <workbookView xWindow="480" yWindow="360" windowWidth="19875" windowHeight="7710"/>
  </bookViews>
  <sheets>
    <sheet name="NHẬP HÀNG NCC" sheetId="1" r:id="rId1"/>
  </sheets>
  <calcPr calcId="162913"/>
</workbook>
</file>

<file path=xl/calcChain.xml><?xml version="1.0" encoding="utf-8"?>
<calcChain xmlns="http://schemas.openxmlformats.org/spreadsheetml/2006/main">
  <c r="G8" i="1" l="1"/>
  <c r="H6" i="1"/>
  <c r="G6" i="1"/>
  <c r="G4" i="1"/>
  <c r="H8" i="1" l="1"/>
  <c r="H30" i="1"/>
  <c r="H32" i="1" s="1"/>
  <c r="H16" i="1"/>
  <c r="H5" i="1"/>
  <c r="H15" i="1"/>
  <c r="H12" i="1"/>
  <c r="H17" i="1"/>
  <c r="H4" i="1"/>
  <c r="H18" i="1"/>
  <c r="F29" i="1" l="1"/>
  <c r="F28" i="1"/>
  <c r="F27" i="1"/>
  <c r="F26" i="1"/>
  <c r="F25" i="1"/>
  <c r="F24" i="1"/>
  <c r="F23" i="1"/>
  <c r="F22" i="1"/>
  <c r="F21" i="1"/>
  <c r="F20" i="1"/>
  <c r="F19" i="1"/>
  <c r="F18" i="1"/>
  <c r="F17" i="1" l="1"/>
  <c r="F16" i="1"/>
  <c r="F15" i="1"/>
  <c r="F14" i="1"/>
  <c r="F13" i="1"/>
  <c r="F12" i="1"/>
  <c r="F11" i="1"/>
  <c r="F10" i="1"/>
  <c r="F9" i="1"/>
  <c r="F4" i="1"/>
  <c r="F8" i="1"/>
  <c r="F7" i="1"/>
  <c r="F6" i="1"/>
  <c r="F5" i="1"/>
  <c r="F30" i="1" l="1"/>
</calcChain>
</file>

<file path=xl/sharedStrings.xml><?xml version="1.0" encoding="utf-8"?>
<sst xmlns="http://schemas.openxmlformats.org/spreadsheetml/2006/main" count="38" uniqueCount="26">
  <si>
    <t>NGOC THOM</t>
  </si>
  <si>
    <t>GÀ HQ X150T</t>
  </si>
  <si>
    <t>DA NGA X 15T</t>
  </si>
  <si>
    <t>KHOANG LỚN TONNIES /150T</t>
  </si>
  <si>
    <t>MƠ LƯNG/ĐỨC X50T</t>
  </si>
  <si>
    <t>KHOANG LỚN TONNIES /100T</t>
  </si>
  <si>
    <t>TAI HEO ĐỨC X50T</t>
  </si>
  <si>
    <t>KHOANH NHỠ CANADA 50T</t>
  </si>
  <si>
    <t>BAP BO DAN MACH X30T</t>
  </si>
  <si>
    <t>KHOANH NHỠ CANADA 100T</t>
  </si>
  <si>
    <t>LƯỠI ĐƯC X 50T</t>
  </si>
  <si>
    <t>GÀ HQ X300T</t>
  </si>
  <si>
    <t>NGAY 1/8/2022</t>
  </si>
  <si>
    <t>KHOANG LỚN TONNIES /2T</t>
  </si>
  <si>
    <t>MƠ LƯNG/ĐỨC X20T</t>
  </si>
  <si>
    <t>KHOANG LỚN TONNIES /178T</t>
  </si>
  <si>
    <t>GÀ HQ X100T</t>
  </si>
  <si>
    <t>NGAY 4/8/2022</t>
  </si>
  <si>
    <t>GÀ HQ X232T</t>
  </si>
  <si>
    <t>THIẾU 23/7/2022</t>
  </si>
  <si>
    <t>GIÁ MỚI</t>
  </si>
  <si>
    <t>NGAY 8/8/2022</t>
  </si>
  <si>
    <t>GÀ HQ X98T</t>
  </si>
  <si>
    <t>NGAY 10/8/2022</t>
  </si>
  <si>
    <t>GÀ HQ X252T</t>
  </si>
  <si>
    <t>XUAT NGAY 07/09/2022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</si>
</sst>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164" fontId="0" fillId="2" borderId="2" xfId="1" applyNumberFormat="1" applyFont="1" applyFill="1" applyBorder="1"/>
    <xf numFmtId="0" fontId="0" fillId="3" borderId="2" xfId="0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0" xfId="1" applyNumberFormat="1" applyFont="1"/>
    <xf numFmtId="43" fontId="0" fillId="2" borderId="2" xfId="1" applyNumberFormat="1" applyFont="1" applyFill="1" applyBorder="1"/>
    <xf numFmtId="164" fontId="0" fillId="4" borderId="2" xfId="1" applyNumberFormat="1" applyFont="1" applyFill="1" applyBorder="1"/>
    <xf numFmtId="43" fontId="0" fillId="3" borderId="2" xfId="1" applyNumberFormat="1" applyFont="1" applyFill="1" applyBorder="1"/>
    <xf numFmtId="164" fontId="0" fillId="3" borderId="2" xfId="1" applyNumberFormat="1" applyFont="1" applyFill="1" applyBorder="1"/>
    <xf numFmtId="164" fontId="0" fillId="3" borderId="0" xfId="1" applyNumberFormat="1" applyFont="1" applyFill="1"/>
    <xf numFmtId="0" fontId="0" fillId="5" borderId="2" xfId="0" applyFill="1" applyBorder="1"/>
    <xf numFmtId="43" fontId="0" fillId="5" borderId="2" xfId="1" applyNumberFormat="1" applyFont="1" applyFill="1" applyBorder="1"/>
    <xf numFmtId="164" fontId="0" fillId="5" borderId="2" xfId="1" applyNumberFormat="1" applyFont="1" applyFill="1" applyBorder="1"/>
    <xf numFmtId="164" fontId="0" fillId="5" borderId="0" xfId="1" applyNumberFormat="1" applyFont="1" applyFill="1"/>
    <xf numFmtId="0" fontId="0" fillId="6" borderId="2" xfId="0" applyFill="1" applyBorder="1"/>
    <xf numFmtId="43" fontId="0" fillId="6" borderId="2" xfId="1" applyNumberFormat="1" applyFont="1" applyFill="1" applyBorder="1"/>
    <xf numFmtId="164" fontId="0" fillId="6" borderId="2" xfId="1" applyNumberFormat="1" applyFont="1" applyFill="1" applyBorder="1"/>
    <xf numFmtId="164" fontId="0" fillId="6" borderId="0" xfId="1" applyNumberFormat="1" applyFont="1" applyFill="1"/>
    <xf numFmtId="0" fontId="0" fillId="7" borderId="2" xfId="0" applyFill="1" applyBorder="1"/>
    <xf numFmtId="43" fontId="0" fillId="7" borderId="2" xfId="1" applyNumberFormat="1" applyFont="1" applyFill="1" applyBorder="1"/>
    <xf numFmtId="164" fontId="0" fillId="7" borderId="2" xfId="1" applyNumberFormat="1" applyFont="1" applyFill="1" applyBorder="1"/>
    <xf numFmtId="164" fontId="0" fillId="7" borderId="0" xfId="1" applyNumberFormat="1" applyFont="1" applyFill="1"/>
    <xf numFmtId="0" fontId="0" fillId="8" borderId="2" xfId="0" applyFill="1" applyBorder="1"/>
    <xf numFmtId="43" fontId="0" fillId="8" borderId="2" xfId="1" applyNumberFormat="1" applyFont="1" applyFill="1" applyBorder="1"/>
    <xf numFmtId="164" fontId="0" fillId="8" borderId="2" xfId="1" applyNumberFormat="1" applyFont="1" applyFill="1" applyBorder="1"/>
    <xf numFmtId="164" fontId="0" fillId="8" borderId="0" xfId="1" applyNumberFormat="1" applyFont="1" applyFill="1"/>
    <xf numFmtId="0" fontId="0" fillId="9" borderId="2" xfId="0" applyFill="1" applyBorder="1"/>
    <xf numFmtId="43" fontId="0" fillId="9" borderId="2" xfId="1" applyNumberFormat="1" applyFont="1" applyFill="1" applyBorder="1"/>
    <xf numFmtId="164" fontId="0" fillId="9" borderId="2" xfId="1" applyNumberFormat="1" applyFont="1" applyFill="1" applyBorder="1"/>
    <xf numFmtId="164" fontId="0" fillId="9" borderId="0" xfId="1" applyNumberFormat="1" applyFont="1" applyFill="1"/>
    <xf numFmtId="0" fontId="2" fillId="4" borderId="2" xfId="0" applyFont="1" applyFill="1" applyBorder="1"/>
    <xf numFmtId="43" fontId="0" fillId="4" borderId="2" xfId="1" applyNumberFormat="1" applyFont="1" applyFill="1" applyBorder="1"/>
    <xf numFmtId="164" fontId="0" fillId="4" borderId="0" xfId="1" applyNumberFormat="1" applyFont="1" applyFill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4" fontId="0" fillId="0" borderId="0" xfId="1" applyNumberFormat="1" applyFont="1"/>
    <xf numFmtId="4" fontId="0" fillId="5" borderId="0" xfId="1" applyNumberFormat="1" applyFont="1" applyFill="1"/>
    <xf numFmtId="4" fontId="0" fillId="4" borderId="0" xfId="1" applyNumberFormat="1" applyFont="1" applyFill="1"/>
    <xf numFmtId="4" fontId="0" fillId="6" borderId="0" xfId="1" applyNumberFormat="1" applyFont="1" applyFill="1"/>
    <xf numFmtId="4" fontId="0" fillId="8" borderId="0" xfId="1" applyNumberFormat="1" applyFont="1" applyFill="1"/>
    <xf numFmtId="4" fontId="0" fillId="9" borderId="0" xfId="1" applyNumberFormat="1" applyFont="1" applyFill="1"/>
    <xf numFmtId="4" fontId="0" fillId="7" borderId="0" xfId="1" applyNumberFormat="1" applyFont="1" applyFill="1"/>
    <xf numFmtId="4" fontId="0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0" workbookViewId="0">
      <selection activeCell="K26" sqref="K26"/>
    </sheetView>
  </sheetViews>
  <sheetFormatPr defaultRowHeight="15" x14ac:dyDescent="0.25"/>
  <cols>
    <col min="1" max="1" width="22.85546875" customWidth="1"/>
    <col min="2" max="2" width="17.5703125" customWidth="1"/>
    <col min="3" max="3" width="30.28515625" customWidth="1"/>
    <col min="4" max="4" width="17.85546875" style="6" customWidth="1"/>
    <col min="5" max="5" width="15.7109375" style="5" customWidth="1"/>
    <col min="6" max="6" width="17.85546875" style="5" customWidth="1"/>
    <col min="7" max="7" width="9.85546875" style="44" customWidth="1"/>
    <col min="8" max="8" width="15.42578125" style="5" customWidth="1"/>
    <col min="9" max="9" width="14.85546875" style="5" customWidth="1"/>
    <col min="10" max="10" width="27.570312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8" ht="19.5" customHeight="1" x14ac:dyDescent="0.25"/>
    <row r="2" spans="1:8" ht="19.5" customHeight="1" x14ac:dyDescent="0.25"/>
    <row r="3" spans="1:8" ht="19.5" customHeight="1" x14ac:dyDescent="0.25"/>
    <row r="4" spans="1:8" x14ac:dyDescent="0.25">
      <c r="A4" s="3" t="s">
        <v>19</v>
      </c>
      <c r="B4" s="1"/>
      <c r="C4" s="12" t="s">
        <v>8</v>
      </c>
      <c r="D4" s="13">
        <v>13.25</v>
      </c>
      <c r="E4" s="14">
        <v>170000</v>
      </c>
      <c r="F4" s="14">
        <f t="shared" ref="F4" si="0">E4*D4</f>
        <v>2252500</v>
      </c>
      <c r="G4" s="45">
        <f>E4+E10+E14+E27</f>
        <v>680000</v>
      </c>
      <c r="H4" s="15">
        <f>F4+F10+F14+F27</f>
        <v>331715900</v>
      </c>
    </row>
    <row r="5" spans="1:8" ht="15.75" x14ac:dyDescent="0.25">
      <c r="A5" s="43">
        <v>44773</v>
      </c>
      <c r="B5" s="42" t="s">
        <v>0</v>
      </c>
      <c r="C5" s="32" t="s">
        <v>11</v>
      </c>
      <c r="D5" s="33">
        <v>3094.1</v>
      </c>
      <c r="E5" s="8">
        <v>40000</v>
      </c>
      <c r="F5" s="8">
        <f>E5*D5</f>
        <v>123764000</v>
      </c>
      <c r="G5" s="46"/>
      <c r="H5" s="34">
        <f>F5+F11</f>
        <v>175980000</v>
      </c>
    </row>
    <row r="6" spans="1:8" x14ac:dyDescent="0.25">
      <c r="A6" s="38"/>
      <c r="B6" s="42"/>
      <c r="C6" s="16" t="s">
        <v>15</v>
      </c>
      <c r="D6" s="17">
        <v>2476.52</v>
      </c>
      <c r="E6" s="18">
        <v>48000</v>
      </c>
      <c r="F6" s="18">
        <f t="shared" ref="F6:F10" si="1">E6*D6</f>
        <v>118872960</v>
      </c>
      <c r="G6" s="47">
        <f>D6+D7+D9+D13+D21+D26</f>
        <v>8781.6</v>
      </c>
      <c r="H6" s="19">
        <f>F6+F7+F9+F13+F21+F26</f>
        <v>421516800</v>
      </c>
    </row>
    <row r="7" spans="1:8" x14ac:dyDescent="0.25">
      <c r="A7" s="38"/>
      <c r="B7" s="42"/>
      <c r="C7" s="16" t="s">
        <v>13</v>
      </c>
      <c r="D7" s="17">
        <v>28.18</v>
      </c>
      <c r="E7" s="18">
        <v>48000</v>
      </c>
      <c r="F7" s="18">
        <f t="shared" si="1"/>
        <v>1352640</v>
      </c>
      <c r="G7" s="47"/>
      <c r="H7" s="19"/>
    </row>
    <row r="8" spans="1:8" x14ac:dyDescent="0.25">
      <c r="A8" s="38"/>
      <c r="B8" s="42"/>
      <c r="C8" s="1" t="s">
        <v>14</v>
      </c>
      <c r="D8" s="7">
        <v>388.33</v>
      </c>
      <c r="E8" s="2">
        <v>48000</v>
      </c>
      <c r="F8" s="4">
        <f t="shared" si="1"/>
        <v>18639840</v>
      </c>
      <c r="G8" s="44">
        <f>D8+D20</f>
        <v>1350.01</v>
      </c>
      <c r="H8" s="5">
        <f>F8+F20</f>
        <v>64800480</v>
      </c>
    </row>
    <row r="9" spans="1:8" x14ac:dyDescent="0.25">
      <c r="A9" s="38" t="s">
        <v>12</v>
      </c>
      <c r="B9" s="38" t="s">
        <v>0</v>
      </c>
      <c r="C9" s="16" t="s">
        <v>5</v>
      </c>
      <c r="D9" s="17">
        <v>1390.27</v>
      </c>
      <c r="E9" s="18">
        <v>48000</v>
      </c>
      <c r="F9" s="18">
        <f t="shared" si="1"/>
        <v>66732960</v>
      </c>
      <c r="G9" s="47"/>
      <c r="H9" s="19"/>
    </row>
    <row r="10" spans="1:8" x14ac:dyDescent="0.25">
      <c r="A10" s="38"/>
      <c r="B10" s="38"/>
      <c r="C10" s="12" t="s">
        <v>8</v>
      </c>
      <c r="D10" s="13">
        <v>653.96</v>
      </c>
      <c r="E10" s="14">
        <v>170000</v>
      </c>
      <c r="F10" s="14">
        <f t="shared" si="1"/>
        <v>111173200</v>
      </c>
      <c r="G10" s="45"/>
      <c r="H10" s="15"/>
    </row>
    <row r="11" spans="1:8" ht="15.75" x14ac:dyDescent="0.25">
      <c r="A11" s="38"/>
      <c r="B11" s="38"/>
      <c r="C11" s="32" t="s">
        <v>16</v>
      </c>
      <c r="D11" s="33">
        <v>1305.4000000000001</v>
      </c>
      <c r="E11" s="8">
        <v>40000</v>
      </c>
      <c r="F11" s="8">
        <f>E11*D11</f>
        <v>52216000</v>
      </c>
      <c r="G11" s="46"/>
      <c r="H11" s="34"/>
    </row>
    <row r="12" spans="1:8" x14ac:dyDescent="0.25">
      <c r="A12" s="38" t="s">
        <v>17</v>
      </c>
      <c r="B12" s="38" t="s">
        <v>0</v>
      </c>
      <c r="C12" s="24" t="s">
        <v>6</v>
      </c>
      <c r="D12" s="25">
        <v>500</v>
      </c>
      <c r="E12" s="26">
        <v>71000</v>
      </c>
      <c r="F12" s="26">
        <f t="shared" ref="F12:F15" si="2">E12*D12</f>
        <v>35500000</v>
      </c>
      <c r="G12" s="48"/>
      <c r="H12" s="27">
        <f>F12+F19</f>
        <v>71000000</v>
      </c>
    </row>
    <row r="13" spans="1:8" x14ac:dyDescent="0.25">
      <c r="A13" s="38"/>
      <c r="B13" s="38"/>
      <c r="C13" s="16" t="s">
        <v>5</v>
      </c>
      <c r="D13" s="17">
        <v>1386.76</v>
      </c>
      <c r="E13" s="18">
        <v>48000</v>
      </c>
      <c r="F13" s="18">
        <f t="shared" si="2"/>
        <v>66564480</v>
      </c>
      <c r="G13" s="47"/>
      <c r="H13" s="19"/>
    </row>
    <row r="14" spans="1:8" x14ac:dyDescent="0.25">
      <c r="A14" s="38"/>
      <c r="B14" s="38"/>
      <c r="C14" s="12" t="s">
        <v>8</v>
      </c>
      <c r="D14" s="13">
        <v>636</v>
      </c>
      <c r="E14" s="14">
        <v>170000</v>
      </c>
      <c r="F14" s="14">
        <f t="shared" si="2"/>
        <v>108120000</v>
      </c>
      <c r="G14" s="45"/>
      <c r="H14" s="15"/>
    </row>
    <row r="15" spans="1:8" x14ac:dyDescent="0.25">
      <c r="A15" s="38"/>
      <c r="B15" s="38"/>
      <c r="C15" s="28" t="s">
        <v>2</v>
      </c>
      <c r="D15" s="29">
        <v>459.67</v>
      </c>
      <c r="E15" s="30">
        <v>33000</v>
      </c>
      <c r="F15" s="30">
        <f t="shared" si="2"/>
        <v>15169110</v>
      </c>
      <c r="G15" s="49"/>
      <c r="H15" s="31">
        <f>F15</f>
        <v>15169110</v>
      </c>
    </row>
    <row r="16" spans="1:8" ht="15.75" x14ac:dyDescent="0.25">
      <c r="A16" s="38"/>
      <c r="B16" s="38"/>
      <c r="C16" s="32" t="s">
        <v>18</v>
      </c>
      <c r="D16" s="33">
        <v>3014.5</v>
      </c>
      <c r="E16" s="8">
        <v>44000</v>
      </c>
      <c r="F16" s="8">
        <f>E16*D16</f>
        <v>132638000</v>
      </c>
      <c r="G16" s="46" t="s">
        <v>20</v>
      </c>
      <c r="H16" s="34">
        <f>F16+F23+F25+F28</f>
        <v>417762400</v>
      </c>
    </row>
    <row r="17" spans="1:8" x14ac:dyDescent="0.25">
      <c r="A17" s="38"/>
      <c r="B17" s="38"/>
      <c r="C17" s="20" t="s">
        <v>9</v>
      </c>
      <c r="D17" s="21">
        <v>750</v>
      </c>
      <c r="E17" s="22">
        <v>52200</v>
      </c>
      <c r="F17" s="22">
        <f t="shared" ref="F17:F22" si="3">E17*D17</f>
        <v>39150000</v>
      </c>
      <c r="G17" s="50"/>
      <c r="H17" s="23">
        <f>F17+F24+F29</f>
        <v>117450000</v>
      </c>
    </row>
    <row r="18" spans="1:8" x14ac:dyDescent="0.25">
      <c r="A18" s="38" t="s">
        <v>21</v>
      </c>
      <c r="B18" s="35" t="s">
        <v>0</v>
      </c>
      <c r="C18" s="3" t="s">
        <v>10</v>
      </c>
      <c r="D18" s="9">
        <v>500</v>
      </c>
      <c r="E18" s="10">
        <v>49500</v>
      </c>
      <c r="F18" s="10">
        <f t="shared" si="3"/>
        <v>24750000</v>
      </c>
      <c r="G18" s="51"/>
      <c r="H18" s="11">
        <f>F18+F22</f>
        <v>49500000</v>
      </c>
    </row>
    <row r="19" spans="1:8" x14ac:dyDescent="0.25">
      <c r="A19" s="38"/>
      <c r="B19" s="36"/>
      <c r="C19" s="24" t="s">
        <v>6</v>
      </c>
      <c r="D19" s="25">
        <v>500</v>
      </c>
      <c r="E19" s="26">
        <v>71000</v>
      </c>
      <c r="F19" s="26">
        <f t="shared" si="3"/>
        <v>35500000</v>
      </c>
      <c r="G19" s="48"/>
      <c r="H19" s="27"/>
    </row>
    <row r="20" spans="1:8" x14ac:dyDescent="0.25">
      <c r="A20" s="38"/>
      <c r="B20" s="36"/>
      <c r="C20" s="1" t="s">
        <v>4</v>
      </c>
      <c r="D20" s="7">
        <v>961.68</v>
      </c>
      <c r="E20" s="2">
        <v>48000</v>
      </c>
      <c r="F20" s="4">
        <f t="shared" si="3"/>
        <v>46160640</v>
      </c>
    </row>
    <row r="21" spans="1:8" x14ac:dyDescent="0.25">
      <c r="A21" s="38"/>
      <c r="B21" s="36"/>
      <c r="C21" s="16" t="s">
        <v>3</v>
      </c>
      <c r="D21" s="17">
        <v>2110.35</v>
      </c>
      <c r="E21" s="18">
        <v>48000</v>
      </c>
      <c r="F21" s="18">
        <f t="shared" si="3"/>
        <v>101296800</v>
      </c>
      <c r="G21" s="47"/>
      <c r="H21" s="19"/>
    </row>
    <row r="22" spans="1:8" x14ac:dyDescent="0.25">
      <c r="A22" s="38"/>
      <c r="B22" s="36"/>
      <c r="C22" s="3" t="s">
        <v>10</v>
      </c>
      <c r="D22" s="9">
        <v>500</v>
      </c>
      <c r="E22" s="10">
        <v>49500</v>
      </c>
      <c r="F22" s="10">
        <f t="shared" si="3"/>
        <v>24750000</v>
      </c>
      <c r="G22" s="51"/>
      <c r="H22" s="11"/>
    </row>
    <row r="23" spans="1:8" ht="15.75" x14ac:dyDescent="0.25">
      <c r="A23" s="38"/>
      <c r="B23" s="36"/>
      <c r="C23" s="32" t="s">
        <v>22</v>
      </c>
      <c r="D23" s="33">
        <v>1268.7</v>
      </c>
      <c r="E23" s="8">
        <v>44000</v>
      </c>
      <c r="F23" s="8">
        <f>E23*D23</f>
        <v>55822800</v>
      </c>
      <c r="G23" s="46"/>
      <c r="H23" s="34"/>
    </row>
    <row r="24" spans="1:8" x14ac:dyDescent="0.25">
      <c r="A24" s="38"/>
      <c r="B24" s="36"/>
      <c r="C24" s="20" t="s">
        <v>7</v>
      </c>
      <c r="D24" s="21">
        <v>750</v>
      </c>
      <c r="E24" s="22">
        <v>52200</v>
      </c>
      <c r="F24" s="22">
        <f t="shared" ref="F24" si="4">E24*D24</f>
        <v>39150000</v>
      </c>
      <c r="G24" s="50"/>
      <c r="H24" s="23"/>
    </row>
    <row r="25" spans="1:8" ht="15.75" x14ac:dyDescent="0.25">
      <c r="A25" s="38"/>
      <c r="B25" s="37"/>
      <c r="C25" s="32" t="s">
        <v>1</v>
      </c>
      <c r="D25" s="33">
        <v>1942.3</v>
      </c>
      <c r="E25" s="8">
        <v>44000</v>
      </c>
      <c r="F25" s="8">
        <f>E25*D25</f>
        <v>85461200</v>
      </c>
      <c r="G25" s="46"/>
      <c r="H25" s="34"/>
    </row>
    <row r="26" spans="1:8" x14ac:dyDescent="0.25">
      <c r="A26" s="38" t="s">
        <v>23</v>
      </c>
      <c r="B26" s="39" t="s">
        <v>0</v>
      </c>
      <c r="C26" s="16" t="s">
        <v>5</v>
      </c>
      <c r="D26" s="17">
        <v>1389.52</v>
      </c>
      <c r="E26" s="18">
        <v>48000</v>
      </c>
      <c r="F26" s="18">
        <f t="shared" ref="F26:F27" si="5">E26*D26</f>
        <v>66696960</v>
      </c>
      <c r="G26" s="47"/>
      <c r="H26" s="19"/>
    </row>
    <row r="27" spans="1:8" x14ac:dyDescent="0.25">
      <c r="A27" s="38"/>
      <c r="B27" s="40"/>
      <c r="C27" s="12" t="s">
        <v>8</v>
      </c>
      <c r="D27" s="13">
        <v>648.05999999999995</v>
      </c>
      <c r="E27" s="14">
        <v>170000</v>
      </c>
      <c r="F27" s="14">
        <f t="shared" si="5"/>
        <v>110170199.99999999</v>
      </c>
      <c r="G27" s="45"/>
      <c r="H27" s="15"/>
    </row>
    <row r="28" spans="1:8" ht="15.75" x14ac:dyDescent="0.25">
      <c r="A28" s="38"/>
      <c r="B28" s="40"/>
      <c r="C28" s="32" t="s">
        <v>24</v>
      </c>
      <c r="D28" s="33">
        <v>3269.1</v>
      </c>
      <c r="E28" s="8">
        <v>44000</v>
      </c>
      <c r="F28" s="8">
        <f>E28*D28</f>
        <v>143840400</v>
      </c>
      <c r="G28" s="46"/>
      <c r="H28" s="34"/>
    </row>
    <row r="29" spans="1:8" x14ac:dyDescent="0.25">
      <c r="A29" s="38"/>
      <c r="B29" s="41"/>
      <c r="C29" s="20" t="s">
        <v>7</v>
      </c>
      <c r="D29" s="21">
        <v>750</v>
      </c>
      <c r="E29" s="22">
        <v>52200</v>
      </c>
      <c r="F29" s="22">
        <f t="shared" ref="F29" si="6">E29*D29</f>
        <v>39150000</v>
      </c>
      <c r="G29" s="50"/>
      <c r="H29" s="23"/>
    </row>
    <row r="30" spans="1:8" x14ac:dyDescent="0.25">
      <c r="F30" s="5">
        <f>SUM(F4:F29)</f>
        <v>1664894690</v>
      </c>
      <c r="G30" s="44" t="s">
        <v>25</v>
      </c>
      <c r="H30" s="5">
        <f>SUM(H4:H29)</f>
        <v>1664894690</v>
      </c>
    </row>
    <row r="31" spans="1:8" hidden="1" x14ac:dyDescent="0.25"/>
    <row r="32" spans="1:8" x14ac:dyDescent="0.25">
      <c r="H32" s="5">
        <f>F30-H30</f>
        <v>0</v>
      </c>
    </row>
  </sheetData>
  <mergeCells count="10">
    <mergeCell ref="B18:B25"/>
    <mergeCell ref="A18:A25"/>
    <mergeCell ref="B26:B29"/>
    <mergeCell ref="A26:A29"/>
    <mergeCell ref="B5:B8"/>
    <mergeCell ref="A5:A8"/>
    <mergeCell ref="B9:B11"/>
    <mergeCell ref="A9:A11"/>
    <mergeCell ref="B12:B17"/>
    <mergeCell ref="A12:A1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2022-09-07T09:50:48Z</dcterms:modified>
</cp:coreProperties>
</file>