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13 KHACH HANG\THU HẰNG\Tháng 092022\"/>
    </mc:Choice>
  </mc:AlternateContent>
  <bookViews>
    <workbookView xWindow="480" yWindow="360" windowWidth="19875" windowHeight="7710"/>
  </bookViews>
  <sheets>
    <sheet name="NHẬP HÀNG NCC" sheetId="1" r:id="rId1"/>
  </sheets>
  <definedNames>
    <definedName name="_xlnm._FilterDatabase" localSheetId="0" hidden="1">'NHẬP HÀNG NCC'!$A$2:$J$25</definedName>
  </definedNames>
  <calcPr calcId="162913"/>
</workbook>
</file>

<file path=xl/calcChain.xml><?xml version="1.0" encoding="utf-8"?>
<calcChain xmlns="http://schemas.openxmlformats.org/spreadsheetml/2006/main">
  <c r="D25" i="1" l="1"/>
  <c r="J9" i="1"/>
  <c r="J25" i="1" s="1"/>
  <c r="H9" i="1"/>
  <c r="H25" i="1"/>
  <c r="H6" i="1"/>
  <c r="H4" i="1"/>
  <c r="H3" i="1"/>
  <c r="H19" i="1"/>
  <c r="H8" i="1"/>
  <c r="H7" i="1"/>
  <c r="H10" i="1"/>
  <c r="H5" i="1"/>
  <c r="H11" i="1"/>
  <c r="F24" i="1" l="1"/>
  <c r="F23" i="1"/>
  <c r="F22" i="1"/>
  <c r="F21" i="1"/>
  <c r="F20" i="1" l="1"/>
  <c r="F19" i="1"/>
  <c r="J19" i="1" s="1"/>
  <c r="F18" i="1"/>
  <c r="F17" i="1"/>
  <c r="F16" i="1"/>
  <c r="F15" i="1" l="1"/>
  <c r="F14" i="1"/>
  <c r="F13" i="1"/>
  <c r="F12" i="1"/>
  <c r="F11" i="1"/>
  <c r="J11" i="1" s="1"/>
  <c r="F10" i="1"/>
  <c r="J10" i="1" s="1"/>
  <c r="F9" i="1"/>
  <c r="F8" i="1"/>
  <c r="J8" i="1" s="1"/>
  <c r="F7" i="1"/>
  <c r="J7" i="1" s="1"/>
  <c r="F6" i="1"/>
  <c r="J6" i="1" s="1"/>
  <c r="F5" i="1"/>
  <c r="J5" i="1" s="1"/>
  <c r="F4" i="1"/>
  <c r="J4" i="1" s="1"/>
  <c r="F3" i="1"/>
  <c r="J3" i="1" s="1"/>
  <c r="F25" i="1" l="1"/>
</calcChain>
</file>

<file path=xl/sharedStrings.xml><?xml version="1.0" encoding="utf-8"?>
<sst xmlns="http://schemas.openxmlformats.org/spreadsheetml/2006/main" count="37" uniqueCount="29">
  <si>
    <t>NGOC THOM</t>
  </si>
  <si>
    <t>KHOANG LỚN TONNIES /200T</t>
  </si>
  <si>
    <t>MƠ LƯNG/ĐỨC X30T</t>
  </si>
  <si>
    <t>KHOANG LỚN TONNIES /100T</t>
  </si>
  <si>
    <t>TAI HEO ĐỨC X50T</t>
  </si>
  <si>
    <t>KHOANH NHỠ CANADA 50T</t>
  </si>
  <si>
    <t>BAP BO DAN MACH X30T</t>
  </si>
  <si>
    <t>KHOANH NHỠ CANADA 100T</t>
  </si>
  <si>
    <t>GÀ HQ X200T</t>
  </si>
  <si>
    <t>GIÁ MỚI</t>
  </si>
  <si>
    <t>CHÂN GÀ NGA X 50T</t>
  </si>
  <si>
    <t>LƯỠI ĐƯC X100T</t>
  </si>
  <si>
    <t>GÀ HQ X355T</t>
  </si>
  <si>
    <t>NGAY 5/9/2022</t>
  </si>
  <si>
    <t>NGAY 4/9/2022</t>
  </si>
  <si>
    <t>KHOANG LỚN TONNIES /239T</t>
  </si>
  <si>
    <t>TAI HEO ĐỨC X32T</t>
  </si>
  <si>
    <t>GÀ HQ X151T</t>
  </si>
  <si>
    <t>NGAY 31/9/2022</t>
  </si>
  <si>
    <t>NGAY 7/9/2022</t>
  </si>
  <si>
    <t>KHOANH GIÒ LỚN -MIKA-100T</t>
  </si>
  <si>
    <t>GÀ HQ X180T</t>
  </si>
  <si>
    <t>NGAY 9/9/2022</t>
  </si>
  <si>
    <t>GÀ HQ X234T</t>
  </si>
  <si>
    <t>KHOANH GIÒ LỚN -MIKA-200T</t>
  </si>
  <si>
    <t>KHOANH NHỠ CANADA 52T</t>
  </si>
  <si>
    <t>XUAT NGAY 10/9/2022</t>
  </si>
  <si>
    <t>SL</t>
  </si>
  <si>
    <t>tiền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</si>
</sst>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2" xfId="0" applyBorder="1"/>
    <xf numFmtId="164" fontId="0" fillId="2" borderId="2" xfId="1" applyNumberFormat="1" applyFont="1" applyFill="1" applyBorder="1"/>
    <xf numFmtId="164" fontId="0" fillId="0" borderId="0" xfId="1" applyNumberFormat="1" applyFont="1"/>
    <xf numFmtId="43" fontId="0" fillId="0" borderId="0" xfId="1" applyNumberFormat="1" applyFont="1"/>
    <xf numFmtId="43" fontId="0" fillId="2" borderId="2" xfId="1" applyNumberFormat="1" applyFont="1" applyFill="1" applyBorder="1"/>
    <xf numFmtId="0" fontId="0" fillId="2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43" fontId="3" fillId="0" borderId="0" xfId="1" applyNumberFormat="1" applyFont="1"/>
    <xf numFmtId="164" fontId="3" fillId="0" borderId="0" xfId="1" applyNumberFormat="1" applyFont="1"/>
    <xf numFmtId="0" fontId="0" fillId="3" borderId="2" xfId="0" applyFill="1" applyBorder="1"/>
    <xf numFmtId="43" fontId="0" fillId="3" borderId="2" xfId="1" applyNumberFormat="1" applyFont="1" applyFill="1" applyBorder="1"/>
    <xf numFmtId="164" fontId="0" fillId="3" borderId="2" xfId="1" applyNumberFormat="1" applyFont="1" applyFill="1" applyBorder="1"/>
    <xf numFmtId="164" fontId="0" fillId="3" borderId="0" xfId="1" applyNumberFormat="1" applyFont="1" applyFill="1"/>
    <xf numFmtId="43" fontId="3" fillId="3" borderId="0" xfId="1" applyNumberFormat="1" applyFont="1" applyFill="1"/>
    <xf numFmtId="164" fontId="3" fillId="3" borderId="0" xfId="1" applyNumberFormat="1" applyFont="1" applyFill="1"/>
    <xf numFmtId="0" fontId="0" fillId="4" borderId="2" xfId="0" applyFill="1" applyBorder="1"/>
    <xf numFmtId="43" fontId="0" fillId="4" borderId="2" xfId="1" applyNumberFormat="1" applyFont="1" applyFill="1" applyBorder="1"/>
    <xf numFmtId="164" fontId="0" fillId="4" borderId="2" xfId="1" applyNumberFormat="1" applyFont="1" applyFill="1" applyBorder="1"/>
    <xf numFmtId="43" fontId="3" fillId="4" borderId="0" xfId="1" applyNumberFormat="1" applyFont="1" applyFill="1"/>
    <xf numFmtId="164" fontId="3" fillId="4" borderId="0" xfId="1" applyNumberFormat="1" applyFont="1" applyFill="1"/>
    <xf numFmtId="0" fontId="2" fillId="5" borderId="2" xfId="0" applyFont="1" applyFill="1" applyBorder="1"/>
    <xf numFmtId="43" fontId="0" fillId="5" borderId="2" xfId="1" applyNumberFormat="1" applyFont="1" applyFill="1" applyBorder="1"/>
    <xf numFmtId="164" fontId="0" fillId="5" borderId="2" xfId="1" applyNumberFormat="1" applyFont="1" applyFill="1" applyBorder="1"/>
    <xf numFmtId="43" fontId="3" fillId="5" borderId="0" xfId="1" applyNumberFormat="1" applyFont="1" applyFill="1"/>
    <xf numFmtId="0" fontId="2" fillId="6" borderId="2" xfId="0" applyFont="1" applyFill="1" applyBorder="1"/>
    <xf numFmtId="43" fontId="0" fillId="6" borderId="2" xfId="1" applyNumberFormat="1" applyFont="1" applyFill="1" applyBorder="1"/>
    <xf numFmtId="164" fontId="0" fillId="6" borderId="2" xfId="1" applyNumberFormat="1" applyFont="1" applyFill="1" applyBorder="1"/>
    <xf numFmtId="43" fontId="3" fillId="6" borderId="0" xfId="1" applyNumberFormat="1" applyFont="1" applyFill="1"/>
    <xf numFmtId="164" fontId="3" fillId="6" borderId="0" xfId="1" applyNumberFormat="1" applyFont="1" applyFill="1"/>
    <xf numFmtId="0" fontId="0" fillId="7" borderId="2" xfId="0" applyFill="1" applyBorder="1"/>
    <xf numFmtId="43" fontId="0" fillId="7" borderId="2" xfId="1" applyNumberFormat="1" applyFont="1" applyFill="1" applyBorder="1"/>
    <xf numFmtId="164" fontId="0" fillId="7" borderId="2" xfId="1" applyNumberFormat="1" applyFont="1" applyFill="1" applyBorder="1"/>
    <xf numFmtId="43" fontId="3" fillId="7" borderId="0" xfId="1" applyNumberFormat="1" applyFont="1" applyFill="1"/>
    <xf numFmtId="164" fontId="3" fillId="7" borderId="0" xfId="1" applyNumberFormat="1" applyFont="1" applyFill="1"/>
    <xf numFmtId="0" fontId="0" fillId="8" borderId="2" xfId="0" applyFill="1" applyBorder="1"/>
    <xf numFmtId="43" fontId="0" fillId="8" borderId="2" xfId="1" applyNumberFormat="1" applyFont="1" applyFill="1" applyBorder="1"/>
    <xf numFmtId="164" fontId="0" fillId="8" borderId="2" xfId="1" applyNumberFormat="1" applyFont="1" applyFill="1" applyBorder="1"/>
    <xf numFmtId="43" fontId="3" fillId="8" borderId="0" xfId="1" applyNumberFormat="1" applyFont="1" applyFill="1"/>
    <xf numFmtId="164" fontId="3" fillId="8" borderId="0" xfId="1" applyNumberFormat="1" applyFont="1" applyFill="1"/>
    <xf numFmtId="0" fontId="0" fillId="9" borderId="2" xfId="0" applyFill="1" applyBorder="1"/>
    <xf numFmtId="43" fontId="0" fillId="9" borderId="2" xfId="1" applyNumberFormat="1" applyFont="1" applyFill="1" applyBorder="1"/>
    <xf numFmtId="164" fontId="0" fillId="9" borderId="2" xfId="1" applyNumberFormat="1" applyFont="1" applyFill="1" applyBorder="1"/>
    <xf numFmtId="43" fontId="3" fillId="9" borderId="0" xfId="1" applyNumberFormat="1" applyFont="1" applyFill="1"/>
    <xf numFmtId="164" fontId="3" fillId="9" borderId="0" xfId="1" applyNumberFormat="1" applyFont="1" applyFill="1"/>
    <xf numFmtId="0" fontId="0" fillId="10" borderId="2" xfId="0" applyFill="1" applyBorder="1"/>
    <xf numFmtId="43" fontId="0" fillId="10" borderId="2" xfId="1" applyNumberFormat="1" applyFont="1" applyFill="1" applyBorder="1"/>
    <xf numFmtId="164" fontId="0" fillId="10" borderId="2" xfId="1" applyNumberFormat="1" applyFont="1" applyFill="1" applyBorder="1"/>
    <xf numFmtId="164" fontId="0" fillId="10" borderId="0" xfId="1" applyNumberFormat="1" applyFont="1" applyFill="1"/>
    <xf numFmtId="43" fontId="3" fillId="10" borderId="0" xfId="1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5"/>
  <sheetViews>
    <sheetView tabSelected="1" workbookViewId="0">
      <selection activeCell="M14" sqref="M14"/>
    </sheetView>
  </sheetViews>
  <sheetFormatPr defaultRowHeight="15.75" x14ac:dyDescent="0.25"/>
  <cols>
    <col min="1" max="1" width="18" customWidth="1"/>
    <col min="2" max="2" width="17.5703125" customWidth="1"/>
    <col min="3" max="3" width="30.28515625" customWidth="1"/>
    <col min="4" max="4" width="17.85546875" style="4" customWidth="1"/>
    <col min="5" max="5" width="15.7109375" style="3" customWidth="1"/>
    <col min="6" max="6" width="17.85546875" style="3" customWidth="1"/>
    <col min="7" max="7" width="17" style="3" hidden="1" customWidth="1"/>
    <col min="8" max="8" width="15.42578125" style="11" customWidth="1"/>
    <col min="9" max="9" width="15.42578125" style="11" hidden="1" customWidth="1"/>
    <col min="10" max="10" width="19.85546875" style="12" customWidth="1"/>
    <col min="11" max="11" width="24.7109375" customWidth="1"/>
    <col min="12" max="12" width="18.5703125" customWidth="1"/>
    <col min="13" max="13" width="15.28515625" customWidth="1"/>
    <col min="14" max="14" width="17.140625" customWidth="1"/>
    <col min="15" max="15" width="14.140625" customWidth="1"/>
    <col min="16" max="16" width="14.28515625" bestFit="1" customWidth="1"/>
  </cols>
  <sheetData>
    <row r="2" spans="1:10" x14ac:dyDescent="0.25">
      <c r="H2" s="11" t="s">
        <v>27</v>
      </c>
      <c r="J2" s="12" t="s">
        <v>28</v>
      </c>
    </row>
    <row r="3" spans="1:10" x14ac:dyDescent="0.25">
      <c r="A3" s="7" t="s">
        <v>18</v>
      </c>
      <c r="B3" s="7" t="s">
        <v>0</v>
      </c>
      <c r="C3" s="13" t="s">
        <v>5</v>
      </c>
      <c r="D3" s="14">
        <v>750</v>
      </c>
      <c r="E3" s="15">
        <v>52200</v>
      </c>
      <c r="F3" s="15">
        <f t="shared" ref="F3:F4" si="0">E3*D3</f>
        <v>39150000</v>
      </c>
      <c r="G3" s="16"/>
      <c r="H3" s="17">
        <f>D3+D15+D18+D22</f>
        <v>4530</v>
      </c>
      <c r="I3" s="17"/>
      <c r="J3" s="17">
        <f>F3+F15+F18+F22</f>
        <v>236466000</v>
      </c>
    </row>
    <row r="4" spans="1:10" x14ac:dyDescent="0.25">
      <c r="A4" s="7"/>
      <c r="B4" s="7"/>
      <c r="C4" s="43" t="s">
        <v>4</v>
      </c>
      <c r="D4" s="44">
        <v>500</v>
      </c>
      <c r="E4" s="45">
        <v>71000</v>
      </c>
      <c r="F4" s="45">
        <f t="shared" si="0"/>
        <v>35500000</v>
      </c>
      <c r="H4" s="46">
        <f>D4+D13+D24</f>
        <v>1320</v>
      </c>
      <c r="J4" s="46">
        <f>F4+F13+F24</f>
        <v>93720000</v>
      </c>
    </row>
    <row r="5" spans="1:10" x14ac:dyDescent="0.25">
      <c r="A5" s="7"/>
      <c r="B5" s="7"/>
      <c r="C5" s="24" t="s">
        <v>12</v>
      </c>
      <c r="D5" s="25">
        <v>4701.8</v>
      </c>
      <c r="E5" s="26">
        <v>40000</v>
      </c>
      <c r="F5" s="26">
        <f>E5*D5</f>
        <v>188072000</v>
      </c>
      <c r="H5" s="27">
        <f>D5</f>
        <v>4701.8</v>
      </c>
      <c r="I5" s="27"/>
      <c r="J5" s="27">
        <f>F5</f>
        <v>188072000</v>
      </c>
    </row>
    <row r="6" spans="1:10" x14ac:dyDescent="0.25">
      <c r="A6" s="7"/>
      <c r="B6" s="7"/>
      <c r="C6" s="1" t="s">
        <v>6</v>
      </c>
      <c r="D6" s="5">
        <v>636.18000000000006</v>
      </c>
      <c r="E6" s="2">
        <v>170000</v>
      </c>
      <c r="F6" s="2">
        <f t="shared" ref="F6:F9" si="1">E6*D6</f>
        <v>108150600.00000001</v>
      </c>
      <c r="H6" s="11">
        <f>D6+D17</f>
        <v>1258.22</v>
      </c>
      <c r="J6" s="11">
        <f>F6+F17</f>
        <v>213897400</v>
      </c>
    </row>
    <row r="7" spans="1:10" x14ac:dyDescent="0.25">
      <c r="A7" s="7"/>
      <c r="B7" s="7"/>
      <c r="C7" s="33" t="s">
        <v>1</v>
      </c>
      <c r="D7" s="34">
        <v>2800.37</v>
      </c>
      <c r="E7" s="35">
        <v>48000</v>
      </c>
      <c r="F7" s="35">
        <f t="shared" si="1"/>
        <v>134417760</v>
      </c>
      <c r="H7" s="36">
        <f>D7+D12+D16</f>
        <v>7542.7199999999993</v>
      </c>
      <c r="I7" s="36"/>
      <c r="J7" s="36">
        <f>F7+F12+F16</f>
        <v>362050560</v>
      </c>
    </row>
    <row r="8" spans="1:10" x14ac:dyDescent="0.25">
      <c r="A8" s="7"/>
      <c r="B8" s="7"/>
      <c r="C8" s="38" t="s">
        <v>11</v>
      </c>
      <c r="D8" s="39">
        <v>1000</v>
      </c>
      <c r="E8" s="40">
        <v>49500</v>
      </c>
      <c r="F8" s="40">
        <f t="shared" si="1"/>
        <v>49500000</v>
      </c>
      <c r="H8" s="41">
        <f>D8</f>
        <v>1000</v>
      </c>
      <c r="J8" s="41">
        <f>F8</f>
        <v>49500000</v>
      </c>
    </row>
    <row r="9" spans="1:10" x14ac:dyDescent="0.25">
      <c r="A9" s="7"/>
      <c r="B9" s="7"/>
      <c r="C9" s="48" t="s">
        <v>2</v>
      </c>
      <c r="D9" s="49">
        <v>596.27</v>
      </c>
      <c r="E9" s="50">
        <v>48000</v>
      </c>
      <c r="F9" s="50">
        <f t="shared" si="1"/>
        <v>28620960</v>
      </c>
      <c r="G9" s="51"/>
      <c r="H9" s="52">
        <f>D9</f>
        <v>596.27</v>
      </c>
      <c r="I9" s="52"/>
      <c r="J9" s="52">
        <f>F9</f>
        <v>28620960</v>
      </c>
    </row>
    <row r="10" spans="1:10" x14ac:dyDescent="0.25">
      <c r="A10" s="1" t="s">
        <v>14</v>
      </c>
      <c r="B10" s="1" t="s">
        <v>0</v>
      </c>
      <c r="C10" s="28" t="s">
        <v>8</v>
      </c>
      <c r="D10" s="29">
        <v>2637.4</v>
      </c>
      <c r="E10" s="30">
        <v>44000</v>
      </c>
      <c r="F10" s="30">
        <f>E10*D10</f>
        <v>116045600</v>
      </c>
      <c r="H10" s="31">
        <f>D10+D14+D20+D21</f>
        <v>10257.800000000001</v>
      </c>
      <c r="I10" s="31"/>
      <c r="J10" s="31">
        <f>F10+F14+F20+F21</f>
        <v>451343200</v>
      </c>
    </row>
    <row r="11" spans="1:10" x14ac:dyDescent="0.25">
      <c r="A11" s="7" t="s">
        <v>13</v>
      </c>
      <c r="B11" s="7" t="s">
        <v>0</v>
      </c>
      <c r="C11" s="19" t="s">
        <v>10</v>
      </c>
      <c r="D11" s="20">
        <v>750</v>
      </c>
      <c r="E11" s="21">
        <v>29470</v>
      </c>
      <c r="F11" s="21">
        <f t="shared" ref="F11:F13" si="2">E11*D11</f>
        <v>22102500</v>
      </c>
      <c r="H11" s="22">
        <f>D11</f>
        <v>750</v>
      </c>
      <c r="I11" s="22"/>
      <c r="J11" s="23">
        <f>F11</f>
        <v>22102500</v>
      </c>
    </row>
    <row r="12" spans="1:10" x14ac:dyDescent="0.25">
      <c r="A12" s="7"/>
      <c r="B12" s="7"/>
      <c r="C12" s="33" t="s">
        <v>15</v>
      </c>
      <c r="D12" s="34">
        <v>3354.53</v>
      </c>
      <c r="E12" s="35">
        <v>48000</v>
      </c>
      <c r="F12" s="35">
        <f t="shared" si="2"/>
        <v>161017440</v>
      </c>
      <c r="H12" s="36"/>
      <c r="I12" s="36"/>
      <c r="J12" s="37"/>
    </row>
    <row r="13" spans="1:10" x14ac:dyDescent="0.25">
      <c r="A13" s="7"/>
      <c r="B13" s="7"/>
      <c r="C13" s="43" t="s">
        <v>16</v>
      </c>
      <c r="D13" s="44">
        <v>320</v>
      </c>
      <c r="E13" s="45">
        <v>71000</v>
      </c>
      <c r="F13" s="45">
        <f t="shared" si="2"/>
        <v>22720000</v>
      </c>
      <c r="H13" s="46"/>
      <c r="J13" s="47"/>
    </row>
    <row r="14" spans="1:10" x14ac:dyDescent="0.25">
      <c r="A14" s="7"/>
      <c r="B14" s="7"/>
      <c r="C14" s="28" t="s">
        <v>17</v>
      </c>
      <c r="D14" s="29">
        <v>2057.6999999999998</v>
      </c>
      <c r="E14" s="30">
        <v>44000</v>
      </c>
      <c r="F14" s="30">
        <f>E14*D14</f>
        <v>90538799.999999985</v>
      </c>
      <c r="H14" s="31"/>
      <c r="I14" s="31"/>
      <c r="J14" s="32"/>
    </row>
    <row r="15" spans="1:10" x14ac:dyDescent="0.25">
      <c r="A15" s="7"/>
      <c r="B15" s="7"/>
      <c r="C15" s="13" t="s">
        <v>7</v>
      </c>
      <c r="D15" s="14">
        <v>1500</v>
      </c>
      <c r="E15" s="15">
        <v>52200</v>
      </c>
      <c r="F15" s="15">
        <f t="shared" ref="F15:F19" si="3">E15*D15</f>
        <v>78300000</v>
      </c>
      <c r="H15" s="17"/>
      <c r="J15" s="18"/>
    </row>
    <row r="16" spans="1:10" x14ac:dyDescent="0.25">
      <c r="A16" s="7" t="s">
        <v>19</v>
      </c>
      <c r="B16" s="8" t="s">
        <v>0</v>
      </c>
      <c r="C16" s="33" t="s">
        <v>3</v>
      </c>
      <c r="D16" s="34">
        <v>1387.82</v>
      </c>
      <c r="E16" s="35">
        <v>48000</v>
      </c>
      <c r="F16" s="35">
        <f t="shared" si="3"/>
        <v>66615360</v>
      </c>
      <c r="H16" s="36"/>
      <c r="I16" s="36"/>
      <c r="J16" s="37"/>
    </row>
    <row r="17" spans="1:10" x14ac:dyDescent="0.25">
      <c r="A17" s="7"/>
      <c r="B17" s="9"/>
      <c r="C17" s="1" t="s">
        <v>6</v>
      </c>
      <c r="D17" s="5">
        <v>622.04</v>
      </c>
      <c r="E17" s="2">
        <v>170000</v>
      </c>
      <c r="F17" s="2">
        <f t="shared" si="3"/>
        <v>105746800</v>
      </c>
    </row>
    <row r="18" spans="1:10" x14ac:dyDescent="0.25">
      <c r="A18" s="7"/>
      <c r="B18" s="9"/>
      <c r="C18" s="13" t="s">
        <v>7</v>
      </c>
      <c r="D18" s="14">
        <v>1500</v>
      </c>
      <c r="E18" s="15">
        <v>52200</v>
      </c>
      <c r="F18" s="15">
        <f t="shared" si="3"/>
        <v>78300000</v>
      </c>
      <c r="H18" s="17"/>
      <c r="J18" s="18"/>
    </row>
    <row r="19" spans="1:10" x14ac:dyDescent="0.25">
      <c r="A19" s="7"/>
      <c r="B19" s="9"/>
      <c r="C19" s="38" t="s">
        <v>20</v>
      </c>
      <c r="D19" s="39">
        <v>1441.67</v>
      </c>
      <c r="E19" s="40">
        <v>50000</v>
      </c>
      <c r="F19" s="40">
        <f t="shared" si="3"/>
        <v>72083500</v>
      </c>
      <c r="G19" s="3" t="s">
        <v>9</v>
      </c>
      <c r="H19" s="41">
        <f>D19+D23</f>
        <v>4348.17</v>
      </c>
      <c r="J19" s="41">
        <f>F19+F23</f>
        <v>217408500</v>
      </c>
    </row>
    <row r="20" spans="1:10" x14ac:dyDescent="0.25">
      <c r="A20" s="7"/>
      <c r="B20" s="10"/>
      <c r="C20" s="28" t="s">
        <v>21</v>
      </c>
      <c r="D20" s="29">
        <v>2480.6</v>
      </c>
      <c r="E20" s="30">
        <v>44000</v>
      </c>
      <c r="F20" s="30">
        <f>E20*D20</f>
        <v>109146400</v>
      </c>
      <c r="H20" s="31"/>
      <c r="I20" s="31"/>
      <c r="J20" s="32"/>
    </row>
    <row r="21" spans="1:10" x14ac:dyDescent="0.25">
      <c r="A21" s="7" t="s">
        <v>22</v>
      </c>
      <c r="B21" s="6" t="s">
        <v>0</v>
      </c>
      <c r="C21" s="28" t="s">
        <v>23</v>
      </c>
      <c r="D21" s="29">
        <v>3082.1</v>
      </c>
      <c r="E21" s="30">
        <v>44000</v>
      </c>
      <c r="F21" s="30">
        <f>E21*D21</f>
        <v>135612400</v>
      </c>
      <c r="H21" s="31"/>
      <c r="I21" s="31"/>
      <c r="J21" s="32"/>
    </row>
    <row r="22" spans="1:10" x14ac:dyDescent="0.25">
      <c r="A22" s="7"/>
      <c r="B22" s="6"/>
      <c r="C22" s="13" t="s">
        <v>25</v>
      </c>
      <c r="D22" s="14">
        <v>780</v>
      </c>
      <c r="E22" s="15">
        <v>52200</v>
      </c>
      <c r="F22" s="15">
        <f t="shared" ref="F22:F24" si="4">E22*D22</f>
        <v>40716000</v>
      </c>
      <c r="H22" s="17"/>
      <c r="J22" s="18"/>
    </row>
    <row r="23" spans="1:10" x14ac:dyDescent="0.25">
      <c r="A23" s="7"/>
      <c r="B23" s="6"/>
      <c r="C23" s="38" t="s">
        <v>24</v>
      </c>
      <c r="D23" s="39">
        <v>2906.5</v>
      </c>
      <c r="E23" s="40">
        <v>50000</v>
      </c>
      <c r="F23" s="40">
        <f t="shared" si="4"/>
        <v>145325000</v>
      </c>
      <c r="G23" s="3" t="s">
        <v>9</v>
      </c>
      <c r="H23" s="41"/>
      <c r="J23" s="42"/>
    </row>
    <row r="24" spans="1:10" x14ac:dyDescent="0.25">
      <c r="A24" s="7"/>
      <c r="B24" s="6"/>
      <c r="C24" s="43" t="s">
        <v>4</v>
      </c>
      <c r="D24" s="44">
        <v>500</v>
      </c>
      <c r="E24" s="45">
        <v>71000</v>
      </c>
      <c r="F24" s="45">
        <f t="shared" si="4"/>
        <v>35500000</v>
      </c>
      <c r="H24" s="46"/>
      <c r="J24" s="47"/>
    </row>
    <row r="25" spans="1:10" x14ac:dyDescent="0.25">
      <c r="D25" s="4">
        <f>SUM(D3:D24)</f>
        <v>36304.979999999996</v>
      </c>
      <c r="F25" s="3">
        <f>SUM(F3:F24)</f>
        <v>1863181120</v>
      </c>
      <c r="G25" s="3" t="s">
        <v>26</v>
      </c>
      <c r="H25" s="11">
        <f>SUM(H3:H24)</f>
        <v>36304.979999999996</v>
      </c>
      <c r="J25" s="11">
        <f>SUM(J3:J24)</f>
        <v>1863181120</v>
      </c>
    </row>
  </sheetData>
  <autoFilter ref="A2:J25"/>
  <mergeCells count="8">
    <mergeCell ref="B21:B24"/>
    <mergeCell ref="A21:A24"/>
    <mergeCell ref="B3:B9"/>
    <mergeCell ref="A3:A9"/>
    <mergeCell ref="B11:B15"/>
    <mergeCell ref="A11:A15"/>
    <mergeCell ref="B16:B20"/>
    <mergeCell ref="A16:A20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NHẬP HÀNG NCC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CFO</cp:lastModifiedBy>
  <dcterms:created xsi:type="dcterms:W3CDTF">2021-05-25T10:52:01Z</dcterms:created>
  <dcterms:modified xsi:type="dcterms:W3CDTF">2022-09-10T04:29:17Z</dcterms:modified>
</cp:coreProperties>
</file>