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HACH HANG\THU HẰNG\Tháng 092022\"/>
    </mc:Choice>
  </mc:AlternateContent>
  <bookViews>
    <workbookView xWindow="480" yWindow="360" windowWidth="19875" windowHeight="7710" activeTab="1"/>
  </bookViews>
  <sheets>
    <sheet name="NHẬP HÀNG NCC" sheetId="1" r:id="rId1"/>
    <sheet name="xuất hđ thu hằng tờ 2 tháng 9" sheetId="2" r:id="rId2"/>
  </sheets>
  <definedNames>
    <definedName name="_xlnm._FilterDatabase" localSheetId="1" hidden="1">'xuất hđ thu hằng tờ 2 tháng 9'!$A$2:$I$19</definedName>
  </definedNames>
  <calcPr calcId="162913"/>
</workbook>
</file>

<file path=xl/calcChain.xml><?xml version="1.0" encoding="utf-8"?>
<calcChain xmlns="http://schemas.openxmlformats.org/spreadsheetml/2006/main">
  <c r="G4" i="2" l="1"/>
  <c r="D19" i="2" l="1"/>
  <c r="H7" i="2"/>
  <c r="G7" i="2"/>
  <c r="G13" i="2"/>
  <c r="G18" i="2"/>
  <c r="G5" i="2"/>
  <c r="G6" i="2"/>
  <c r="H11" i="2"/>
  <c r="G11" i="2"/>
  <c r="G3" i="2"/>
  <c r="F18" i="2"/>
  <c r="H18" i="2" s="1"/>
  <c r="F17" i="2"/>
  <c r="F16" i="2"/>
  <c r="F15" i="2"/>
  <c r="F14" i="2"/>
  <c r="F13" i="2"/>
  <c r="H13" i="2" s="1"/>
  <c r="F12" i="2"/>
  <c r="F11" i="2"/>
  <c r="F10" i="2"/>
  <c r="F9" i="2"/>
  <c r="F8" i="2"/>
  <c r="F7" i="2"/>
  <c r="F6" i="2"/>
  <c r="H6" i="2" s="1"/>
  <c r="F5" i="2"/>
  <c r="F4" i="2"/>
  <c r="F3" i="2"/>
  <c r="H3" i="2" s="1"/>
  <c r="H5" i="2" l="1"/>
  <c r="H4" i="2"/>
  <c r="F19" i="2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3" i="1" l="1"/>
  <c r="F19" i="1" s="1"/>
</calcChain>
</file>

<file path=xl/sharedStrings.xml><?xml version="1.0" encoding="utf-8"?>
<sst xmlns="http://schemas.openxmlformats.org/spreadsheetml/2006/main" count="61" uniqueCount="28">
  <si>
    <t>NGOC THOM</t>
  </si>
  <si>
    <t>GIÁ CŨ</t>
  </si>
  <si>
    <t>GÀ HQ X300T</t>
  </si>
  <si>
    <t>GÀ HQ X200T</t>
  </si>
  <si>
    <t>GIÁ MỚI</t>
  </si>
  <si>
    <t>LƯỠI ĐƯC X100T</t>
  </si>
  <si>
    <t>GÀ HQ X240T</t>
  </si>
  <si>
    <t>GÀ HQ X50T</t>
  </si>
  <si>
    <t>KHOANH GIÒ LỚN -MIKA-100T</t>
  </si>
  <si>
    <t>THIẾU</t>
  </si>
  <si>
    <t>NGÀY 31/7/2022</t>
  </si>
  <si>
    <t>BAP BO DAN MACH X23T</t>
  </si>
  <si>
    <t>NGAY 12/9/2022</t>
  </si>
  <si>
    <t>NGAY 14/9/2022</t>
  </si>
  <si>
    <t>GÀ HQ X353T</t>
  </si>
  <si>
    <t>NGAY 16/9/2022</t>
  </si>
  <si>
    <t>MƠ LƯNG/ĐỨC X100T</t>
  </si>
  <si>
    <t>BAP BO DAN MACH X15T</t>
  </si>
  <si>
    <t>TAI HEO ĐỨC X63T</t>
  </si>
  <si>
    <t>NGAY 19/9/2022</t>
  </si>
  <si>
    <t>KHOANH GIÒ LỚN -MIKA-126T</t>
  </si>
  <si>
    <t>KHOANH GIÒ LỚN -MIKA-74T</t>
  </si>
  <si>
    <t>KHOANH GIÒ NHỎ -TÂY BAN NHA X 50T</t>
  </si>
  <si>
    <t>NGOC THƠM MỚI NHẬP TRỰC TIẾP VỀ KHO 17/9</t>
  </si>
  <si>
    <t>XUẤT 20/9</t>
  </si>
  <si>
    <t>SL</t>
  </si>
  <si>
    <t>ĐG</t>
  </si>
  <si>
    <t>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</si>
</sst>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164" fontId="0" fillId="0" borderId="0" xfId="1" applyNumberFormat="1" applyFont="1"/>
    <xf numFmtId="164" fontId="0" fillId="3" borderId="0" xfId="1" applyNumberFormat="1" applyFont="1" applyFill="1"/>
    <xf numFmtId="43" fontId="0" fillId="0" borderId="0" xfId="1" applyNumberFormat="1" applyFont="1"/>
    <xf numFmtId="43" fontId="0" fillId="2" borderId="1" xfId="1" applyNumberFormat="1" applyFont="1" applyFill="1" applyBorder="1"/>
    <xf numFmtId="0" fontId="2" fillId="2" borderId="1" xfId="0" applyFont="1" applyFill="1" applyBorder="1"/>
    <xf numFmtId="164" fontId="0" fillId="4" borderId="1" xfId="1" applyNumberFormat="1" applyFont="1" applyFill="1" applyBorder="1"/>
    <xf numFmtId="0" fontId="0" fillId="2" borderId="1" xfId="0" applyFill="1" applyBorder="1" applyAlignment="1">
      <alignment horizontal="center" vertical="center"/>
    </xf>
    <xf numFmtId="0" fontId="0" fillId="0" borderId="1" xfId="0" applyFill="1" applyBorder="1"/>
    <xf numFmtId="164" fontId="0" fillId="0" borderId="1" xfId="1" applyNumberFormat="1" applyFont="1" applyFill="1" applyBorder="1"/>
    <xf numFmtId="0" fontId="0" fillId="0" borderId="0" xfId="0" applyFill="1"/>
    <xf numFmtId="164" fontId="0" fillId="0" borderId="0" xfId="1" applyNumberFormat="1" applyFont="1" applyFill="1"/>
    <xf numFmtId="43" fontId="0" fillId="0" borderId="1" xfId="1" applyNumberFormat="1" applyFont="1" applyFill="1" applyBorder="1"/>
    <xf numFmtId="43" fontId="0" fillId="0" borderId="0" xfId="1" applyNumberFormat="1" applyFont="1" applyFill="1"/>
    <xf numFmtId="0" fontId="0" fillId="5" borderId="1" xfId="0" applyFill="1" applyBorder="1"/>
    <xf numFmtId="0" fontId="2" fillId="5" borderId="1" xfId="0" applyFont="1" applyFill="1" applyBorder="1"/>
    <xf numFmtId="164" fontId="0" fillId="5" borderId="1" xfId="1" applyNumberFormat="1" applyFont="1" applyFill="1" applyBorder="1"/>
    <xf numFmtId="0" fontId="0" fillId="5" borderId="0" xfId="0" applyFill="1"/>
    <xf numFmtId="164" fontId="0" fillId="5" borderId="0" xfId="1" applyNumberFormat="1" applyFont="1" applyFill="1"/>
    <xf numFmtId="164" fontId="0" fillId="5" borderId="0" xfId="0" applyNumberFormat="1" applyFill="1"/>
    <xf numFmtId="43" fontId="0" fillId="0" borderId="0" xfId="1" applyFont="1" applyFill="1"/>
    <xf numFmtId="43" fontId="0" fillId="5" borderId="0" xfId="1" applyFont="1" applyFill="1"/>
    <xf numFmtId="0" fontId="2" fillId="6" borderId="1" xfId="0" applyFont="1" applyFill="1" applyBorder="1"/>
    <xf numFmtId="43" fontId="0" fillId="6" borderId="1" xfId="1" applyNumberFormat="1" applyFont="1" applyFill="1" applyBorder="1"/>
    <xf numFmtId="164" fontId="0" fillId="6" borderId="1" xfId="1" applyNumberFormat="1" applyFont="1" applyFill="1" applyBorder="1"/>
    <xf numFmtId="0" fontId="0" fillId="6" borderId="0" xfId="0" applyFill="1"/>
    <xf numFmtId="164" fontId="0" fillId="6" borderId="0" xfId="1" applyNumberFormat="1" applyFont="1" applyFill="1"/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43" fontId="0" fillId="6" borderId="0" xfId="0" applyNumberFormat="1" applyFill="1"/>
    <xf numFmtId="164" fontId="0" fillId="6" borderId="0" xfId="0" applyNumberFormat="1" applyFill="1"/>
    <xf numFmtId="43" fontId="0" fillId="0" borderId="0" xfId="0" applyNumberFormat="1" applyFill="1"/>
    <xf numFmtId="164" fontId="0" fillId="0" borderId="0" xfId="0" applyNumberFormat="1" applyFill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workbookViewId="0">
      <selection activeCell="C30" sqref="C30"/>
    </sheetView>
  </sheetViews>
  <sheetFormatPr defaultRowHeight="15" x14ac:dyDescent="0.25"/>
  <cols>
    <col min="1" max="1" width="18" customWidth="1"/>
    <col min="2" max="2" width="17.5703125" customWidth="1"/>
    <col min="3" max="3" width="30.28515625" customWidth="1"/>
    <col min="4" max="4" width="17.85546875" style="7" customWidth="1"/>
    <col min="5" max="5" width="15.7109375" style="5" customWidth="1"/>
    <col min="6" max="6" width="17.85546875" style="5" customWidth="1"/>
    <col min="7" max="7" width="17" style="5" customWidth="1"/>
    <col min="8" max="8" width="15.42578125" style="5" customWidth="1"/>
    <col min="9" max="9" width="14.85546875" style="5" customWidth="1"/>
    <col min="10" max="10" width="24.710937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3" spans="1:7" ht="15.75" x14ac:dyDescent="0.25">
      <c r="A3" s="1" t="s">
        <v>10</v>
      </c>
      <c r="B3" s="1" t="s">
        <v>9</v>
      </c>
      <c r="C3" s="9" t="s">
        <v>2</v>
      </c>
      <c r="D3" s="4">
        <v>810</v>
      </c>
      <c r="E3" s="10">
        <v>40000</v>
      </c>
      <c r="F3" s="3">
        <f>E3*D3</f>
        <v>32400000</v>
      </c>
      <c r="G3" s="5" t="s">
        <v>1</v>
      </c>
    </row>
    <row r="4" spans="1:7" ht="15.75" x14ac:dyDescent="0.25">
      <c r="A4" s="38" t="s">
        <v>12</v>
      </c>
      <c r="B4" s="37" t="s">
        <v>0</v>
      </c>
      <c r="C4" s="9" t="s">
        <v>3</v>
      </c>
      <c r="D4" s="8">
        <v>2641.7</v>
      </c>
      <c r="E4" s="3">
        <v>44000</v>
      </c>
      <c r="F4" s="3">
        <f t="shared" ref="F4:F18" si="0">E4*D4</f>
        <v>116234799.99999999</v>
      </c>
      <c r="G4" s="5" t="s">
        <v>4</v>
      </c>
    </row>
    <row r="5" spans="1:7" x14ac:dyDescent="0.25">
      <c r="A5" s="38"/>
      <c r="B5" s="37"/>
      <c r="C5" s="2" t="s">
        <v>8</v>
      </c>
      <c r="D5" s="8">
        <v>1414.04</v>
      </c>
      <c r="E5" s="10">
        <v>50000</v>
      </c>
      <c r="F5" s="3">
        <f t="shared" si="0"/>
        <v>70702000</v>
      </c>
    </row>
    <row r="6" spans="1:7" x14ac:dyDescent="0.25">
      <c r="A6" s="38"/>
      <c r="B6" s="37"/>
      <c r="C6" s="1" t="s">
        <v>5</v>
      </c>
      <c r="D6" s="8">
        <v>1000</v>
      </c>
      <c r="E6" s="3">
        <v>49500</v>
      </c>
      <c r="F6" s="3">
        <f t="shared" si="0"/>
        <v>49500000</v>
      </c>
    </row>
    <row r="7" spans="1:7" x14ac:dyDescent="0.25">
      <c r="A7" s="38"/>
      <c r="B7" s="37"/>
      <c r="C7" s="1" t="s">
        <v>11</v>
      </c>
      <c r="D7" s="8">
        <v>479.5</v>
      </c>
      <c r="E7" s="3">
        <v>170000</v>
      </c>
      <c r="F7" s="3">
        <f t="shared" si="0"/>
        <v>81515000</v>
      </c>
    </row>
    <row r="8" spans="1:7" ht="15.75" x14ac:dyDescent="0.25">
      <c r="A8" s="1" t="s">
        <v>13</v>
      </c>
      <c r="B8" s="11" t="s">
        <v>0</v>
      </c>
      <c r="C8" s="9" t="s">
        <v>14</v>
      </c>
      <c r="D8" s="8">
        <v>4659.7</v>
      </c>
      <c r="E8" s="3">
        <v>44000</v>
      </c>
      <c r="F8" s="3">
        <f t="shared" si="0"/>
        <v>205026800</v>
      </c>
    </row>
    <row r="9" spans="1:7" ht="15.75" x14ac:dyDescent="0.25">
      <c r="A9" s="38" t="s">
        <v>15</v>
      </c>
      <c r="B9" s="37" t="s">
        <v>0</v>
      </c>
      <c r="C9" s="9" t="s">
        <v>3</v>
      </c>
      <c r="D9" s="8">
        <v>2618.8000000000002</v>
      </c>
      <c r="E9" s="3">
        <v>44000</v>
      </c>
      <c r="F9" s="3">
        <f t="shared" si="0"/>
        <v>115227200.00000001</v>
      </c>
    </row>
    <row r="10" spans="1:7" x14ac:dyDescent="0.25">
      <c r="A10" s="38"/>
      <c r="B10" s="37"/>
      <c r="C10" s="2" t="s">
        <v>8</v>
      </c>
      <c r="D10" s="8">
        <v>1459.31</v>
      </c>
      <c r="E10" s="10">
        <v>50000</v>
      </c>
      <c r="F10" s="3">
        <f t="shared" si="0"/>
        <v>72965500</v>
      </c>
    </row>
    <row r="11" spans="1:7" x14ac:dyDescent="0.25">
      <c r="A11" s="38"/>
      <c r="B11" s="37"/>
      <c r="C11" s="1" t="s">
        <v>16</v>
      </c>
      <c r="D11" s="8">
        <v>2054.8000000000002</v>
      </c>
      <c r="E11" s="3">
        <v>48000</v>
      </c>
      <c r="F11" s="3">
        <f t="shared" si="0"/>
        <v>98630400.000000015</v>
      </c>
    </row>
    <row r="12" spans="1:7" x14ac:dyDescent="0.25">
      <c r="A12" s="38"/>
      <c r="B12" s="37"/>
      <c r="C12" s="1" t="s">
        <v>17</v>
      </c>
      <c r="D12" s="8">
        <v>343.64</v>
      </c>
      <c r="E12" s="3">
        <v>170000</v>
      </c>
      <c r="F12" s="3">
        <f t="shared" si="0"/>
        <v>58418800</v>
      </c>
    </row>
    <row r="13" spans="1:7" x14ac:dyDescent="0.25">
      <c r="A13" s="38"/>
      <c r="B13" s="37"/>
      <c r="C13" s="2" t="s">
        <v>18</v>
      </c>
      <c r="D13" s="8">
        <v>630</v>
      </c>
      <c r="E13" s="3">
        <v>71000</v>
      </c>
      <c r="F13" s="3">
        <f t="shared" si="0"/>
        <v>44730000</v>
      </c>
    </row>
    <row r="14" spans="1:7" ht="15.75" x14ac:dyDescent="0.25">
      <c r="A14" s="38" t="s">
        <v>19</v>
      </c>
      <c r="B14" s="37" t="s">
        <v>0</v>
      </c>
      <c r="C14" s="9" t="s">
        <v>7</v>
      </c>
      <c r="D14" s="8">
        <v>654.1</v>
      </c>
      <c r="E14" s="3">
        <v>44000</v>
      </c>
      <c r="F14" s="3">
        <f t="shared" si="0"/>
        <v>28780400</v>
      </c>
    </row>
    <row r="15" spans="1:7" ht="15.75" x14ac:dyDescent="0.25">
      <c r="A15" s="38"/>
      <c r="B15" s="37"/>
      <c r="C15" s="9" t="s">
        <v>6</v>
      </c>
      <c r="D15" s="8">
        <v>3122.2</v>
      </c>
      <c r="E15" s="3">
        <v>44000</v>
      </c>
      <c r="F15" s="3">
        <f t="shared" si="0"/>
        <v>137376800</v>
      </c>
    </row>
    <row r="16" spans="1:7" x14ac:dyDescent="0.25">
      <c r="A16" s="38"/>
      <c r="B16" s="37"/>
      <c r="C16" s="2" t="s">
        <v>20</v>
      </c>
      <c r="D16" s="8">
        <v>1797.34</v>
      </c>
      <c r="E16" s="10">
        <v>50000</v>
      </c>
      <c r="F16" s="3">
        <f t="shared" si="0"/>
        <v>89867000</v>
      </c>
    </row>
    <row r="17" spans="1:7" x14ac:dyDescent="0.25">
      <c r="A17" s="38"/>
      <c r="B17" s="37"/>
      <c r="C17" s="2" t="s">
        <v>21</v>
      </c>
      <c r="D17" s="8">
        <v>1057.4000000000001</v>
      </c>
      <c r="E17" s="10">
        <v>50000</v>
      </c>
      <c r="F17" s="3">
        <f t="shared" si="0"/>
        <v>52870000.000000007</v>
      </c>
    </row>
    <row r="18" spans="1:7" x14ac:dyDescent="0.25">
      <c r="A18" s="38"/>
      <c r="B18" s="37"/>
      <c r="C18" s="2" t="s">
        <v>22</v>
      </c>
      <c r="D18" s="8">
        <v>518.66</v>
      </c>
      <c r="E18" s="3">
        <v>52300</v>
      </c>
      <c r="F18" s="3">
        <f t="shared" si="0"/>
        <v>27125918</v>
      </c>
      <c r="G18" s="6" t="s">
        <v>23</v>
      </c>
    </row>
    <row r="19" spans="1:7" x14ac:dyDescent="0.25">
      <c r="F19" s="5">
        <f>SUM(F3:F18)</f>
        <v>1281370618</v>
      </c>
      <c r="G19" s="5" t="s">
        <v>24</v>
      </c>
    </row>
  </sheetData>
  <mergeCells count="6">
    <mergeCell ref="B14:B18"/>
    <mergeCell ref="A14:A18"/>
    <mergeCell ref="B4:B7"/>
    <mergeCell ref="A4:A7"/>
    <mergeCell ref="B9:B13"/>
    <mergeCell ref="A9:A1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topLeftCell="A7" workbookViewId="0">
      <selection activeCell="G5" sqref="G5"/>
    </sheetView>
  </sheetViews>
  <sheetFormatPr defaultRowHeight="15" x14ac:dyDescent="0.25"/>
  <cols>
    <col min="1" max="1" width="18" style="14" customWidth="1"/>
    <col min="2" max="2" width="17.5703125" style="14" customWidth="1"/>
    <col min="3" max="3" width="30.28515625" style="14" customWidth="1"/>
    <col min="4" max="4" width="17.85546875" style="17" customWidth="1"/>
    <col min="5" max="5" width="15.7109375" style="15" customWidth="1"/>
    <col min="6" max="6" width="17.85546875" style="15" customWidth="1"/>
    <col min="7" max="7" width="15.28515625" style="24" customWidth="1"/>
    <col min="8" max="8" width="20.28515625" style="14" customWidth="1"/>
    <col min="9" max="9" width="14.140625" style="14" customWidth="1"/>
    <col min="10" max="10" width="14.28515625" style="14" bestFit="1" customWidth="1"/>
    <col min="11" max="16384" width="9.140625" style="14"/>
  </cols>
  <sheetData>
    <row r="2" spans="1:9" x14ac:dyDescent="0.25">
      <c r="A2" s="14">
        <v>1</v>
      </c>
      <c r="B2" s="14">
        <v>2</v>
      </c>
      <c r="C2" s="14">
        <v>3</v>
      </c>
      <c r="D2" s="17" t="s">
        <v>25</v>
      </c>
      <c r="E2" s="15" t="s">
        <v>26</v>
      </c>
      <c r="F2" s="15" t="s">
        <v>27</v>
      </c>
      <c r="G2" s="24" t="s">
        <v>25</v>
      </c>
      <c r="H2" s="14" t="s">
        <v>27</v>
      </c>
    </row>
    <row r="3" spans="1:9" s="22" customFormat="1" ht="15.75" x14ac:dyDescent="0.25">
      <c r="A3" s="18" t="s">
        <v>10</v>
      </c>
      <c r="B3" s="18" t="s">
        <v>9</v>
      </c>
      <c r="C3" s="19" t="s">
        <v>2</v>
      </c>
      <c r="D3" s="20">
        <v>810</v>
      </c>
      <c r="E3" s="20">
        <v>40000</v>
      </c>
      <c r="F3" s="20">
        <f>E3*D3</f>
        <v>32400000</v>
      </c>
      <c r="G3" s="25">
        <f>D3</f>
        <v>810</v>
      </c>
      <c r="H3" s="23">
        <f>F3</f>
        <v>32400000</v>
      </c>
      <c r="I3" s="21"/>
    </row>
    <row r="4" spans="1:9" s="30" customFormat="1" ht="15.75" x14ac:dyDescent="0.25">
      <c r="A4" s="39" t="s">
        <v>12</v>
      </c>
      <c r="B4" s="40" t="s">
        <v>0</v>
      </c>
      <c r="C4" s="26" t="s">
        <v>3</v>
      </c>
      <c r="D4" s="27">
        <v>2641.7</v>
      </c>
      <c r="E4" s="28">
        <v>44000</v>
      </c>
      <c r="F4" s="28">
        <f t="shared" ref="F4:F18" si="0">E4*D4</f>
        <v>116234799.99999999</v>
      </c>
      <c r="G4" s="33">
        <f>D4+D8+D9+D14+D15</f>
        <v>13696.5</v>
      </c>
      <c r="H4" s="34">
        <f>F4+F8+F9+F14+F15</f>
        <v>602646000</v>
      </c>
      <c r="I4" s="29"/>
    </row>
    <row r="5" spans="1:9" s="15" customFormat="1" x14ac:dyDescent="0.25">
      <c r="A5" s="39"/>
      <c r="B5" s="40"/>
      <c r="C5" s="12" t="s">
        <v>8</v>
      </c>
      <c r="D5" s="16">
        <v>1414.04</v>
      </c>
      <c r="E5" s="13">
        <v>50000</v>
      </c>
      <c r="F5" s="13">
        <f t="shared" si="0"/>
        <v>70702000</v>
      </c>
      <c r="G5" s="35">
        <f>D5+D10+D16+D17</f>
        <v>5728.09</v>
      </c>
      <c r="H5" s="36">
        <f>F5+F10+F16+F17</f>
        <v>286404500</v>
      </c>
      <c r="I5" s="14"/>
    </row>
    <row r="6" spans="1:9" s="15" customFormat="1" x14ac:dyDescent="0.25">
      <c r="A6" s="39"/>
      <c r="B6" s="40"/>
      <c r="C6" s="12" t="s">
        <v>5</v>
      </c>
      <c r="D6" s="16">
        <v>1000</v>
      </c>
      <c r="E6" s="13">
        <v>49500</v>
      </c>
      <c r="F6" s="13">
        <f t="shared" si="0"/>
        <v>49500000</v>
      </c>
      <c r="G6" s="35">
        <f>D6</f>
        <v>1000</v>
      </c>
      <c r="H6" s="36">
        <f>F6</f>
        <v>49500000</v>
      </c>
      <c r="I6" s="14"/>
    </row>
    <row r="7" spans="1:9" s="15" customFormat="1" x14ac:dyDescent="0.25">
      <c r="A7" s="39"/>
      <c r="B7" s="40"/>
      <c r="C7" s="12" t="s">
        <v>11</v>
      </c>
      <c r="D7" s="16">
        <v>479.5</v>
      </c>
      <c r="E7" s="13">
        <v>170000</v>
      </c>
      <c r="F7" s="13">
        <f t="shared" si="0"/>
        <v>81515000</v>
      </c>
      <c r="G7" s="35">
        <f>D7+D12</f>
        <v>823.14</v>
      </c>
      <c r="H7" s="36">
        <f>F7+F12</f>
        <v>139933800</v>
      </c>
      <c r="I7" s="14"/>
    </row>
    <row r="8" spans="1:9" s="30" customFormat="1" ht="15.75" x14ac:dyDescent="0.25">
      <c r="A8" s="31" t="s">
        <v>13</v>
      </c>
      <c r="B8" s="32" t="s">
        <v>0</v>
      </c>
      <c r="C8" s="26" t="s">
        <v>14</v>
      </c>
      <c r="D8" s="27">
        <v>4659.7</v>
      </c>
      <c r="E8" s="28">
        <v>44000</v>
      </c>
      <c r="F8" s="28">
        <f t="shared" si="0"/>
        <v>205026800</v>
      </c>
      <c r="G8" s="29"/>
      <c r="H8" s="29"/>
      <c r="I8" s="29"/>
    </row>
    <row r="9" spans="1:9" s="30" customFormat="1" ht="15.75" x14ac:dyDescent="0.25">
      <c r="A9" s="39" t="s">
        <v>15</v>
      </c>
      <c r="B9" s="40" t="s">
        <v>0</v>
      </c>
      <c r="C9" s="26" t="s">
        <v>3</v>
      </c>
      <c r="D9" s="27">
        <v>2618.8000000000002</v>
      </c>
      <c r="E9" s="28">
        <v>44000</v>
      </c>
      <c r="F9" s="28">
        <f t="shared" si="0"/>
        <v>115227200.00000001</v>
      </c>
      <c r="G9" s="29"/>
      <c r="H9" s="29"/>
      <c r="I9" s="29"/>
    </row>
    <row r="10" spans="1:9" s="15" customFormat="1" x14ac:dyDescent="0.25">
      <c r="A10" s="39"/>
      <c r="B10" s="40"/>
      <c r="C10" s="12" t="s">
        <v>8</v>
      </c>
      <c r="D10" s="16">
        <v>1459.31</v>
      </c>
      <c r="E10" s="13">
        <v>50000</v>
      </c>
      <c r="F10" s="13">
        <f t="shared" si="0"/>
        <v>72965500</v>
      </c>
      <c r="G10" s="14"/>
      <c r="H10" s="14"/>
      <c r="I10" s="14"/>
    </row>
    <row r="11" spans="1:9" s="15" customFormat="1" x14ac:dyDescent="0.25">
      <c r="A11" s="39"/>
      <c r="B11" s="40"/>
      <c r="C11" s="12" t="s">
        <v>16</v>
      </c>
      <c r="D11" s="16">
        <v>2054.8000000000002</v>
      </c>
      <c r="E11" s="13">
        <v>48000</v>
      </c>
      <c r="F11" s="13">
        <f t="shared" si="0"/>
        <v>98630400.000000015</v>
      </c>
      <c r="G11" s="35">
        <f>D11</f>
        <v>2054.8000000000002</v>
      </c>
      <c r="H11" s="36">
        <f>F11</f>
        <v>98630400.000000015</v>
      </c>
      <c r="I11" s="14"/>
    </row>
    <row r="12" spans="1:9" s="15" customFormat="1" x14ac:dyDescent="0.25">
      <c r="A12" s="39"/>
      <c r="B12" s="40"/>
      <c r="C12" s="12" t="s">
        <v>17</v>
      </c>
      <c r="D12" s="16">
        <v>343.64</v>
      </c>
      <c r="E12" s="13">
        <v>170000</v>
      </c>
      <c r="F12" s="13">
        <f t="shared" si="0"/>
        <v>58418800</v>
      </c>
      <c r="G12" s="14"/>
      <c r="H12" s="14"/>
      <c r="I12" s="14"/>
    </row>
    <row r="13" spans="1:9" s="15" customFormat="1" x14ac:dyDescent="0.25">
      <c r="A13" s="39"/>
      <c r="B13" s="40"/>
      <c r="C13" s="12" t="s">
        <v>18</v>
      </c>
      <c r="D13" s="16">
        <v>630</v>
      </c>
      <c r="E13" s="13">
        <v>71000</v>
      </c>
      <c r="F13" s="13">
        <f t="shared" si="0"/>
        <v>44730000</v>
      </c>
      <c r="G13" s="35">
        <f>D13</f>
        <v>630</v>
      </c>
      <c r="H13" s="36">
        <f>F13</f>
        <v>44730000</v>
      </c>
      <c r="I13" s="14"/>
    </row>
    <row r="14" spans="1:9" s="30" customFormat="1" ht="15.75" x14ac:dyDescent="0.25">
      <c r="A14" s="39" t="s">
        <v>19</v>
      </c>
      <c r="B14" s="40" t="s">
        <v>0</v>
      </c>
      <c r="C14" s="26" t="s">
        <v>7</v>
      </c>
      <c r="D14" s="27">
        <v>654.1</v>
      </c>
      <c r="E14" s="28">
        <v>44000</v>
      </c>
      <c r="F14" s="28">
        <f t="shared" si="0"/>
        <v>28780400</v>
      </c>
      <c r="G14" s="29"/>
      <c r="H14" s="29"/>
      <c r="I14" s="29"/>
    </row>
    <row r="15" spans="1:9" s="30" customFormat="1" ht="15.75" x14ac:dyDescent="0.25">
      <c r="A15" s="39"/>
      <c r="B15" s="40"/>
      <c r="C15" s="26" t="s">
        <v>6</v>
      </c>
      <c r="D15" s="27">
        <v>3122.2</v>
      </c>
      <c r="E15" s="28">
        <v>44000</v>
      </c>
      <c r="F15" s="28">
        <f t="shared" si="0"/>
        <v>137376800</v>
      </c>
      <c r="G15" s="29"/>
      <c r="H15" s="29"/>
      <c r="I15" s="29"/>
    </row>
    <row r="16" spans="1:9" s="15" customFormat="1" x14ac:dyDescent="0.25">
      <c r="A16" s="39"/>
      <c r="B16" s="40"/>
      <c r="C16" s="12" t="s">
        <v>20</v>
      </c>
      <c r="D16" s="16">
        <v>1797.34</v>
      </c>
      <c r="E16" s="13">
        <v>50000</v>
      </c>
      <c r="F16" s="13">
        <f t="shared" si="0"/>
        <v>89867000</v>
      </c>
      <c r="G16" s="14"/>
      <c r="H16" s="14"/>
      <c r="I16" s="14"/>
    </row>
    <row r="17" spans="1:9" s="15" customFormat="1" x14ac:dyDescent="0.25">
      <c r="A17" s="39"/>
      <c r="B17" s="40"/>
      <c r="C17" s="12" t="s">
        <v>21</v>
      </c>
      <c r="D17" s="16">
        <v>1057.4000000000001</v>
      </c>
      <c r="E17" s="13">
        <v>50000</v>
      </c>
      <c r="F17" s="13">
        <f t="shared" si="0"/>
        <v>52870000.000000007</v>
      </c>
      <c r="G17" s="14"/>
      <c r="H17" s="14"/>
      <c r="I17" s="14"/>
    </row>
    <row r="18" spans="1:9" s="15" customFormat="1" x14ac:dyDescent="0.25">
      <c r="A18" s="39"/>
      <c r="B18" s="40"/>
      <c r="C18" s="12" t="s">
        <v>22</v>
      </c>
      <c r="D18" s="16">
        <v>518.66</v>
      </c>
      <c r="E18" s="13">
        <v>52300</v>
      </c>
      <c r="F18" s="13">
        <f t="shared" si="0"/>
        <v>27125918</v>
      </c>
      <c r="G18" s="35">
        <f>D18</f>
        <v>518.66</v>
      </c>
      <c r="H18" s="36">
        <f>F18</f>
        <v>27125918</v>
      </c>
      <c r="I18" s="14"/>
    </row>
    <row r="19" spans="1:9" s="15" customFormat="1" x14ac:dyDescent="0.25">
      <c r="A19" s="14"/>
      <c r="B19" s="14"/>
      <c r="C19" s="14"/>
      <c r="D19" s="17">
        <f>SUM(D3:D18)</f>
        <v>25261.19</v>
      </c>
      <c r="F19" s="15">
        <f>SUM(F3:F18)</f>
        <v>1281370618</v>
      </c>
      <c r="G19" s="14"/>
      <c r="H19" s="14"/>
      <c r="I19" s="14"/>
    </row>
  </sheetData>
  <autoFilter ref="A2:I19"/>
  <mergeCells count="6">
    <mergeCell ref="A4:A7"/>
    <mergeCell ref="B4:B7"/>
    <mergeCell ref="A9:A13"/>
    <mergeCell ref="B9:B13"/>
    <mergeCell ref="A14:A18"/>
    <mergeCell ref="B14:B1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NHẬP HÀNG NCC</vt:lpstr>
      <vt:lpstr>xuất hđ thu hằng tờ 2 tháng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2021-05-25T10:52:01Z</dcterms:created>
  <dcterms:modified xsi:type="dcterms:W3CDTF">2022-10-12T06:07:08Z</dcterms:modified>
</cp:coreProperties>
</file>