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\\MAYCHUDELL\PKT - Copy 2\KHACH HANG\SUNSHINE\"/>
    </mc:Choice>
  </mc:AlternateContent>
  <xr:revisionPtr revIDLastSave="0" documentId="13_ncr:1_{1515A764-CC7A-45B3-B1A2-FBE3A544D46A}" xr6:coauthVersionLast="47" xr6:coauthVersionMax="47" xr10:uidLastSave="{00000000-0000-0000-0000-000000000000}"/>
  <bookViews>
    <workbookView xWindow="-120" yWindow="-120" windowWidth="29040" windowHeight="15720" tabRatio="734" activeTab="1" xr2:uid="{00000000-000D-0000-FFFF-FFFF00000000}"/>
  </bookViews>
  <sheets>
    <sheet name="công nợ" sheetId="1" r:id="rId1"/>
    <sheet name="t1.2023" sheetId="12" r:id="rId2"/>
    <sheet name="t2.2023" sheetId="13" r:id="rId3"/>
    <sheet name="T3.2023" sheetId="14" r:id="rId4"/>
    <sheet name="T4.2023" sheetId="15" r:id="rId5"/>
    <sheet name="Tra_lai_hang_ban" sheetId="16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D34" i="1" s="1"/>
  <c r="H14" i="16"/>
  <c r="G14" i="16"/>
  <c r="F14" i="16"/>
  <c r="E14" i="16"/>
  <c r="F12" i="15" l="1"/>
  <c r="G12" i="15"/>
  <c r="H12" i="15"/>
  <c r="C7" i="1" s="1"/>
  <c r="E12" i="15"/>
  <c r="F12" i="14"/>
  <c r="G12" i="14"/>
  <c r="H12" i="14"/>
  <c r="C6" i="1" s="1"/>
  <c r="E12" i="14"/>
  <c r="E5" i="12" l="1"/>
  <c r="H12" i="13"/>
  <c r="C5" i="1" s="1"/>
  <c r="F12" i="13"/>
  <c r="G12" i="13"/>
  <c r="E12" i="13"/>
  <c r="D10" i="12"/>
  <c r="H5" i="12"/>
  <c r="G8" i="12" s="1"/>
  <c r="G5" i="12"/>
  <c r="F5" i="12"/>
  <c r="C4" i="1" l="1"/>
  <c r="C10" i="1" s="1"/>
  <c r="F37" i="1"/>
  <c r="F38" i="1" l="1"/>
</calcChain>
</file>

<file path=xl/sharedStrings.xml><?xml version="1.0" encoding="utf-8"?>
<sst xmlns="http://schemas.openxmlformats.org/spreadsheetml/2006/main" count="211" uniqueCount="113">
  <si>
    <t>Ngày tháng</t>
  </si>
  <si>
    <t>Số tiền bán hàng</t>
  </si>
  <si>
    <t>Số tiền hàng trả</t>
  </si>
  <si>
    <t>Giảm trừ</t>
  </si>
  <si>
    <t>Sô tiền khách đã thanh toán</t>
  </si>
  <si>
    <t>Nội dung</t>
  </si>
  <si>
    <t>Tổng bán hàng</t>
  </si>
  <si>
    <t>Tổng hàng trả</t>
  </si>
  <si>
    <t>Tổng đã thanh toán</t>
  </si>
  <si>
    <t>THEO DÕI CÔNG NỢ / CTY SUNSHINE</t>
  </si>
  <si>
    <t>Ngày chứng từ</t>
  </si>
  <si>
    <t>Khách hàng</t>
  </si>
  <si>
    <t>Số hóa đơn</t>
  </si>
  <si>
    <t>Tổng tiền hàng</t>
  </si>
  <si>
    <t>Tiền chiết khấu</t>
  </si>
  <si>
    <t>Tiền thuế GTGT</t>
  </si>
  <si>
    <t>Tổng tiền thanh toán</t>
  </si>
  <si>
    <t>CÔNG TY TNHH KINH DOANH THƯƠNG MẠI VÀ DỊCH VỤ SUNSHINE MART</t>
  </si>
  <si>
    <t>Dư nợ phải thu SUNSHINE</t>
  </si>
  <si>
    <t>Sunshine Mart Tây Hồ</t>
  </si>
  <si>
    <t>Sunshine Mart Dương Văn Bé, Hoàng Mai</t>
  </si>
  <si>
    <t>DANH SÁCH BÁN HÀNG</t>
  </si>
  <si>
    <t>Diễn giải</t>
  </si>
  <si>
    <t>Bảng kê hóa đơn tháng 1.2023</t>
  </si>
  <si>
    <t>Bảng kê hóa đơn tháng 2.2023</t>
  </si>
  <si>
    <t>00006882</t>
  </si>
  <si>
    <t>S00402-Kho Shunshine Center</t>
  </si>
  <si>
    <t>00006860</t>
  </si>
  <si>
    <t>00004189</t>
  </si>
  <si>
    <t>Bán hàng CÔNG TY TNHH KINH DOANH THƯƠNG MẠI VÀ DỊCH VỤ SUNSHINE MART theo hóa đơn 00004010</t>
  </si>
  <si>
    <t>00004010</t>
  </si>
  <si>
    <t>Bán hàng CÔNG TY TNHH KINH DOANH THƯƠNG MẠI VÀ DỊCH VỤ SUNSHINE MART theo hóa đơn 00003113</t>
  </si>
  <si>
    <t>00003113</t>
  </si>
  <si>
    <t>00003112</t>
  </si>
  <si>
    <t>Bán hàng CÔNG TY TNHH KINH DOANH THƯƠNG MẠI VÀ DỊCH VỤ SUNSHINE MART theo hóa đơn 00003111</t>
  </si>
  <si>
    <t>00003111</t>
  </si>
  <si>
    <t>Bán hàng CÔNG TY TNHH KINH DOANH THƯƠNG MẠI VÀ DỊCH VỤ SUNSHINE MART theo hóa đơn 00003110</t>
  </si>
  <si>
    <t>00003110</t>
  </si>
  <si>
    <t>Bán hàng CÔNG TY TNHH KINH DOANH THƯƠNG MẠI VÀ DỊCH VỤ SUNSHINE MART theo hóa đơn 00002876</t>
  </si>
  <si>
    <t>00002876</t>
  </si>
  <si>
    <t>Bán hàng CÔNG TY TNHH KINH DOANH THƯƠNG MẠI VÀ DỊCH VỤ SUNSHINE MART theo hóa đơn 00001113</t>
  </si>
  <si>
    <t>00001113</t>
  </si>
  <si>
    <t>smart0001</t>
  </si>
  <si>
    <t>00001009</t>
  </si>
  <si>
    <t>17/01/2023</t>
  </si>
  <si>
    <t>HD 61</t>
  </si>
  <si>
    <t>tổng tiền tt</t>
  </si>
  <si>
    <t>HD 62</t>
  </si>
  <si>
    <t>HD 332</t>
  </si>
  <si>
    <t>HD 334</t>
  </si>
  <si>
    <t>HD 336</t>
  </si>
  <si>
    <t>HD 337</t>
  </si>
  <si>
    <t>HD 338</t>
  </si>
  <si>
    <t>HD 339</t>
  </si>
  <si>
    <t>HD 342</t>
  </si>
  <si>
    <t>HD 341</t>
  </si>
  <si>
    <t>HD 340</t>
  </si>
  <si>
    <t>HD 335</t>
  </si>
  <si>
    <t>HD 333</t>
  </si>
  <si>
    <t>HD 508</t>
  </si>
  <si>
    <t>HD 507</t>
  </si>
  <si>
    <t>HD 506</t>
  </si>
  <si>
    <t>24/3/2023</t>
  </si>
  <si>
    <t>CTY SUNSHINE thanh toán tiền hàng tháng 12/22, T1,T2/23 HD 54436/ 54437/ 55383/ 55981/ 56165/ 56227 /56228/ 56949/ 56997/ 57069/ 57077/ 57093 /57097...</t>
  </si>
  <si>
    <t>Bảng kê hóa đơn tháng 12.2022</t>
  </si>
  <si>
    <t>Bảng kê HT T12</t>
  </si>
  <si>
    <t>00023558</t>
  </si>
  <si>
    <t>S00402-Kho Shunshine Center , ck cố định 5% - Sunshine Mart Center</t>
  </si>
  <si>
    <t>00022426</t>
  </si>
  <si>
    <t>00022374</t>
  </si>
  <si>
    <t>Sunshine Mart Bắc Từ Liêm</t>
  </si>
  <si>
    <t>00022364</t>
  </si>
  <si>
    <t>Sunshine Mart Lĩnh Nam, Hoàng Mai, CK CỐ ĐỊNH 5%</t>
  </si>
  <si>
    <t>00022212</t>
  </si>
  <si>
    <t>Sunshine Mart Center</t>
  </si>
  <si>
    <t>00020434</t>
  </si>
  <si>
    <t>Sunshine Mart Tây Hồ, CK CỐ ĐỊNH 5%</t>
  </si>
  <si>
    <t>00020429</t>
  </si>
  <si>
    <t>00019324</t>
  </si>
  <si>
    <t>00019307</t>
  </si>
  <si>
    <t>Sunshine Mart Lĩnh Nam, Hoàng Mai</t>
  </si>
  <si>
    <t>00017596</t>
  </si>
  <si>
    <t>CK CỐ ĐỊNH 5% - Sunshine Mart Bắc Từ Liêm</t>
  </si>
  <si>
    <t>00017563</t>
  </si>
  <si>
    <t>00017518</t>
  </si>
  <si>
    <t>00017517</t>
  </si>
  <si>
    <t>00015734</t>
  </si>
  <si>
    <t>00015687</t>
  </si>
  <si>
    <t>00013599</t>
  </si>
  <si>
    <t>00013358</t>
  </si>
  <si>
    <t>00011344</t>
  </si>
  <si>
    <t>Số dòng = 9</t>
  </si>
  <si>
    <t>Bảng kê hóa đơn tháng 3.2023</t>
  </si>
  <si>
    <t>Bảng kê hóa đơn tháng 4.2023</t>
  </si>
  <si>
    <t>DANH SÁCH TRẢ LẠI HÀNG BÁN</t>
  </si>
  <si>
    <t>00001015</t>
  </si>
  <si>
    <t>Hàng trả - phiếu MH000573</t>
  </si>
  <si>
    <t>00001014</t>
  </si>
  <si>
    <t>Hàng trả - phiếu MH000572</t>
  </si>
  <si>
    <t>00000763</t>
  </si>
  <si>
    <t>Hàng trả</t>
  </si>
  <si>
    <t>00000762</t>
  </si>
  <si>
    <t>00000761</t>
  </si>
  <si>
    <t>00000760</t>
  </si>
  <si>
    <t>00000758</t>
  </si>
  <si>
    <t>00000757</t>
  </si>
  <si>
    <t>00000756</t>
  </si>
  <si>
    <t>00000551</t>
  </si>
  <si>
    <t>Hàng trả - Kho Sunshine Garden - phiếu xuất S003S0030223022300752</t>
  </si>
  <si>
    <t>00000550</t>
  </si>
  <si>
    <t>Hàng trả - Kho Sunshine Garden - phiếu xuất S003S0030223022300748</t>
  </si>
  <si>
    <t>Số dòng = 11</t>
  </si>
  <si>
    <t>Bảng kê hàng trả T3+4.2023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</si>
</sst>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8"/>
      <name val="Microsoft Sans Serif"/>
      <family val="2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4" fontId="3" fillId="0" borderId="0" xfId="0" quotePrefix="1" applyNumberFormat="1" applyFont="1" applyAlignment="1">
      <alignment horizontal="center" vertical="center"/>
    </xf>
    <xf numFmtId="165" fontId="3" fillId="0" borderId="0" xfId="1" applyNumberFormat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65" fontId="3" fillId="0" borderId="0" xfId="1" applyNumberFormat="1" applyFont="1" applyBorder="1" applyAlignment="1">
      <alignment horizontal="right" vertical="center"/>
    </xf>
    <xf numFmtId="0" fontId="2" fillId="0" borderId="0" xfId="0" applyFont="1" applyAlignment="1">
      <alignment horizontal="left"/>
    </xf>
    <xf numFmtId="14" fontId="3" fillId="0" borderId="0" xfId="0" quotePrefix="1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/>
    </xf>
    <xf numFmtId="14" fontId="2" fillId="0" borderId="0" xfId="0" applyNumberFormat="1" applyFont="1"/>
    <xf numFmtId="0" fontId="2" fillId="0" borderId="0" xfId="0" applyFont="1" applyAlignment="1">
      <alignment horizontal="center" vertical="center"/>
    </xf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/>
    <xf numFmtId="165" fontId="3" fillId="0" borderId="1" xfId="1" applyNumberFormat="1" applyFont="1" applyBorder="1" applyAlignment="1">
      <alignment horizontal="left" vertical="center"/>
    </xf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165" fontId="5" fillId="2" borderId="1" xfId="1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left" vertical="center"/>
    </xf>
    <xf numFmtId="165" fontId="5" fillId="2" borderId="1" xfId="1" applyNumberFormat="1" applyFont="1" applyFill="1" applyBorder="1"/>
    <xf numFmtId="0" fontId="5" fillId="2" borderId="1" xfId="0" applyFont="1" applyFill="1" applyBorder="1"/>
    <xf numFmtId="165" fontId="7" fillId="2" borderId="1" xfId="1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/>
    <xf numFmtId="165" fontId="8" fillId="3" borderId="1" xfId="0" applyNumberFormat="1" applyFont="1" applyFill="1" applyBorder="1"/>
    <xf numFmtId="0" fontId="2" fillId="0" borderId="3" xfId="0" applyFont="1" applyBorder="1" applyAlignment="1">
      <alignment horizontal="left"/>
    </xf>
    <xf numFmtId="14" fontId="10" fillId="4" borderId="5" xfId="0" applyNumberFormat="1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38" fontId="10" fillId="4" borderId="5" xfId="0" applyNumberFormat="1" applyFont="1" applyFill="1" applyBorder="1" applyAlignment="1">
      <alignment horizontal="center" vertical="center" wrapText="1"/>
    </xf>
    <xf numFmtId="14" fontId="10" fillId="0" borderId="6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38" fontId="10" fillId="0" borderId="6" xfId="0" applyNumberFormat="1" applyFont="1" applyBorder="1" applyAlignment="1">
      <alignment horizontal="right" vertical="center"/>
    </xf>
    <xf numFmtId="14" fontId="0" fillId="0" borderId="0" xfId="0" applyNumberFormat="1"/>
    <xf numFmtId="38" fontId="0" fillId="0" borderId="0" xfId="0" applyNumberFormat="1"/>
    <xf numFmtId="165" fontId="3" fillId="0" borderId="1" xfId="1" applyNumberFormat="1" applyFont="1" applyBorder="1" applyAlignment="1">
      <alignment horizontal="center"/>
    </xf>
    <xf numFmtId="165" fontId="5" fillId="6" borderId="1" xfId="1" applyNumberFormat="1" applyFont="1" applyFill="1" applyBorder="1"/>
    <xf numFmtId="0" fontId="5" fillId="6" borderId="1" xfId="0" applyFont="1" applyFill="1" applyBorder="1"/>
    <xf numFmtId="0" fontId="2" fillId="6" borderId="0" xfId="0" applyFont="1" applyFill="1"/>
    <xf numFmtId="165" fontId="2" fillId="0" borderId="0" xfId="0" applyNumberFormat="1" applyFont="1"/>
    <xf numFmtId="14" fontId="11" fillId="5" borderId="6" xfId="0" applyNumberFormat="1" applyFont="1" applyFill="1" applyBorder="1" applyAlignment="1">
      <alignment horizontal="left" vertical="center"/>
    </xf>
    <xf numFmtId="38" fontId="12" fillId="3" borderId="6" xfId="0" applyNumberFormat="1" applyFont="1" applyFill="1" applyBorder="1" applyAlignment="1">
      <alignment horizontal="right" vertical="center"/>
    </xf>
    <xf numFmtId="14" fontId="2" fillId="0" borderId="2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38" fontId="13" fillId="3" borderId="0" xfId="0" applyNumberFormat="1" applyFont="1" applyFill="1"/>
    <xf numFmtId="165" fontId="13" fillId="3" borderId="0" xfId="0" applyNumberFormat="1" applyFont="1" applyFill="1"/>
    <xf numFmtId="165" fontId="2" fillId="0" borderId="0" xfId="1" applyNumberFormat="1" applyFont="1" applyBorder="1" applyAlignment="1">
      <alignment horizontal="center"/>
    </xf>
    <xf numFmtId="165" fontId="13" fillId="6" borderId="0" xfId="0" applyNumberFormat="1" applyFont="1" applyFill="1"/>
    <xf numFmtId="0" fontId="10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38" fontId="10" fillId="0" borderId="1" xfId="0" applyNumberFormat="1" applyFont="1" applyBorder="1" applyAlignment="1">
      <alignment horizontal="right" vertical="center"/>
    </xf>
    <xf numFmtId="14" fontId="10" fillId="0" borderId="1" xfId="0" applyNumberFormat="1" applyFont="1" applyBorder="1" applyAlignment="1">
      <alignment horizontal="center" vertical="center"/>
    </xf>
    <xf numFmtId="14" fontId="5" fillId="6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/>
    </xf>
    <xf numFmtId="0" fontId="5" fillId="6" borderId="1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/>
    </xf>
    <xf numFmtId="165" fontId="2" fillId="6" borderId="1" xfId="1" applyNumberFormat="1" applyFont="1" applyFill="1" applyBorder="1" applyAlignment="1">
      <alignment horizontal="center" wrapText="1"/>
    </xf>
    <xf numFmtId="14" fontId="5" fillId="6" borderId="2" xfId="0" applyNumberFormat="1" applyFont="1" applyFill="1" applyBorder="1" applyAlignment="1">
      <alignment horizontal="center"/>
    </xf>
    <xf numFmtId="165" fontId="5" fillId="6" borderId="1" xfId="1" applyNumberFormat="1" applyFont="1" applyFill="1" applyBorder="1" applyAlignment="1">
      <alignment horizontal="center"/>
    </xf>
    <xf numFmtId="165" fontId="7" fillId="6" borderId="1" xfId="1" applyNumberFormat="1" applyFont="1" applyFill="1" applyBorder="1" applyAlignment="1">
      <alignment horizontal="left" vertical="center"/>
    </xf>
    <xf numFmtId="14" fontId="2" fillId="6" borderId="3" xfId="0" applyNumberFormat="1" applyFont="1" applyFill="1" applyBorder="1" applyAlignment="1">
      <alignment horizontal="left"/>
    </xf>
    <xf numFmtId="14" fontId="6" fillId="0" borderId="0" xfId="0" applyNumberFormat="1" applyFont="1" applyAlignment="1">
      <alignment horizontal="center"/>
    </xf>
    <xf numFmtId="14" fontId="5" fillId="2" borderId="2" xfId="0" applyNumberFormat="1" applyFont="1" applyFill="1" applyBorder="1" applyAlignment="1">
      <alignment horizontal="center"/>
    </xf>
    <xf numFmtId="14" fontId="5" fillId="2" borderId="3" xfId="0" applyNumberFormat="1" applyFont="1" applyFill="1" applyBorder="1" applyAlignment="1">
      <alignment horizontal="center"/>
    </xf>
    <xf numFmtId="14" fontId="8" fillId="3" borderId="2" xfId="0" quotePrefix="1" applyNumberFormat="1" applyFont="1" applyFill="1" applyBorder="1" applyAlignment="1">
      <alignment horizontal="center" vertical="center"/>
    </xf>
    <xf numFmtId="14" fontId="8" fillId="3" borderId="4" xfId="0" quotePrefix="1" applyNumberFormat="1" applyFont="1" applyFill="1" applyBorder="1" applyAlignment="1">
      <alignment horizontal="center" vertical="center"/>
    </xf>
    <xf numFmtId="14" fontId="8" fillId="3" borderId="3" xfId="0" quotePrefix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G42"/>
  <sheetViews>
    <sheetView workbookViewId="0">
      <pane ySplit="2" topLeftCell="A18" activePane="bottomLeft" state="frozen"/>
      <selection pane="bottomLeft" activeCell="B35" sqref="B35"/>
    </sheetView>
  </sheetViews>
  <sheetFormatPr defaultRowHeight="21" customHeight="1" x14ac:dyDescent="0.25"/>
  <cols>
    <col min="1" max="1" width="15.28515625" style="11" customWidth="1"/>
    <col min="2" max="2" width="43.7109375" style="8" customWidth="1"/>
    <col min="3" max="3" width="19.28515625" style="2" customWidth="1"/>
    <col min="4" max="4" width="17.7109375" style="1" customWidth="1"/>
    <col min="5" max="5" width="22.7109375" style="1" customWidth="1"/>
    <col min="6" max="6" width="17.5703125" style="1" customWidth="1"/>
    <col min="7" max="7" width="13.140625" style="1" customWidth="1"/>
    <col min="8" max="16384" width="9.140625" style="1"/>
  </cols>
  <sheetData>
    <row r="1" spans="1:7" ht="27" customHeight="1" x14ac:dyDescent="0.3">
      <c r="A1" s="63" t="s">
        <v>9</v>
      </c>
      <c r="B1" s="63"/>
      <c r="C1" s="63"/>
      <c r="D1" s="63"/>
      <c r="E1" s="63"/>
      <c r="F1" s="63"/>
    </row>
    <row r="2" spans="1:7" s="12" customFormat="1" ht="40.5" customHeight="1" x14ac:dyDescent="0.25">
      <c r="A2" s="18" t="s">
        <v>0</v>
      </c>
      <c r="B2" s="19" t="s">
        <v>5</v>
      </c>
      <c r="C2" s="19" t="s">
        <v>1</v>
      </c>
      <c r="D2" s="19" t="s">
        <v>2</v>
      </c>
      <c r="E2" s="19" t="s">
        <v>3</v>
      </c>
      <c r="F2" s="19" t="s">
        <v>4</v>
      </c>
    </row>
    <row r="3" spans="1:7" s="57" customFormat="1" ht="40.5" customHeight="1" x14ac:dyDescent="0.25">
      <c r="A3" s="54"/>
      <c r="B3" s="55" t="s">
        <v>64</v>
      </c>
      <c r="C3" s="58">
        <v>35951118</v>
      </c>
      <c r="D3" s="56"/>
      <c r="E3" s="56"/>
      <c r="F3" s="56"/>
    </row>
    <row r="4" spans="1:7" ht="21" customHeight="1" x14ac:dyDescent="0.25">
      <c r="A4" s="17"/>
      <c r="B4" s="20" t="s">
        <v>23</v>
      </c>
      <c r="C4" s="37">
        <f>'t1.2023'!H5</f>
        <v>4680677</v>
      </c>
      <c r="D4" s="13"/>
      <c r="E4" s="14"/>
      <c r="F4" s="14"/>
      <c r="G4" s="41"/>
    </row>
    <row r="5" spans="1:7" ht="21" customHeight="1" x14ac:dyDescent="0.25">
      <c r="A5" s="17"/>
      <c r="B5" s="20" t="s">
        <v>24</v>
      </c>
      <c r="C5" s="13">
        <f>'t2.2023'!H12</f>
        <v>15437188</v>
      </c>
      <c r="D5" s="13"/>
      <c r="E5" s="14"/>
      <c r="F5" s="14"/>
      <c r="G5" s="41"/>
    </row>
    <row r="6" spans="1:7" ht="21" customHeight="1" x14ac:dyDescent="0.25">
      <c r="A6" s="17"/>
      <c r="B6" s="20" t="s">
        <v>92</v>
      </c>
      <c r="C6" s="13">
        <f>'T3.2023'!H12</f>
        <v>13734583</v>
      </c>
      <c r="D6" s="13"/>
      <c r="E6" s="14"/>
      <c r="F6" s="14"/>
      <c r="G6" s="41"/>
    </row>
    <row r="7" spans="1:7" ht="21" customHeight="1" x14ac:dyDescent="0.25">
      <c r="A7" s="17"/>
      <c r="B7" s="20" t="s">
        <v>93</v>
      </c>
      <c r="C7" s="13">
        <f>'T4.2023'!H12</f>
        <v>14782221</v>
      </c>
      <c r="D7" s="15"/>
      <c r="E7" s="14"/>
      <c r="F7" s="16"/>
      <c r="G7" s="41"/>
    </row>
    <row r="8" spans="1:7" ht="21" customHeight="1" x14ac:dyDescent="0.25">
      <c r="A8" s="44"/>
      <c r="B8" s="20"/>
      <c r="C8" s="13"/>
      <c r="D8" s="15"/>
      <c r="E8" s="14"/>
      <c r="F8" s="16"/>
      <c r="G8" s="41"/>
    </row>
    <row r="9" spans="1:7" ht="21" customHeight="1" x14ac:dyDescent="0.25">
      <c r="A9" s="44"/>
      <c r="B9" s="20"/>
      <c r="C9" s="13"/>
      <c r="D9" s="15"/>
      <c r="E9" s="14"/>
      <c r="F9" s="16"/>
      <c r="G9" s="41"/>
    </row>
    <row r="10" spans="1:7" ht="21" customHeight="1" x14ac:dyDescent="0.25">
      <c r="A10" s="64" t="s">
        <v>6</v>
      </c>
      <c r="B10" s="65"/>
      <c r="C10" s="21">
        <f>SUM(C3:C9)</f>
        <v>84585787</v>
      </c>
      <c r="D10" s="22"/>
      <c r="E10" s="23"/>
      <c r="F10" s="24"/>
    </row>
    <row r="11" spans="1:7" s="40" customFormat="1" ht="21" customHeight="1" x14ac:dyDescent="0.25">
      <c r="A11" s="59"/>
      <c r="B11" s="62" t="s">
        <v>65</v>
      </c>
      <c r="C11" s="60"/>
      <c r="D11" s="61">
        <v>1122909</v>
      </c>
      <c r="E11" s="38"/>
      <c r="F11" s="39"/>
    </row>
    <row r="12" spans="1:7" s="40" customFormat="1" ht="21" customHeight="1" x14ac:dyDescent="0.25">
      <c r="A12" s="17" t="s">
        <v>44</v>
      </c>
      <c r="B12" s="28" t="s">
        <v>45</v>
      </c>
      <c r="C12" s="13"/>
      <c r="D12" s="13">
        <v>589133</v>
      </c>
      <c r="E12" s="38"/>
      <c r="F12" s="39"/>
    </row>
    <row r="13" spans="1:7" ht="21" customHeight="1" x14ac:dyDescent="0.25">
      <c r="A13" s="17" t="s">
        <v>44</v>
      </c>
      <c r="B13" s="28" t="s">
        <v>47</v>
      </c>
      <c r="C13" s="13"/>
      <c r="D13" s="13">
        <v>76180</v>
      </c>
      <c r="E13" s="14"/>
      <c r="F13" s="16"/>
    </row>
    <row r="14" spans="1:7" ht="21" customHeight="1" x14ac:dyDescent="0.25">
      <c r="A14" s="53">
        <v>44964</v>
      </c>
      <c r="B14" s="50" t="s">
        <v>48</v>
      </c>
      <c r="C14" s="51"/>
      <c r="D14" s="52">
        <v>186218</v>
      </c>
      <c r="E14" s="14"/>
      <c r="F14" s="16"/>
    </row>
    <row r="15" spans="1:7" ht="21" customHeight="1" x14ac:dyDescent="0.25">
      <c r="A15" s="53">
        <v>44969</v>
      </c>
      <c r="B15" s="50" t="s">
        <v>49</v>
      </c>
      <c r="C15" s="51"/>
      <c r="D15" s="52">
        <v>178129</v>
      </c>
      <c r="E15" s="14"/>
      <c r="F15" s="16"/>
    </row>
    <row r="16" spans="1:7" ht="21" customHeight="1" x14ac:dyDescent="0.25">
      <c r="A16" s="53">
        <v>44971</v>
      </c>
      <c r="B16" s="50" t="s">
        <v>50</v>
      </c>
      <c r="C16" s="51"/>
      <c r="D16" s="52">
        <v>271920</v>
      </c>
      <c r="E16" s="14"/>
      <c r="F16" s="16"/>
    </row>
    <row r="17" spans="1:6" ht="21" customHeight="1" x14ac:dyDescent="0.25">
      <c r="A17" s="53">
        <v>44972</v>
      </c>
      <c r="B17" s="50" t="s">
        <v>51</v>
      </c>
      <c r="C17" s="51"/>
      <c r="D17" s="52">
        <v>627847</v>
      </c>
      <c r="E17" s="14"/>
      <c r="F17" s="16"/>
    </row>
    <row r="18" spans="1:6" ht="21" customHeight="1" x14ac:dyDescent="0.25">
      <c r="A18" s="53">
        <v>44972</v>
      </c>
      <c r="B18" s="50" t="s">
        <v>52</v>
      </c>
      <c r="C18" s="51"/>
      <c r="D18" s="52">
        <v>606479</v>
      </c>
      <c r="E18" s="14"/>
      <c r="F18" s="16"/>
    </row>
    <row r="19" spans="1:6" ht="21" customHeight="1" x14ac:dyDescent="0.25">
      <c r="A19" s="53">
        <v>44977</v>
      </c>
      <c r="B19" s="50" t="s">
        <v>53</v>
      </c>
      <c r="C19" s="51"/>
      <c r="D19" s="52">
        <v>711120</v>
      </c>
      <c r="E19" s="14"/>
      <c r="F19" s="16"/>
    </row>
    <row r="20" spans="1:6" ht="21" customHeight="1" x14ac:dyDescent="0.25">
      <c r="A20" s="53">
        <v>44980</v>
      </c>
      <c r="B20" s="50" t="s">
        <v>54</v>
      </c>
      <c r="C20" s="51"/>
      <c r="D20" s="52">
        <v>114080</v>
      </c>
      <c r="E20" s="14"/>
      <c r="F20" s="16"/>
    </row>
    <row r="21" spans="1:6" ht="21" customHeight="1" x14ac:dyDescent="0.25">
      <c r="A21" s="53">
        <v>44980</v>
      </c>
      <c r="B21" s="50" t="s">
        <v>55</v>
      </c>
      <c r="C21" s="51"/>
      <c r="D21" s="52">
        <v>106579</v>
      </c>
      <c r="E21" s="14"/>
      <c r="F21" s="16"/>
    </row>
    <row r="22" spans="1:6" ht="21" customHeight="1" x14ac:dyDescent="0.25">
      <c r="A22" s="53">
        <v>44980</v>
      </c>
      <c r="B22" s="50" t="s">
        <v>56</v>
      </c>
      <c r="C22" s="51"/>
      <c r="D22" s="52">
        <v>63798</v>
      </c>
      <c r="E22" s="14"/>
      <c r="F22" s="16"/>
    </row>
    <row r="23" spans="1:6" ht="21" customHeight="1" x14ac:dyDescent="0.25">
      <c r="A23" s="53">
        <v>44984</v>
      </c>
      <c r="B23" s="50" t="s">
        <v>57</v>
      </c>
      <c r="C23" s="51"/>
      <c r="D23" s="52">
        <v>313189</v>
      </c>
      <c r="E23" s="14"/>
      <c r="F23" s="16"/>
    </row>
    <row r="24" spans="1:6" ht="21" customHeight="1" x14ac:dyDescent="0.25">
      <c r="A24" s="53">
        <v>44984</v>
      </c>
      <c r="B24" s="50" t="s">
        <v>58</v>
      </c>
      <c r="C24" s="51"/>
      <c r="D24" s="52">
        <v>284942</v>
      </c>
      <c r="E24" s="14"/>
      <c r="F24" s="16"/>
    </row>
    <row r="25" spans="1:6" ht="21" customHeight="1" x14ac:dyDescent="0.25">
      <c r="A25" s="53">
        <v>44985</v>
      </c>
      <c r="B25" s="50" t="s">
        <v>59</v>
      </c>
      <c r="C25" s="51"/>
      <c r="D25" s="52">
        <v>116193</v>
      </c>
      <c r="E25" s="14"/>
      <c r="F25" s="16"/>
    </row>
    <row r="26" spans="1:6" ht="21" customHeight="1" x14ac:dyDescent="0.25">
      <c r="A26" s="53">
        <v>44985</v>
      </c>
      <c r="B26" s="50" t="s">
        <v>60</v>
      </c>
      <c r="C26" s="51"/>
      <c r="D26" s="52">
        <v>106579</v>
      </c>
      <c r="E26" s="14"/>
      <c r="F26" s="16"/>
    </row>
    <row r="27" spans="1:6" ht="21" customHeight="1" x14ac:dyDescent="0.25">
      <c r="A27" s="53">
        <v>44985</v>
      </c>
      <c r="B27" s="50" t="s">
        <v>61</v>
      </c>
      <c r="C27" s="51"/>
      <c r="D27" s="52">
        <v>63798</v>
      </c>
      <c r="E27" s="14"/>
      <c r="F27" s="16"/>
    </row>
    <row r="28" spans="1:6" ht="21" customHeight="1" x14ac:dyDescent="0.25">
      <c r="A28" s="17"/>
      <c r="B28" s="28" t="s">
        <v>112</v>
      </c>
      <c r="C28" s="13"/>
      <c r="D28" s="13">
        <f>Tra_lai_hang_ban!H14</f>
        <v>4800154</v>
      </c>
      <c r="E28" s="14"/>
      <c r="F28" s="16"/>
    </row>
    <row r="29" spans="1:6" ht="21" customHeight="1" x14ac:dyDescent="0.25">
      <c r="A29" s="17"/>
      <c r="B29" s="28"/>
      <c r="C29" s="13"/>
      <c r="D29" s="13"/>
      <c r="E29" s="14"/>
      <c r="F29" s="16"/>
    </row>
    <row r="30" spans="1:6" ht="21" customHeight="1" x14ac:dyDescent="0.25">
      <c r="A30" s="17"/>
      <c r="B30" s="28"/>
      <c r="C30" s="13"/>
      <c r="D30" s="13"/>
      <c r="E30" s="14"/>
      <c r="F30" s="16"/>
    </row>
    <row r="31" spans="1:6" ht="21" customHeight="1" x14ac:dyDescent="0.25">
      <c r="A31" s="17"/>
      <c r="B31" s="28"/>
      <c r="C31" s="13"/>
      <c r="D31" s="13"/>
      <c r="E31" s="14"/>
      <c r="F31" s="16"/>
    </row>
    <row r="32" spans="1:6" ht="21" customHeight="1" x14ac:dyDescent="0.25">
      <c r="A32" s="17"/>
      <c r="B32" s="28"/>
      <c r="C32" s="13"/>
      <c r="D32" s="13"/>
      <c r="E32" s="14"/>
      <c r="F32" s="16"/>
    </row>
    <row r="33" spans="1:6" ht="21" customHeight="1" x14ac:dyDescent="0.25">
      <c r="A33" s="17"/>
      <c r="B33" s="28"/>
      <c r="C33" s="13"/>
      <c r="D33" s="13"/>
      <c r="E33" s="14"/>
      <c r="F33" s="16"/>
    </row>
    <row r="34" spans="1:6" ht="21" customHeight="1" x14ac:dyDescent="0.25">
      <c r="A34" s="64" t="s">
        <v>7</v>
      </c>
      <c r="B34" s="65"/>
      <c r="C34" s="21"/>
      <c r="D34" s="21">
        <f>SUM(D11:D33)</f>
        <v>10339247</v>
      </c>
      <c r="E34" s="23"/>
      <c r="F34" s="24"/>
    </row>
    <row r="35" spans="1:6" ht="71.25" customHeight="1" x14ac:dyDescent="0.25">
      <c r="A35" s="17" t="s">
        <v>62</v>
      </c>
      <c r="B35" s="45" t="s">
        <v>63</v>
      </c>
      <c r="C35" s="13"/>
      <c r="D35" s="13"/>
      <c r="E35" s="14"/>
      <c r="F35" s="14">
        <v>50529888</v>
      </c>
    </row>
    <row r="36" spans="1:6" ht="37.5" customHeight="1" x14ac:dyDescent="0.25">
      <c r="A36" s="17"/>
      <c r="B36" s="45"/>
      <c r="C36" s="13"/>
      <c r="D36" s="13"/>
      <c r="E36" s="14"/>
      <c r="F36" s="14"/>
    </row>
    <row r="37" spans="1:6" ht="21" customHeight="1" x14ac:dyDescent="0.25">
      <c r="A37" s="64" t="s">
        <v>8</v>
      </c>
      <c r="B37" s="65"/>
      <c r="C37" s="25"/>
      <c r="D37" s="22"/>
      <c r="E37" s="24"/>
      <c r="F37" s="26">
        <f>SUM(F35:F36)</f>
        <v>50529888</v>
      </c>
    </row>
    <row r="38" spans="1:6" ht="21" customHeight="1" x14ac:dyDescent="0.25">
      <c r="A38" s="66" t="s">
        <v>18</v>
      </c>
      <c r="B38" s="67"/>
      <c r="C38" s="67"/>
      <c r="D38" s="67"/>
      <c r="E38" s="68"/>
      <c r="F38" s="27">
        <f>C10-D34-F37</f>
        <v>23716652</v>
      </c>
    </row>
    <row r="39" spans="1:6" ht="21" customHeight="1" x14ac:dyDescent="0.25">
      <c r="A39" s="3"/>
      <c r="B39" s="9"/>
      <c r="C39" s="5"/>
      <c r="D39" s="4"/>
    </row>
    <row r="40" spans="1:6" ht="21" customHeight="1" x14ac:dyDescent="0.25">
      <c r="A40" s="3"/>
      <c r="B40" s="9"/>
      <c r="C40" s="5"/>
      <c r="D40" s="4"/>
    </row>
    <row r="41" spans="1:6" ht="21" customHeight="1" x14ac:dyDescent="0.25">
      <c r="A41" s="3"/>
      <c r="B41" s="9"/>
      <c r="C41" s="5"/>
      <c r="D41" s="4"/>
    </row>
    <row r="42" spans="1:6" ht="21" customHeight="1" x14ac:dyDescent="0.25">
      <c r="A42" s="10"/>
      <c r="C42" s="6"/>
      <c r="D42" s="7"/>
    </row>
  </sheetData>
  <mergeCells count="5">
    <mergeCell ref="A1:F1"/>
    <mergeCell ref="A10:B10"/>
    <mergeCell ref="A34:B34"/>
    <mergeCell ref="A37:B37"/>
    <mergeCell ref="A38:E38"/>
  </mergeCells>
  <conditionalFormatting sqref="A39:B41 A38">
    <cfRule type="duplicateValues" dxfId="0" priority="5"/>
  </conditionalFormatting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H10"/>
  <sheetViews>
    <sheetView tabSelected="1" zoomScaleNormal="100" workbookViewId="0">
      <selection activeCell="J11" sqref="J11"/>
    </sheetView>
  </sheetViews>
  <sheetFormatPr defaultColWidth="9.140625" defaultRowHeight="15" x14ac:dyDescent="0.25"/>
  <cols>
    <col min="1" max="1" width="14.28515625" style="35" customWidth="1"/>
    <col min="2" max="2" width="55.5703125" customWidth="1"/>
    <col min="3" max="3" width="30" customWidth="1"/>
    <col min="4" max="4" width="11.5703125" customWidth="1"/>
    <col min="5" max="5" width="13.42578125" style="36" customWidth="1"/>
    <col min="6" max="6" width="14.5703125" style="36" customWidth="1"/>
    <col min="7" max="7" width="12" style="36" customWidth="1"/>
    <col min="8" max="8" width="17.140625" style="36" customWidth="1"/>
  </cols>
  <sheetData>
    <row r="1" spans="1:8" ht="18.75" x14ac:dyDescent="0.3">
      <c r="A1" s="69" t="s">
        <v>21</v>
      </c>
      <c r="B1" s="69"/>
      <c r="C1" s="69"/>
      <c r="D1" s="69"/>
      <c r="E1" s="69"/>
      <c r="F1" s="69"/>
      <c r="G1" s="69"/>
      <c r="H1" s="69"/>
    </row>
    <row r="2" spans="1:8" ht="15" customHeight="1" x14ac:dyDescent="0.25">
      <c r="A2" s="29" t="s">
        <v>10</v>
      </c>
      <c r="B2" s="30" t="s">
        <v>11</v>
      </c>
      <c r="C2" s="30" t="s">
        <v>22</v>
      </c>
      <c r="D2" s="30" t="s">
        <v>12</v>
      </c>
      <c r="E2" s="31" t="s">
        <v>13</v>
      </c>
      <c r="F2" s="31" t="s">
        <v>14</v>
      </c>
      <c r="G2" s="31" t="s">
        <v>15</v>
      </c>
      <c r="H2" s="31" t="s">
        <v>16</v>
      </c>
    </row>
    <row r="3" spans="1:8" ht="27.75" customHeight="1" x14ac:dyDescent="0.25">
      <c r="A3" s="32">
        <v>44937</v>
      </c>
      <c r="B3" s="33" t="s">
        <v>17</v>
      </c>
      <c r="C3" s="33" t="s">
        <v>40</v>
      </c>
      <c r="D3" s="33" t="s">
        <v>41</v>
      </c>
      <c r="E3" s="34">
        <v>1014689</v>
      </c>
      <c r="F3" s="34">
        <v>50735</v>
      </c>
      <c r="G3" s="34">
        <v>96395</v>
      </c>
      <c r="H3" s="34">
        <v>1060349</v>
      </c>
    </row>
    <row r="4" spans="1:8" ht="27.75" customHeight="1" x14ac:dyDescent="0.25">
      <c r="A4" s="32">
        <v>44936</v>
      </c>
      <c r="B4" s="33" t="s">
        <v>17</v>
      </c>
      <c r="C4" s="33" t="s">
        <v>42</v>
      </c>
      <c r="D4" s="33" t="s">
        <v>43</v>
      </c>
      <c r="E4" s="34">
        <v>3464430</v>
      </c>
      <c r="F4" s="34">
        <v>173223</v>
      </c>
      <c r="G4" s="34">
        <v>329121</v>
      </c>
      <c r="H4" s="34">
        <v>3620328</v>
      </c>
    </row>
    <row r="5" spans="1:8" x14ac:dyDescent="0.25">
      <c r="A5" s="42"/>
      <c r="E5" s="43">
        <f>SUM(E3:E4)</f>
        <v>4479119</v>
      </c>
      <c r="F5" s="43">
        <f>SUM(F3:F4)</f>
        <v>223958</v>
      </c>
      <c r="G5" s="43">
        <f>SUM(G3:G4)</f>
        <v>425516</v>
      </c>
      <c r="H5" s="43">
        <f>SUM(H3:H4)</f>
        <v>4680677</v>
      </c>
    </row>
    <row r="8" spans="1:8" s="36" customFormat="1" ht="15.75" x14ac:dyDescent="0.25">
      <c r="A8" s="17" t="s">
        <v>44</v>
      </c>
      <c r="B8" s="28" t="s">
        <v>45</v>
      </c>
      <c r="C8" s="13"/>
      <c r="D8" s="13">
        <v>589133</v>
      </c>
      <c r="F8" s="36" t="s">
        <v>46</v>
      </c>
      <c r="G8" s="46">
        <f>H5-D10</f>
        <v>4015364</v>
      </c>
    </row>
    <row r="9" spans="1:8" s="36" customFormat="1" ht="15.75" x14ac:dyDescent="0.25">
      <c r="A9" s="17" t="s">
        <v>44</v>
      </c>
      <c r="B9" s="28" t="s">
        <v>47</v>
      </c>
      <c r="C9" s="13"/>
      <c r="D9" s="13">
        <v>76180</v>
      </c>
    </row>
    <row r="10" spans="1:8" s="36" customFormat="1" x14ac:dyDescent="0.25">
      <c r="A10" s="35"/>
      <c r="B10"/>
      <c r="C10"/>
      <c r="D10" s="47">
        <f>SUM(D8:D9)</f>
        <v>665313</v>
      </c>
    </row>
  </sheetData>
  <mergeCells count="1">
    <mergeCell ref="A1:H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7"/>
  <sheetViews>
    <sheetView workbookViewId="0">
      <selection activeCell="H13" sqref="H13"/>
    </sheetView>
  </sheetViews>
  <sheetFormatPr defaultColWidth="9.140625" defaultRowHeight="15" x14ac:dyDescent="0.25"/>
  <cols>
    <col min="1" max="1" width="14.28515625" style="35" customWidth="1"/>
    <col min="2" max="2" width="53.5703125" customWidth="1"/>
    <col min="3" max="3" width="30" customWidth="1"/>
    <col min="4" max="4" width="11.5703125" customWidth="1"/>
    <col min="5" max="5" width="13.42578125" style="36" customWidth="1"/>
    <col min="6" max="6" width="14.5703125" style="36" customWidth="1"/>
    <col min="7" max="7" width="12" style="36" customWidth="1"/>
    <col min="8" max="8" width="13.7109375" style="36" customWidth="1"/>
  </cols>
  <sheetData>
    <row r="1" spans="1:8" ht="18.75" x14ac:dyDescent="0.3">
      <c r="A1" s="69" t="s">
        <v>21</v>
      </c>
      <c r="B1" s="69"/>
      <c r="C1" s="69"/>
      <c r="D1" s="69"/>
      <c r="E1" s="69"/>
      <c r="F1" s="69"/>
      <c r="G1" s="69"/>
      <c r="H1" s="69"/>
    </row>
    <row r="2" spans="1:8" ht="15" customHeight="1" x14ac:dyDescent="0.25">
      <c r="A2" s="29" t="s">
        <v>10</v>
      </c>
      <c r="B2" s="30" t="s">
        <v>11</v>
      </c>
      <c r="C2" s="30" t="s">
        <v>22</v>
      </c>
      <c r="D2" s="30" t="s">
        <v>12</v>
      </c>
      <c r="E2" s="31" t="s">
        <v>13</v>
      </c>
      <c r="F2" s="31" t="s">
        <v>14</v>
      </c>
      <c r="G2" s="31" t="s">
        <v>15</v>
      </c>
      <c r="H2" s="31" t="s">
        <v>16</v>
      </c>
    </row>
    <row r="3" spans="1:8" ht="27.75" customHeight="1" x14ac:dyDescent="0.25">
      <c r="A3" s="32">
        <v>44979</v>
      </c>
      <c r="B3" s="33" t="s">
        <v>17</v>
      </c>
      <c r="C3" s="33" t="s">
        <v>19</v>
      </c>
      <c r="D3" s="33" t="s">
        <v>25</v>
      </c>
      <c r="E3" s="34">
        <v>2317604</v>
      </c>
      <c r="F3" s="34">
        <v>115880</v>
      </c>
      <c r="G3" s="34">
        <v>220172</v>
      </c>
      <c r="H3" s="34">
        <v>2421896</v>
      </c>
    </row>
    <row r="4" spans="1:8" ht="27.75" customHeight="1" x14ac:dyDescent="0.25">
      <c r="A4" s="32">
        <v>44979</v>
      </c>
      <c r="B4" s="33" t="s">
        <v>17</v>
      </c>
      <c r="C4" s="33" t="s">
        <v>26</v>
      </c>
      <c r="D4" s="33" t="s">
        <v>27</v>
      </c>
      <c r="E4" s="34">
        <v>1110580</v>
      </c>
      <c r="F4" s="34">
        <v>55529</v>
      </c>
      <c r="G4" s="34">
        <v>105505</v>
      </c>
      <c r="H4" s="34">
        <v>1160556</v>
      </c>
    </row>
    <row r="5" spans="1:8" ht="27.75" customHeight="1" x14ac:dyDescent="0.25">
      <c r="A5" s="32">
        <v>44972</v>
      </c>
      <c r="B5" s="33" t="s">
        <v>17</v>
      </c>
      <c r="C5" s="33" t="s">
        <v>20</v>
      </c>
      <c r="D5" s="33" t="s">
        <v>28</v>
      </c>
      <c r="E5" s="34">
        <v>1421795</v>
      </c>
      <c r="F5" s="34">
        <v>71091</v>
      </c>
      <c r="G5" s="34">
        <v>135070</v>
      </c>
      <c r="H5" s="34">
        <v>1485774</v>
      </c>
    </row>
    <row r="6" spans="1:8" ht="27.75" customHeight="1" x14ac:dyDescent="0.25">
      <c r="A6" s="32">
        <v>44970</v>
      </c>
      <c r="B6" s="33" t="s">
        <v>17</v>
      </c>
      <c r="C6" s="33" t="s">
        <v>29</v>
      </c>
      <c r="D6" s="33" t="s">
        <v>30</v>
      </c>
      <c r="E6" s="34">
        <v>2741670</v>
      </c>
      <c r="F6" s="34">
        <v>137085</v>
      </c>
      <c r="G6" s="34">
        <v>260459</v>
      </c>
      <c r="H6" s="34">
        <v>2865044</v>
      </c>
    </row>
    <row r="7" spans="1:8" ht="27.75" customHeight="1" x14ac:dyDescent="0.25">
      <c r="A7" s="32">
        <v>44964</v>
      </c>
      <c r="B7" s="33" t="s">
        <v>17</v>
      </c>
      <c r="C7" s="33" t="s">
        <v>31</v>
      </c>
      <c r="D7" s="33" t="s">
        <v>32</v>
      </c>
      <c r="E7" s="34">
        <v>2846380</v>
      </c>
      <c r="F7" s="34">
        <v>142322</v>
      </c>
      <c r="G7" s="34">
        <v>270406</v>
      </c>
      <c r="H7" s="34">
        <v>2974464</v>
      </c>
    </row>
    <row r="8" spans="1:8" ht="27.75" customHeight="1" x14ac:dyDescent="0.25">
      <c r="A8" s="32">
        <v>44964</v>
      </c>
      <c r="B8" s="33" t="s">
        <v>17</v>
      </c>
      <c r="C8" s="33" t="s">
        <v>20</v>
      </c>
      <c r="D8" s="33" t="s">
        <v>33</v>
      </c>
      <c r="E8" s="34">
        <v>1031936</v>
      </c>
      <c r="F8" s="34">
        <v>51597</v>
      </c>
      <c r="G8" s="34">
        <v>98034</v>
      </c>
      <c r="H8" s="34">
        <v>1078373</v>
      </c>
    </row>
    <row r="9" spans="1:8" ht="27.75" customHeight="1" x14ac:dyDescent="0.25">
      <c r="A9" s="32">
        <v>44964</v>
      </c>
      <c r="B9" s="33" t="s">
        <v>17</v>
      </c>
      <c r="C9" s="33" t="s">
        <v>34</v>
      </c>
      <c r="D9" s="33" t="s">
        <v>35</v>
      </c>
      <c r="E9" s="34">
        <v>1118441</v>
      </c>
      <c r="F9" s="34">
        <v>55923</v>
      </c>
      <c r="G9" s="34">
        <v>106252</v>
      </c>
      <c r="H9" s="34">
        <v>1168770</v>
      </c>
    </row>
    <row r="10" spans="1:8" ht="27.75" customHeight="1" x14ac:dyDescent="0.25">
      <c r="A10" s="32">
        <v>44964</v>
      </c>
      <c r="B10" s="33" t="s">
        <v>17</v>
      </c>
      <c r="C10" s="33" t="s">
        <v>36</v>
      </c>
      <c r="D10" s="33" t="s">
        <v>37</v>
      </c>
      <c r="E10" s="34">
        <v>897876</v>
      </c>
      <c r="F10" s="34">
        <v>44894</v>
      </c>
      <c r="G10" s="34">
        <v>85298</v>
      </c>
      <c r="H10" s="34">
        <v>938280</v>
      </c>
    </row>
    <row r="11" spans="1:8" ht="27.75" customHeight="1" x14ac:dyDescent="0.25">
      <c r="A11" s="32">
        <v>44959</v>
      </c>
      <c r="B11" s="33" t="s">
        <v>17</v>
      </c>
      <c r="C11" s="33" t="s">
        <v>38</v>
      </c>
      <c r="D11" s="33" t="s">
        <v>39</v>
      </c>
      <c r="E11" s="34">
        <v>1286154</v>
      </c>
      <c r="F11" s="34">
        <v>64308</v>
      </c>
      <c r="G11" s="34">
        <v>122185</v>
      </c>
      <c r="H11" s="34">
        <v>1344031</v>
      </c>
    </row>
    <row r="12" spans="1:8" x14ac:dyDescent="0.25">
      <c r="A12" s="42"/>
      <c r="E12" s="43">
        <f>SUM(E3:E11)</f>
        <v>14772436</v>
      </c>
      <c r="F12" s="43">
        <f t="shared" ref="F12:G12" si="0">SUM(F3:F11)</f>
        <v>738629</v>
      </c>
      <c r="G12" s="43">
        <f t="shared" si="0"/>
        <v>1403381</v>
      </c>
      <c r="H12" s="43">
        <f>SUM(H3:H11)</f>
        <v>15437188</v>
      </c>
    </row>
    <row r="15" spans="1:8" s="36" customFormat="1" ht="15.75" x14ac:dyDescent="0.25">
      <c r="A15" s="10"/>
      <c r="B15" s="8"/>
      <c r="C15" s="48"/>
      <c r="D15" s="48"/>
      <c r="G15" s="46"/>
    </row>
    <row r="16" spans="1:8" s="36" customFormat="1" ht="15.75" x14ac:dyDescent="0.25">
      <c r="A16" s="10"/>
      <c r="B16" s="8"/>
      <c r="C16" s="48"/>
      <c r="D16" s="48"/>
    </row>
    <row r="17" spans="1:4" s="36" customFormat="1" x14ac:dyDescent="0.25">
      <c r="A17" s="35"/>
      <c r="B17"/>
      <c r="C17"/>
      <c r="D17" s="49"/>
    </row>
  </sheetData>
  <mergeCells count="1">
    <mergeCell ref="A1:H1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H12"/>
  <sheetViews>
    <sheetView zoomScaleNormal="100" workbookViewId="0">
      <selection activeCell="H3" sqref="H3:H11"/>
    </sheetView>
  </sheetViews>
  <sheetFormatPr defaultColWidth="9.140625" defaultRowHeight="15" x14ac:dyDescent="0.25"/>
  <cols>
    <col min="1" max="1" width="14.28515625" style="35" customWidth="1"/>
    <col min="2" max="3" width="30" customWidth="1"/>
    <col min="4" max="4" width="15" customWidth="1"/>
    <col min="5" max="8" width="17.140625" style="36" customWidth="1"/>
  </cols>
  <sheetData>
    <row r="1" spans="1:8" ht="18.75" x14ac:dyDescent="0.3">
      <c r="A1" s="69" t="s">
        <v>21</v>
      </c>
      <c r="B1" s="69"/>
      <c r="C1" s="69"/>
      <c r="D1" s="69"/>
      <c r="E1" s="69"/>
      <c r="F1" s="69"/>
      <c r="G1" s="69"/>
      <c r="H1" s="69"/>
    </row>
    <row r="2" spans="1:8" ht="15" customHeight="1" x14ac:dyDescent="0.25">
      <c r="A2" s="29" t="s">
        <v>10</v>
      </c>
      <c r="B2" s="30" t="s">
        <v>11</v>
      </c>
      <c r="C2" s="30" t="s">
        <v>22</v>
      </c>
      <c r="D2" s="30" t="s">
        <v>12</v>
      </c>
      <c r="E2" s="31" t="s">
        <v>13</v>
      </c>
      <c r="F2" s="31" t="s">
        <v>14</v>
      </c>
      <c r="G2" s="31" t="s">
        <v>15</v>
      </c>
      <c r="H2" s="31" t="s">
        <v>16</v>
      </c>
    </row>
    <row r="3" spans="1:8" ht="24" customHeight="1" x14ac:dyDescent="0.25">
      <c r="A3" s="32">
        <v>45012</v>
      </c>
      <c r="B3" s="33" t="s">
        <v>17</v>
      </c>
      <c r="C3" s="33" t="s">
        <v>80</v>
      </c>
      <c r="D3" s="33" t="s">
        <v>81</v>
      </c>
      <c r="E3" s="34">
        <v>744036</v>
      </c>
      <c r="F3" s="34">
        <v>37202</v>
      </c>
      <c r="G3" s="34">
        <v>70683</v>
      </c>
      <c r="H3" s="34">
        <v>777517</v>
      </c>
    </row>
    <row r="4" spans="1:8" ht="24" customHeight="1" x14ac:dyDescent="0.25">
      <c r="A4" s="32">
        <v>45012</v>
      </c>
      <c r="B4" s="33" t="s">
        <v>17</v>
      </c>
      <c r="C4" s="33" t="s">
        <v>82</v>
      </c>
      <c r="D4" s="33" t="s">
        <v>83</v>
      </c>
      <c r="E4" s="34">
        <v>2452755</v>
      </c>
      <c r="F4" s="34">
        <v>122639</v>
      </c>
      <c r="G4" s="34">
        <v>233012</v>
      </c>
      <c r="H4" s="34">
        <v>2563128</v>
      </c>
    </row>
    <row r="5" spans="1:8" ht="24" customHeight="1" x14ac:dyDescent="0.25">
      <c r="A5" s="32">
        <v>45010</v>
      </c>
      <c r="B5" s="33" t="s">
        <v>17</v>
      </c>
      <c r="C5" s="33" t="s">
        <v>20</v>
      </c>
      <c r="D5" s="33" t="s">
        <v>84</v>
      </c>
      <c r="E5" s="34">
        <v>1699248</v>
      </c>
      <c r="F5" s="34">
        <v>84963</v>
      </c>
      <c r="G5" s="34">
        <v>161429</v>
      </c>
      <c r="H5" s="34">
        <v>1775714</v>
      </c>
    </row>
    <row r="6" spans="1:8" ht="24" customHeight="1" x14ac:dyDescent="0.25">
      <c r="A6" s="32">
        <v>45010</v>
      </c>
      <c r="B6" s="33" t="s">
        <v>17</v>
      </c>
      <c r="C6" s="33" t="s">
        <v>74</v>
      </c>
      <c r="D6" s="33" t="s">
        <v>85</v>
      </c>
      <c r="E6" s="34">
        <v>1110580</v>
      </c>
      <c r="F6" s="34">
        <v>55529</v>
      </c>
      <c r="G6" s="34">
        <v>105505</v>
      </c>
      <c r="H6" s="34">
        <v>1160556</v>
      </c>
    </row>
    <row r="7" spans="1:8" ht="24" customHeight="1" x14ac:dyDescent="0.25">
      <c r="A7" s="32">
        <v>45003</v>
      </c>
      <c r="B7" s="33" t="s">
        <v>17</v>
      </c>
      <c r="C7" s="33" t="s">
        <v>80</v>
      </c>
      <c r="D7" s="33" t="s">
        <v>86</v>
      </c>
      <c r="E7" s="34">
        <v>582040</v>
      </c>
      <c r="F7" s="34">
        <v>29102</v>
      </c>
      <c r="G7" s="34">
        <v>55294</v>
      </c>
      <c r="H7" s="34">
        <v>608232</v>
      </c>
    </row>
    <row r="8" spans="1:8" ht="24" customHeight="1" x14ac:dyDescent="0.25">
      <c r="A8" s="32">
        <v>45003</v>
      </c>
      <c r="B8" s="33" t="s">
        <v>17</v>
      </c>
      <c r="C8" s="33" t="s">
        <v>19</v>
      </c>
      <c r="D8" s="33" t="s">
        <v>87</v>
      </c>
      <c r="E8" s="34">
        <v>1408308</v>
      </c>
      <c r="F8" s="34">
        <v>70417</v>
      </c>
      <c r="G8" s="34">
        <v>133789</v>
      </c>
      <c r="H8" s="34">
        <v>1471680</v>
      </c>
    </row>
    <row r="9" spans="1:8" ht="24" customHeight="1" x14ac:dyDescent="0.25">
      <c r="A9" s="32">
        <v>44999</v>
      </c>
      <c r="B9" s="33" t="s">
        <v>17</v>
      </c>
      <c r="C9" s="33" t="s">
        <v>74</v>
      </c>
      <c r="D9" s="33" t="s">
        <v>88</v>
      </c>
      <c r="E9" s="34">
        <v>1551166</v>
      </c>
      <c r="F9" s="34">
        <v>77558</v>
      </c>
      <c r="G9" s="34">
        <v>147361</v>
      </c>
      <c r="H9" s="34">
        <v>1620969</v>
      </c>
    </row>
    <row r="10" spans="1:8" ht="24" customHeight="1" x14ac:dyDescent="0.25">
      <c r="A10" s="32">
        <v>44996</v>
      </c>
      <c r="B10" s="33" t="s">
        <v>17</v>
      </c>
      <c r="C10" s="33" t="s">
        <v>70</v>
      </c>
      <c r="D10" s="33" t="s">
        <v>89</v>
      </c>
      <c r="E10" s="34">
        <v>2268318</v>
      </c>
      <c r="F10" s="34">
        <v>113416</v>
      </c>
      <c r="G10" s="34">
        <v>215490</v>
      </c>
      <c r="H10" s="34">
        <v>2370392</v>
      </c>
    </row>
    <row r="11" spans="1:8" ht="24" customHeight="1" x14ac:dyDescent="0.25">
      <c r="A11" s="32">
        <v>44989</v>
      </c>
      <c r="B11" s="33" t="s">
        <v>17</v>
      </c>
      <c r="C11" s="33" t="s">
        <v>80</v>
      </c>
      <c r="D11" s="33" t="s">
        <v>90</v>
      </c>
      <c r="E11" s="34">
        <v>1326695</v>
      </c>
      <c r="F11" s="34">
        <v>66336</v>
      </c>
      <c r="G11" s="34">
        <v>126036</v>
      </c>
      <c r="H11" s="34">
        <v>1386395</v>
      </c>
    </row>
    <row r="12" spans="1:8" x14ac:dyDescent="0.25">
      <c r="A12" s="42" t="s">
        <v>91</v>
      </c>
      <c r="E12" s="43">
        <f>SUM(E3:E11)</f>
        <v>13143146</v>
      </c>
      <c r="F12" s="43">
        <f>SUM(F3:F11)</f>
        <v>657162</v>
      </c>
      <c r="G12" s="43">
        <f>SUM(G3:G11)</f>
        <v>1248599</v>
      </c>
      <c r="H12" s="43">
        <f>SUM(H3:H11)</f>
        <v>13734583</v>
      </c>
    </row>
  </sheetData>
  <mergeCells count="1">
    <mergeCell ref="A1:H1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2"/>
  <sheetViews>
    <sheetView workbookViewId="0">
      <selection activeCell="H3" sqref="H3:H11"/>
    </sheetView>
  </sheetViews>
  <sheetFormatPr defaultColWidth="9.140625" defaultRowHeight="15" x14ac:dyDescent="0.25"/>
  <cols>
    <col min="1" max="1" width="14.28515625" style="35" customWidth="1"/>
    <col min="2" max="3" width="30" customWidth="1"/>
    <col min="4" max="4" width="15" customWidth="1"/>
    <col min="5" max="8" width="17.140625" style="36" customWidth="1"/>
  </cols>
  <sheetData>
    <row r="1" spans="1:8" ht="18.75" x14ac:dyDescent="0.3">
      <c r="A1" s="69" t="s">
        <v>21</v>
      </c>
      <c r="B1" s="69"/>
      <c r="C1" s="69"/>
      <c r="D1" s="69"/>
      <c r="E1" s="69"/>
      <c r="F1" s="69"/>
      <c r="G1" s="69"/>
      <c r="H1" s="69"/>
    </row>
    <row r="2" spans="1:8" ht="15" customHeight="1" x14ac:dyDescent="0.25">
      <c r="A2" s="29" t="s">
        <v>10</v>
      </c>
      <c r="B2" s="30" t="s">
        <v>11</v>
      </c>
      <c r="C2" s="30" t="s">
        <v>22</v>
      </c>
      <c r="D2" s="30" t="s">
        <v>12</v>
      </c>
      <c r="E2" s="31" t="s">
        <v>13</v>
      </c>
      <c r="F2" s="31" t="s">
        <v>14</v>
      </c>
      <c r="G2" s="31" t="s">
        <v>15</v>
      </c>
      <c r="H2" s="31" t="s">
        <v>16</v>
      </c>
    </row>
    <row r="3" spans="1:8" ht="24" customHeight="1" x14ac:dyDescent="0.25">
      <c r="A3" s="32">
        <v>45038</v>
      </c>
      <c r="B3" s="33" t="s">
        <v>17</v>
      </c>
      <c r="C3" s="33" t="s">
        <v>19</v>
      </c>
      <c r="D3" s="33" t="s">
        <v>66</v>
      </c>
      <c r="E3" s="34">
        <v>1281875</v>
      </c>
      <c r="F3" s="34">
        <v>0</v>
      </c>
      <c r="G3" s="34">
        <v>128188</v>
      </c>
      <c r="H3" s="34">
        <v>1410063</v>
      </c>
    </row>
    <row r="4" spans="1:8" ht="24" customHeight="1" x14ac:dyDescent="0.25">
      <c r="A4" s="32">
        <v>45035</v>
      </c>
      <c r="B4" s="33" t="s">
        <v>17</v>
      </c>
      <c r="C4" s="33" t="s">
        <v>67</v>
      </c>
      <c r="D4" s="33" t="s">
        <v>68</v>
      </c>
      <c r="E4" s="34">
        <v>1867841</v>
      </c>
      <c r="F4" s="34">
        <v>0</v>
      </c>
      <c r="G4" s="34">
        <v>186784</v>
      </c>
      <c r="H4" s="34">
        <v>2054625</v>
      </c>
    </row>
    <row r="5" spans="1:8" ht="24" customHeight="1" x14ac:dyDescent="0.25">
      <c r="A5" s="32">
        <v>45034</v>
      </c>
      <c r="B5" s="33" t="s">
        <v>17</v>
      </c>
      <c r="C5" s="33" t="s">
        <v>20</v>
      </c>
      <c r="D5" s="33" t="s">
        <v>69</v>
      </c>
      <c r="E5" s="34">
        <v>1929758</v>
      </c>
      <c r="F5" s="34">
        <v>0</v>
      </c>
      <c r="G5" s="34">
        <v>192976</v>
      </c>
      <c r="H5" s="34">
        <v>2122734</v>
      </c>
    </row>
    <row r="6" spans="1:8" ht="24" customHeight="1" x14ac:dyDescent="0.25">
      <c r="A6" s="32">
        <v>45034</v>
      </c>
      <c r="B6" s="33" t="s">
        <v>17</v>
      </c>
      <c r="C6" s="33" t="s">
        <v>70</v>
      </c>
      <c r="D6" s="33" t="s">
        <v>71</v>
      </c>
      <c r="E6" s="34">
        <v>2122720</v>
      </c>
      <c r="F6" s="34">
        <v>0</v>
      </c>
      <c r="G6" s="34">
        <v>212272</v>
      </c>
      <c r="H6" s="34">
        <v>2334992</v>
      </c>
    </row>
    <row r="7" spans="1:8" ht="24" customHeight="1" x14ac:dyDescent="0.25">
      <c r="A7" s="32">
        <v>45031</v>
      </c>
      <c r="B7" s="33" t="s">
        <v>17</v>
      </c>
      <c r="C7" s="33" t="s">
        <v>72</v>
      </c>
      <c r="D7" s="33" t="s">
        <v>73</v>
      </c>
      <c r="E7" s="34">
        <v>827262</v>
      </c>
      <c r="F7" s="34">
        <v>0</v>
      </c>
      <c r="G7" s="34">
        <v>82726</v>
      </c>
      <c r="H7" s="34">
        <v>909988</v>
      </c>
    </row>
    <row r="8" spans="1:8" ht="24" customHeight="1" x14ac:dyDescent="0.25">
      <c r="A8" s="32">
        <v>45023</v>
      </c>
      <c r="B8" s="33" t="s">
        <v>17</v>
      </c>
      <c r="C8" s="33" t="s">
        <v>74</v>
      </c>
      <c r="D8" s="33" t="s">
        <v>75</v>
      </c>
      <c r="E8" s="34">
        <v>1533379</v>
      </c>
      <c r="F8" s="34">
        <v>0</v>
      </c>
      <c r="G8" s="34">
        <v>153338</v>
      </c>
      <c r="H8" s="34">
        <v>1686717</v>
      </c>
    </row>
    <row r="9" spans="1:8" ht="24" customHeight="1" x14ac:dyDescent="0.25">
      <c r="A9" s="32">
        <v>45023</v>
      </c>
      <c r="B9" s="33" t="s">
        <v>17</v>
      </c>
      <c r="C9" s="33" t="s">
        <v>76</v>
      </c>
      <c r="D9" s="33" t="s">
        <v>77</v>
      </c>
      <c r="E9" s="34">
        <v>970289</v>
      </c>
      <c r="F9" s="34">
        <v>0</v>
      </c>
      <c r="G9" s="34">
        <v>97029</v>
      </c>
      <c r="H9" s="34">
        <v>1067318</v>
      </c>
    </row>
    <row r="10" spans="1:8" ht="24" customHeight="1" x14ac:dyDescent="0.25">
      <c r="A10" s="32">
        <v>45021</v>
      </c>
      <c r="B10" s="33" t="s">
        <v>17</v>
      </c>
      <c r="C10" s="33" t="s">
        <v>20</v>
      </c>
      <c r="D10" s="33" t="s">
        <v>78</v>
      </c>
      <c r="E10" s="34">
        <v>1151988</v>
      </c>
      <c r="F10" s="34">
        <v>0</v>
      </c>
      <c r="G10" s="34">
        <v>115199</v>
      </c>
      <c r="H10" s="34">
        <v>1267187</v>
      </c>
    </row>
    <row r="11" spans="1:8" ht="24" customHeight="1" x14ac:dyDescent="0.25">
      <c r="A11" s="32">
        <v>45021</v>
      </c>
      <c r="B11" s="33" t="s">
        <v>17</v>
      </c>
      <c r="C11" s="33" t="s">
        <v>70</v>
      </c>
      <c r="D11" s="33" t="s">
        <v>79</v>
      </c>
      <c r="E11" s="34">
        <v>1753270</v>
      </c>
      <c r="F11" s="34">
        <v>0</v>
      </c>
      <c r="G11" s="34">
        <v>175327</v>
      </c>
      <c r="H11" s="34">
        <v>1928597</v>
      </c>
    </row>
    <row r="12" spans="1:8" x14ac:dyDescent="0.25">
      <c r="A12" s="42" t="s">
        <v>91</v>
      </c>
      <c r="E12" s="43">
        <f>SUM(E3:E11)</f>
        <v>13438382</v>
      </c>
      <c r="F12" s="43">
        <f t="shared" ref="F12:H12" si="0">SUM(F3:F11)</f>
        <v>0</v>
      </c>
      <c r="G12" s="43">
        <f t="shared" si="0"/>
        <v>1343839</v>
      </c>
      <c r="H12" s="43">
        <f t="shared" si="0"/>
        <v>14782221</v>
      </c>
    </row>
  </sheetData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H14"/>
  <sheetViews>
    <sheetView zoomScaleNormal="100" workbookViewId="0">
      <selection activeCell="A3" sqref="A3:XFD13"/>
    </sheetView>
  </sheetViews>
  <sheetFormatPr defaultColWidth="9.140625" defaultRowHeight="15" x14ac:dyDescent="0.25"/>
  <cols>
    <col min="1" max="1" width="14.28515625" style="35" customWidth="1"/>
    <col min="2" max="2" width="12.5703125" customWidth="1"/>
    <col min="3" max="3" width="23.42578125" customWidth="1"/>
    <col min="4" max="4" width="30" customWidth="1"/>
    <col min="5" max="5" width="17.140625" style="36" customWidth="1"/>
    <col min="6" max="6" width="14" style="36" customWidth="1"/>
    <col min="7" max="8" width="17.140625" style="36" customWidth="1"/>
  </cols>
  <sheetData>
    <row r="1" spans="1:8" ht="18.75" x14ac:dyDescent="0.3">
      <c r="A1" s="69" t="s">
        <v>94</v>
      </c>
      <c r="B1" s="69"/>
      <c r="C1" s="69"/>
      <c r="D1" s="69"/>
      <c r="E1" s="69"/>
      <c r="F1" s="69"/>
      <c r="G1" s="69"/>
      <c r="H1" s="69"/>
    </row>
    <row r="2" spans="1:8" ht="15" customHeight="1" x14ac:dyDescent="0.25">
      <c r="A2" s="29" t="s">
        <v>10</v>
      </c>
      <c r="B2" s="30" t="s">
        <v>12</v>
      </c>
      <c r="C2" s="30" t="s">
        <v>11</v>
      </c>
      <c r="D2" s="30" t="s">
        <v>22</v>
      </c>
      <c r="E2" s="31" t="s">
        <v>13</v>
      </c>
      <c r="F2" s="31" t="s">
        <v>14</v>
      </c>
      <c r="G2" s="31" t="s">
        <v>15</v>
      </c>
      <c r="H2" s="31" t="s">
        <v>16</v>
      </c>
    </row>
    <row r="3" spans="1:8" ht="25.5" customHeight="1" x14ac:dyDescent="0.25">
      <c r="A3" s="32">
        <v>45040</v>
      </c>
      <c r="B3" s="33" t="s">
        <v>95</v>
      </c>
      <c r="C3" s="33" t="s">
        <v>17</v>
      </c>
      <c r="D3" s="33" t="s">
        <v>96</v>
      </c>
      <c r="E3" s="34">
        <v>105505</v>
      </c>
      <c r="F3" s="34">
        <v>0</v>
      </c>
      <c r="G3" s="34">
        <v>10551</v>
      </c>
      <c r="H3" s="34">
        <v>116056</v>
      </c>
    </row>
    <row r="4" spans="1:8" ht="25.5" customHeight="1" x14ac:dyDescent="0.25">
      <c r="A4" s="32">
        <v>45040</v>
      </c>
      <c r="B4" s="33" t="s">
        <v>97</v>
      </c>
      <c r="C4" s="33" t="s">
        <v>17</v>
      </c>
      <c r="D4" s="33" t="s">
        <v>98</v>
      </c>
      <c r="E4" s="34">
        <v>83397</v>
      </c>
      <c r="F4" s="34">
        <v>0</v>
      </c>
      <c r="G4" s="34">
        <v>8340</v>
      </c>
      <c r="H4" s="34">
        <v>91737</v>
      </c>
    </row>
    <row r="5" spans="1:8" ht="25.5" customHeight="1" x14ac:dyDescent="0.25">
      <c r="A5" s="32">
        <v>45016</v>
      </c>
      <c r="B5" s="33" t="s">
        <v>99</v>
      </c>
      <c r="C5" s="33" t="s">
        <v>17</v>
      </c>
      <c r="D5" s="33" t="s">
        <v>100</v>
      </c>
      <c r="E5" s="34">
        <v>333588</v>
      </c>
      <c r="F5" s="34">
        <v>0</v>
      </c>
      <c r="G5" s="34">
        <v>26687</v>
      </c>
      <c r="H5" s="34">
        <v>360275</v>
      </c>
    </row>
    <row r="6" spans="1:8" ht="25.5" customHeight="1" x14ac:dyDescent="0.25">
      <c r="A6" s="32">
        <v>45016</v>
      </c>
      <c r="B6" s="33" t="s">
        <v>101</v>
      </c>
      <c r="C6" s="33" t="s">
        <v>17</v>
      </c>
      <c r="D6" s="33" t="s">
        <v>100</v>
      </c>
      <c r="E6" s="34">
        <v>316515</v>
      </c>
      <c r="F6" s="34">
        <v>0</v>
      </c>
      <c r="G6" s="34">
        <v>31652</v>
      </c>
      <c r="H6" s="34">
        <v>348167</v>
      </c>
    </row>
    <row r="7" spans="1:8" ht="25.5" customHeight="1" x14ac:dyDescent="0.25">
      <c r="A7" s="32">
        <v>45016</v>
      </c>
      <c r="B7" s="33" t="s">
        <v>102</v>
      </c>
      <c r="C7" s="33" t="s">
        <v>17</v>
      </c>
      <c r="D7" s="33" t="s">
        <v>100</v>
      </c>
      <c r="E7" s="34">
        <v>195831</v>
      </c>
      <c r="F7" s="34">
        <v>0</v>
      </c>
      <c r="G7" s="34">
        <v>15666</v>
      </c>
      <c r="H7" s="34">
        <v>211497</v>
      </c>
    </row>
    <row r="8" spans="1:8" ht="25.5" customHeight="1" x14ac:dyDescent="0.25">
      <c r="A8" s="32">
        <v>45016</v>
      </c>
      <c r="B8" s="33" t="s">
        <v>103</v>
      </c>
      <c r="C8" s="33" t="s">
        <v>17</v>
      </c>
      <c r="D8" s="33" t="s">
        <v>100</v>
      </c>
      <c r="E8" s="34">
        <v>290670</v>
      </c>
      <c r="F8" s="34">
        <v>0</v>
      </c>
      <c r="G8" s="34">
        <v>29067</v>
      </c>
      <c r="H8" s="34">
        <v>319737</v>
      </c>
    </row>
    <row r="9" spans="1:8" ht="25.5" customHeight="1" x14ac:dyDescent="0.25">
      <c r="A9" s="32">
        <v>45016</v>
      </c>
      <c r="B9" s="33" t="s">
        <v>104</v>
      </c>
      <c r="C9" s="33" t="s">
        <v>17</v>
      </c>
      <c r="D9" s="33" t="s">
        <v>100</v>
      </c>
      <c r="E9" s="34">
        <v>527526</v>
      </c>
      <c r="F9" s="34">
        <v>0</v>
      </c>
      <c r="G9" s="34">
        <v>52753</v>
      </c>
      <c r="H9" s="34">
        <v>580279</v>
      </c>
    </row>
    <row r="10" spans="1:8" ht="25.5" customHeight="1" x14ac:dyDescent="0.25">
      <c r="A10" s="32">
        <v>45016</v>
      </c>
      <c r="B10" s="33" t="s">
        <v>105</v>
      </c>
      <c r="C10" s="33" t="s">
        <v>17</v>
      </c>
      <c r="D10" s="33" t="s">
        <v>100</v>
      </c>
      <c r="E10" s="34">
        <v>399235</v>
      </c>
      <c r="F10" s="34">
        <v>0</v>
      </c>
      <c r="G10" s="34">
        <v>31939</v>
      </c>
      <c r="H10" s="34">
        <v>431174</v>
      </c>
    </row>
    <row r="11" spans="1:8" ht="25.5" customHeight="1" x14ac:dyDescent="0.25">
      <c r="A11" s="32">
        <v>45016</v>
      </c>
      <c r="B11" s="33" t="s">
        <v>106</v>
      </c>
      <c r="C11" s="33" t="s">
        <v>17</v>
      </c>
      <c r="D11" s="33" t="s">
        <v>100</v>
      </c>
      <c r="E11" s="34">
        <v>134806</v>
      </c>
      <c r="F11" s="34">
        <v>0</v>
      </c>
      <c r="G11" s="34">
        <v>13481</v>
      </c>
      <c r="H11" s="34">
        <v>148287</v>
      </c>
    </row>
    <row r="12" spans="1:8" ht="25.5" customHeight="1" x14ac:dyDescent="0.25">
      <c r="A12" s="32">
        <v>44988</v>
      </c>
      <c r="B12" s="33" t="s">
        <v>107</v>
      </c>
      <c r="C12" s="33" t="s">
        <v>17</v>
      </c>
      <c r="D12" s="33" t="s">
        <v>108</v>
      </c>
      <c r="E12" s="34">
        <v>1457773</v>
      </c>
      <c r="F12" s="34">
        <v>0</v>
      </c>
      <c r="G12" s="34">
        <v>145777</v>
      </c>
      <c r="H12" s="34">
        <v>1603550</v>
      </c>
    </row>
    <row r="13" spans="1:8" ht="25.5" customHeight="1" x14ac:dyDescent="0.25">
      <c r="A13" s="32">
        <v>44988</v>
      </c>
      <c r="B13" s="33" t="s">
        <v>109</v>
      </c>
      <c r="C13" s="33" t="s">
        <v>17</v>
      </c>
      <c r="D13" s="33" t="s">
        <v>110</v>
      </c>
      <c r="E13" s="34">
        <v>535814</v>
      </c>
      <c r="F13" s="34">
        <v>0</v>
      </c>
      <c r="G13" s="34">
        <v>53581</v>
      </c>
      <c r="H13" s="34">
        <v>589395</v>
      </c>
    </row>
    <row r="14" spans="1:8" x14ac:dyDescent="0.25">
      <c r="A14" s="42" t="s">
        <v>111</v>
      </c>
      <c r="E14" s="43">
        <f>SUM(E3:E13)</f>
        <v>4380660</v>
      </c>
      <c r="F14" s="43">
        <f t="shared" ref="F14:H14" si="0">SUM(F3:F13)</f>
        <v>0</v>
      </c>
      <c r="G14" s="43">
        <f t="shared" si="0"/>
        <v>419494</v>
      </c>
      <c r="H14" s="43">
        <f t="shared" si="0"/>
        <v>4800154</v>
      </c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công nợ</vt:lpstr>
      <vt:lpstr>t1.2023</vt:lpstr>
      <vt:lpstr>t2.2023</vt:lpstr>
      <vt:lpstr>T3.2023</vt:lpstr>
      <vt:lpstr>T4.2023</vt:lpstr>
      <vt:lpstr>Tra_lai_hang_ban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2022-09-28T09:34:32Z</dcterms:created>
  <dcterms:modified xsi:type="dcterms:W3CDTF">2023-06-22T10:35:35Z</dcterms:modified>
</cp:coreProperties>
</file>