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SIBAFOOD\2023\"/>
    </mc:Choice>
  </mc:AlternateContent>
  <bookViews>
    <workbookView xWindow="-120" yWindow="-120" windowWidth="29040" windowHeight="15720" tabRatio="676" activeTab="3"/>
  </bookViews>
  <sheets>
    <sheet name="công nợ-FINAL" sheetId="8" r:id="rId1"/>
    <sheet name="tháng 1" sheetId="12" r:id="rId2"/>
    <sheet name="tháng 2" sheetId="13" r:id="rId3"/>
    <sheet name="tháng 3" sheetId="14" r:id="rId4"/>
    <sheet name="tháng 4" sheetId="15" r:id="rId5"/>
  </sheets>
  <calcPr calcId="162913"/>
</workbook>
</file>

<file path=xl/calcChain.xml><?xml version="1.0" encoding="utf-8"?>
<calcChain xmlns="http://schemas.openxmlformats.org/spreadsheetml/2006/main">
  <c r="C22" i="14" l="1"/>
  <c r="F31" i="8" l="1"/>
  <c r="C30" i="15" l="1"/>
  <c r="D17" i="8" s="1"/>
  <c r="H14" i="15"/>
  <c r="C32" i="15" s="1"/>
  <c r="G14" i="15"/>
  <c r="F14" i="15"/>
  <c r="E14" i="15"/>
  <c r="C6" i="8" l="1"/>
  <c r="C20" i="14"/>
  <c r="D16" i="8" s="1"/>
  <c r="H8" i="14"/>
  <c r="C5" i="8" s="1"/>
  <c r="G8" i="14"/>
  <c r="F8" i="14"/>
  <c r="E8" i="14"/>
  <c r="D13" i="13" l="1"/>
  <c r="D15" i="8" s="1"/>
  <c r="D22" i="8" s="1"/>
  <c r="H7" i="13"/>
  <c r="G7" i="13"/>
  <c r="F7" i="13"/>
  <c r="E7" i="13"/>
  <c r="C14" i="13" l="1"/>
  <c r="C4" i="8"/>
  <c r="F9" i="12"/>
  <c r="H29" i="8" l="1"/>
  <c r="C13" i="8" l="1"/>
  <c r="F32" i="8" s="1"/>
</calcChain>
</file>

<file path=xl/sharedStrings.xml><?xml version="1.0" encoding="utf-8"?>
<sst xmlns="http://schemas.openxmlformats.org/spreadsheetml/2006/main" count="161" uniqueCount="88">
  <si>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</si>
  <si>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</si>
  <si>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</si>
  <si>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</si>
  <si>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</si>
  <si>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</si>
  <si>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Sibafood Thăng Long Capital</t>
  </si>
  <si>
    <t>Tổng tiền thanh toán</t>
  </si>
  <si>
    <t>CHI NHÁNH CÔNG TY CỔ PHẦN SIBA FOOD VIỆT NAM TẠI HÀ NỘI</t>
  </si>
  <si>
    <t>Sibafood Vinhomes Green Bay, Mễ Trì</t>
  </si>
  <si>
    <t>THEO DÕI CÔNG NỢ / CTY SIBA FOOD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</si>
  <si>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</si>
  <si>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</si>
  <si>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</si>
  <si>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</si>
  <si>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</si>
  <si>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</si>
  <si>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</si>
  <si>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</si>
  <si>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</si>
  <si>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Dư nợ phải thu SIBA</t>
  </si>
  <si>
    <t>Hàng trả</t>
  </si>
  <si>
    <t>Diễn giải</t>
  </si>
  <si>
    <t>Sibafood CC Xuân Đỉnh, Bắc Từ Liêm</t>
  </si>
  <si>
    <t>DANH SÁCH BÁN HÀNG</t>
  </si>
  <si>
    <t>Sibafood Ocean Park II</t>
  </si>
  <si>
    <t>Sibafood Hope Residences</t>
  </si>
  <si>
    <t>Sibafood AnLand Primium</t>
  </si>
  <si>
    <t>DANH SÁCH BÁN HÀNG THÁNG 1.2023</t>
  </si>
  <si>
    <t>Bán hàng CHI NHÁNH CÔNG TY CỔ PHẦN SIBA FOOD VIỆT NAM TẠI HÀ NỘI theo hóa đơn 00000230</t>
  </si>
  <si>
    <t>00000230</t>
  </si>
  <si>
    <t>Bán hàng CHI NHÁNH CÔNG TY CỔ PHẦN SIBA FOOD VIỆT NAM TẠI HÀ NỘI theo hóa đơn 00000223</t>
  </si>
  <si>
    <t>00000223</t>
  </si>
  <si>
    <t>Số dòng = 2</t>
  </si>
  <si>
    <t>SDDK</t>
  </si>
  <si>
    <t>Bảng kê hóa đơn tháng 2.2023</t>
  </si>
  <si>
    <t>Bảng kê hóa đơn tháng 3.2023</t>
  </si>
  <si>
    <t>Bảng kê hóa đơn tháng 4.2023</t>
  </si>
  <si>
    <t>Bảng kê hóa đơn tháng 5.2023</t>
  </si>
  <si>
    <t>Hàng trả HD 1170</t>
  </si>
  <si>
    <t>00006653</t>
  </si>
  <si>
    <t>Bán hàng CHI NHÁNH CÔNG TY CỔ PHẦN SIBA FOOD VIỆT NAM TẠI HÀ NỘI theo hóa đơn 00002868</t>
  </si>
  <si>
    <t>00002868</t>
  </si>
  <si>
    <t>Bán hàng CHI NHÁNH CÔNG TY CỔ PHẦN SIBA FOOD VIỆT NAM TẠI HÀ NỘI theo hóa đơn 00003601</t>
  </si>
  <si>
    <t>00003601</t>
  </si>
  <si>
    <t>Bán hàng Sibafood Hope Residences theo hóa đơn 00006878</t>
  </si>
  <si>
    <t>00006878</t>
  </si>
  <si>
    <t>Số dòng = 4</t>
  </si>
  <si>
    <t xml:space="preserve">HÀNG TRẢ </t>
  </si>
  <si>
    <t>CK CỐ ĐỊNH 6% - Sibafood  INPERIA SKY GARDEN</t>
  </si>
  <si>
    <t>00015869</t>
  </si>
  <si>
    <t>CK CỐ ĐỊNH 6% - Sibafood Thăng Long Capital</t>
  </si>
  <si>
    <t>00015650</t>
  </si>
  <si>
    <t>00013734</t>
  </si>
  <si>
    <t>00011532</t>
  </si>
  <si>
    <t>00011486</t>
  </si>
  <si>
    <t>Số dòng = 5</t>
  </si>
  <si>
    <t>DANH SÁCH BÁN HÀNG T4.2023</t>
  </si>
  <si>
    <t>CK CỐ ĐỊNH 6% , KM CHÂN GIÒ MUỐI 300G X20% TỪ NGÀY 25-4-2023 ĐẾN 15-05-2023 - Sibafood Hope Residences</t>
  </si>
  <si>
    <t>00024982</t>
  </si>
  <si>
    <t>CK CỐ ĐỊNH 6% , KM CHÂN GIÒ MUỐI 300G X20% TỪ NGÀY 25-4-2023 ĐẾN 15-05-2023 - CH Sibafood Ocean Park II</t>
  </si>
  <si>
    <t>00024648</t>
  </si>
  <si>
    <t>CK CỐ ĐỊNH 6% , KM CHÂN GIÒ MUỐI 300G X20% TỪ NGÀY 25-4-2023 ĐẾN 15-05-2023 - Sibafood  Vinhome Ocean Park</t>
  </si>
  <si>
    <t>00024647</t>
  </si>
  <si>
    <t>HỦY HĐ 00023740 XUẤT LẠI HĐ 00023880 - Sibafood Vinhomes Green Bay, Mễ Trì</t>
  </si>
  <si>
    <t>00023880</t>
  </si>
  <si>
    <t>Sibafood 84 Chùa Láng</t>
  </si>
  <si>
    <t>00022552</t>
  </si>
  <si>
    <t>00022536</t>
  </si>
  <si>
    <t>00022535</t>
  </si>
  <si>
    <t>00020440</t>
  </si>
  <si>
    <t>00020391</t>
  </si>
  <si>
    <t>Sibafood CC Xuân Đỉnh, Bắc Từ Liêm, CK CỐ ĐỊNH 6%</t>
  </si>
  <si>
    <t>00019306</t>
  </si>
  <si>
    <t>CK CỐ ĐỊNH 6% + 10% ĐƠN KHAI TRƯƠNG - Sibafood Vinhomes Imperia</t>
  </si>
  <si>
    <t>00019259</t>
  </si>
  <si>
    <t>Số dòng = 11</t>
  </si>
  <si>
    <t>Hàng trả -T4</t>
  </si>
  <si>
    <t>Hàng trả T1</t>
  </si>
  <si>
    <t>Hàng trả T2</t>
  </si>
  <si>
    <t>Hàng trả T3</t>
  </si>
  <si>
    <t>Hàng trả T4</t>
  </si>
  <si>
    <t>29/03/2023</t>
  </si>
  <si>
    <t>20/04/2023</t>
  </si>
  <si>
    <t>25/05/2023</t>
  </si>
  <si>
    <t>Thanh toán CN T2</t>
  </si>
  <si>
    <t>Thanh toán CN T3</t>
  </si>
  <si>
    <t>Thanh toán CN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</si>
</sst>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8"/>
      <color rgb="FF008000"/>
      <name val="Microsoft Sans Serif"/>
      <family val="2"/>
    </font>
    <font>
      <sz val="12"/>
      <color theme="1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1" applyNumberFormat="1" applyFont="1" applyBorder="1" applyAlignment="1">
      <alignment horizontal="center"/>
    </xf>
    <xf numFmtId="164" fontId="2" fillId="0" borderId="3" xfId="1" applyNumberFormat="1" applyFont="1" applyBorder="1"/>
    <xf numFmtId="164" fontId="3" fillId="0" borderId="3" xfId="1" applyNumberFormat="1" applyFont="1" applyBorder="1" applyAlignment="1">
      <alignment horizontal="left" vertical="center"/>
    </xf>
    <xf numFmtId="0" fontId="2" fillId="0" borderId="3" xfId="0" applyFont="1" applyBorder="1"/>
    <xf numFmtId="14" fontId="2" fillId="0" borderId="4" xfId="0" applyNumberFormat="1" applyFont="1" applyBorder="1" applyAlignment="1">
      <alignment horizontal="center"/>
    </xf>
    <xf numFmtId="164" fontId="1" fillId="4" borderId="3" xfId="1" applyNumberFormat="1" applyFont="1" applyFill="1" applyBorder="1" applyAlignment="1">
      <alignment horizontal="center"/>
    </xf>
    <xf numFmtId="164" fontId="5" fillId="4" borderId="3" xfId="1" applyNumberFormat="1" applyFont="1" applyFill="1" applyBorder="1" applyAlignment="1">
      <alignment horizontal="left" vertical="center"/>
    </xf>
    <xf numFmtId="164" fontId="1" fillId="4" borderId="3" xfId="1" applyNumberFormat="1" applyFont="1" applyFill="1" applyBorder="1"/>
    <xf numFmtId="0" fontId="1" fillId="4" borderId="3" xfId="0" applyFont="1" applyFill="1" applyBorder="1"/>
    <xf numFmtId="164" fontId="5" fillId="4" borderId="3" xfId="1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/>
    <xf numFmtId="164" fontId="7" fillId="3" borderId="3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 vertic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1" fillId="5" borderId="3" xfId="1" applyNumberFormat="1" applyFont="1" applyFill="1" applyBorder="1" applyAlignment="1">
      <alignment horizontal="center"/>
    </xf>
    <xf numFmtId="164" fontId="1" fillId="5" borderId="3" xfId="1" applyNumberFormat="1" applyFont="1" applyFill="1" applyBorder="1"/>
    <xf numFmtId="14" fontId="2" fillId="5" borderId="3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left" wrapText="1"/>
    </xf>
    <xf numFmtId="164" fontId="2" fillId="6" borderId="3" xfId="1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164" fontId="2" fillId="5" borderId="3" xfId="1" applyNumberFormat="1" applyFont="1" applyFill="1" applyBorder="1" applyAlignment="1">
      <alignment horizontal="center"/>
    </xf>
    <xf numFmtId="14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10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38" fontId="10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11" fillId="3" borderId="1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164" fontId="2" fillId="5" borderId="3" xfId="1" applyNumberFormat="1" applyFont="1" applyFill="1" applyBorder="1" applyAlignment="1">
      <alignment horizontal="right" wrapText="1"/>
    </xf>
    <xf numFmtId="164" fontId="2" fillId="0" borderId="0" xfId="0" applyNumberFormat="1" applyFont="1"/>
    <xf numFmtId="0" fontId="8" fillId="0" borderId="3" xfId="0" applyFont="1" applyBorder="1" applyAlignment="1">
      <alignment horizontal="left" wrapText="1"/>
    </xf>
    <xf numFmtId="164" fontId="1" fillId="0" borderId="3" xfId="1" applyNumberFormat="1" applyFont="1" applyFill="1" applyBorder="1" applyAlignment="1">
      <alignment horizontal="center"/>
    </xf>
    <xf numFmtId="164" fontId="1" fillId="0" borderId="3" xfId="1" applyNumberFormat="1" applyFont="1" applyFill="1" applyBorder="1"/>
    <xf numFmtId="164" fontId="2" fillId="0" borderId="3" xfId="1" applyNumberFormat="1" applyFont="1" applyFill="1" applyBorder="1" applyAlignment="1">
      <alignment horizontal="right" wrapText="1"/>
    </xf>
    <xf numFmtId="164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Fill="1" applyBorder="1"/>
    <xf numFmtId="0" fontId="8" fillId="0" borderId="0" xfId="0" applyFont="1" applyAlignment="1">
      <alignment horizontal="left" wrapText="1"/>
    </xf>
    <xf numFmtId="3" fontId="8" fillId="0" borderId="3" xfId="0" applyNumberFormat="1" applyFont="1" applyBorder="1" applyAlignment="1">
      <alignment horizontal="right" wrapText="1"/>
    </xf>
    <xf numFmtId="164" fontId="2" fillId="0" borderId="0" xfId="1" applyNumberFormat="1" applyFont="1" applyBorder="1"/>
    <xf numFmtId="14" fontId="10" fillId="2" borderId="2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2" fillId="7" borderId="1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2" fillId="7" borderId="1" xfId="0" applyNumberFormat="1" applyFont="1" applyFill="1" applyBorder="1" applyAlignment="1">
      <alignment horizontal="right" vertical="center"/>
    </xf>
    <xf numFmtId="38" fontId="12" fillId="3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38" fontId="0" fillId="3" borderId="0" xfId="0" applyNumberFormat="1" applyFill="1"/>
    <xf numFmtId="3" fontId="2" fillId="0" borderId="0" xfId="0" applyNumberFormat="1" applyFont="1"/>
    <xf numFmtId="164" fontId="2" fillId="0" borderId="3" xfId="0" applyNumberFormat="1" applyFont="1" applyBorder="1"/>
    <xf numFmtId="38" fontId="2" fillId="0" borderId="7" xfId="0" applyNumberFormat="1" applyFont="1" applyBorder="1"/>
    <xf numFmtId="38" fontId="2" fillId="0" borderId="3" xfId="0" applyNumberFormat="1" applyFont="1" applyBorder="1"/>
    <xf numFmtId="164" fontId="0" fillId="5" borderId="0" xfId="1" applyNumberFormat="1" applyFont="1" applyFill="1"/>
    <xf numFmtId="164" fontId="13" fillId="3" borderId="0" xfId="0" applyNumberFormat="1" applyFont="1" applyFill="1"/>
    <xf numFmtId="0" fontId="13" fillId="0" borderId="0" xfId="0" applyFont="1"/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8" fontId="14" fillId="0" borderId="1" xfId="0" applyNumberFormat="1" applyFont="1" applyBorder="1" applyAlignment="1">
      <alignment horizontal="right" vertical="center"/>
    </xf>
    <xf numFmtId="38" fontId="0" fillId="5" borderId="0" xfId="0" applyNumberFormat="1" applyFill="1"/>
    <xf numFmtId="0" fontId="15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6" xfId="0" quotePrefix="1" applyNumberFormat="1" applyFont="1" applyFill="1" applyBorder="1" applyAlignment="1">
      <alignment horizontal="center" vertical="center"/>
    </xf>
    <xf numFmtId="14" fontId="7" fillId="3" borderId="5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8"/>
  <sheetViews>
    <sheetView workbookViewId="0">
      <pane ySplit="2" topLeftCell="A3" activePane="bottomLeft" state="frozen"/>
      <selection pane="bottomLeft" activeCell="A24" sqref="A24:XFD24"/>
    </sheetView>
  </sheetViews>
  <sheetFormatPr defaultRowHeight="21" customHeight="1" x14ac:dyDescent="0.25"/>
  <cols>
    <col min="1" max="1" width="11" style="26" customWidth="1"/>
    <col min="2" max="2" width="32.7109375" style="24" customWidth="1"/>
    <col min="3" max="3" width="15.5703125" style="27" customWidth="1"/>
    <col min="4" max="4" width="15.28515625" style="1" customWidth="1"/>
    <col min="5" max="5" width="19" style="1" hidden="1" customWidth="1"/>
    <col min="6" max="6" width="13.7109375" style="1" customWidth="1"/>
    <col min="7" max="7" width="12.7109375" style="1" bestFit="1" customWidth="1"/>
    <col min="8" max="8" width="19.42578125" style="1" customWidth="1"/>
    <col min="9" max="16384" width="9.140625" style="1"/>
  </cols>
  <sheetData>
    <row r="1" spans="1:7" ht="27" customHeight="1" x14ac:dyDescent="0.25">
      <c r="A1" s="75" t="s">
        <v>10</v>
      </c>
      <c r="B1" s="75"/>
      <c r="C1" s="75"/>
      <c r="D1" s="75"/>
      <c r="E1" s="75"/>
      <c r="F1" s="75"/>
    </row>
    <row r="2" spans="1:7" s="4" customFormat="1" ht="40.5" customHeight="1" x14ac:dyDescent="0.25">
      <c r="A2" s="2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</row>
    <row r="3" spans="1:7" s="4" customFormat="1" ht="22.5" customHeight="1" x14ac:dyDescent="0.25">
      <c r="A3" s="35"/>
      <c r="B3" s="6" t="s">
        <v>34</v>
      </c>
      <c r="C3" s="44"/>
      <c r="D3" s="36"/>
      <c r="E3" s="36"/>
      <c r="F3" s="36"/>
    </row>
    <row r="4" spans="1:7" ht="21" customHeight="1" x14ac:dyDescent="0.25">
      <c r="A4" s="5"/>
      <c r="B4" s="6" t="s">
        <v>35</v>
      </c>
      <c r="C4" s="34">
        <f>'tháng 2'!H7</f>
        <v>4360735</v>
      </c>
      <c r="D4" s="7"/>
      <c r="E4" s="8"/>
      <c r="F4" s="8"/>
    </row>
    <row r="5" spans="1:7" ht="21" customHeight="1" x14ac:dyDescent="0.25">
      <c r="A5" s="5"/>
      <c r="B5" s="6" t="s">
        <v>36</v>
      </c>
      <c r="C5" s="34">
        <f>'tháng 3'!H8</f>
        <v>5304779</v>
      </c>
      <c r="D5" s="7"/>
      <c r="E5" s="8"/>
      <c r="F5" s="8"/>
    </row>
    <row r="6" spans="1:7" ht="21" customHeight="1" x14ac:dyDescent="0.25">
      <c r="A6" s="5"/>
      <c r="B6" s="6" t="s">
        <v>37</v>
      </c>
      <c r="C6" s="34">
        <f>'tháng 4'!H14</f>
        <v>11386067</v>
      </c>
      <c r="D6" s="7"/>
      <c r="E6" s="8"/>
      <c r="F6" s="8"/>
    </row>
    <row r="7" spans="1:7" ht="21" customHeight="1" x14ac:dyDescent="0.25">
      <c r="A7" s="5"/>
      <c r="B7" s="6" t="s">
        <v>38</v>
      </c>
      <c r="C7" s="34"/>
      <c r="D7" s="7"/>
      <c r="E7" s="8"/>
      <c r="F7" s="8"/>
    </row>
    <row r="8" spans="1:7" ht="21" customHeight="1" x14ac:dyDescent="0.25">
      <c r="A8" s="5"/>
      <c r="B8" s="6"/>
      <c r="C8" s="34"/>
      <c r="D8" s="9"/>
      <c r="E8" s="8"/>
      <c r="F8" s="10"/>
    </row>
    <row r="9" spans="1:7" ht="21" customHeight="1" x14ac:dyDescent="0.25">
      <c r="A9" s="11"/>
      <c r="B9" s="6"/>
      <c r="C9" s="34"/>
      <c r="D9" s="9"/>
      <c r="E9" s="8"/>
      <c r="F9" s="10"/>
      <c r="G9" s="45"/>
    </row>
    <row r="10" spans="1:7" ht="21" customHeight="1" x14ac:dyDescent="0.25">
      <c r="A10" s="11"/>
      <c r="B10" s="6"/>
      <c r="C10" s="66"/>
      <c r="D10" s="9"/>
      <c r="E10" s="8"/>
      <c r="F10" s="10"/>
    </row>
    <row r="11" spans="1:7" ht="21" customHeight="1" x14ac:dyDescent="0.25">
      <c r="A11" s="11"/>
      <c r="B11" s="6"/>
      <c r="C11" s="65"/>
      <c r="D11" s="9"/>
      <c r="E11" s="8"/>
      <c r="F11" s="10"/>
    </row>
    <row r="12" spans="1:7" ht="21" customHeight="1" x14ac:dyDescent="0.25">
      <c r="A12" s="11"/>
      <c r="B12" s="6"/>
      <c r="C12" s="43"/>
      <c r="D12" s="9"/>
      <c r="E12" s="8"/>
      <c r="F12" s="10"/>
      <c r="G12" s="45"/>
    </row>
    <row r="13" spans="1:7" ht="21" customHeight="1" x14ac:dyDescent="0.25">
      <c r="A13" s="76" t="s">
        <v>17</v>
      </c>
      <c r="B13" s="77"/>
      <c r="C13" s="12">
        <f>SUM(C3:C12)</f>
        <v>21051581</v>
      </c>
      <c r="D13" s="13"/>
      <c r="E13" s="14"/>
      <c r="F13" s="15"/>
    </row>
    <row r="14" spans="1:7" ht="21" customHeight="1" x14ac:dyDescent="0.25">
      <c r="A14" s="5"/>
      <c r="B14" s="6" t="s">
        <v>78</v>
      </c>
      <c r="C14" s="7"/>
      <c r="D14" s="34"/>
      <c r="E14" s="8"/>
      <c r="F14" s="10"/>
    </row>
    <row r="15" spans="1:7" ht="21" customHeight="1" x14ac:dyDescent="0.25">
      <c r="A15" s="5"/>
      <c r="B15" s="6" t="s">
        <v>79</v>
      </c>
      <c r="C15" s="7"/>
      <c r="D15" s="34">
        <f>'tháng 2'!D13</f>
        <v>1313651</v>
      </c>
      <c r="E15" s="8"/>
      <c r="F15" s="10"/>
    </row>
    <row r="16" spans="1:7" ht="21" customHeight="1" x14ac:dyDescent="0.25">
      <c r="A16" s="5"/>
      <c r="B16" s="6" t="s">
        <v>80</v>
      </c>
      <c r="C16" s="7"/>
      <c r="D16" s="34">
        <f>'tháng 3'!C20</f>
        <v>3227693</v>
      </c>
      <c r="E16" s="8"/>
      <c r="F16" s="10"/>
    </row>
    <row r="17" spans="1:8" ht="21" customHeight="1" x14ac:dyDescent="0.25">
      <c r="A17" s="11"/>
      <c r="B17" s="6" t="s">
        <v>81</v>
      </c>
      <c r="C17" s="7"/>
      <c r="D17" s="34">
        <f>'tháng 4'!C30</f>
        <v>2854817</v>
      </c>
      <c r="E17" s="8"/>
      <c r="F17" s="10"/>
    </row>
    <row r="18" spans="1:8" ht="21" customHeight="1" x14ac:dyDescent="0.25">
      <c r="A18" s="11"/>
      <c r="B18" s="10"/>
      <c r="C18" s="7"/>
      <c r="D18" s="34"/>
      <c r="E18" s="8"/>
      <c r="F18" s="10"/>
    </row>
    <row r="19" spans="1:8" ht="21" customHeight="1" x14ac:dyDescent="0.25">
      <c r="A19" s="11"/>
      <c r="B19" s="6"/>
      <c r="C19" s="7"/>
      <c r="D19" s="34"/>
      <c r="E19" s="8"/>
      <c r="F19" s="10"/>
    </row>
    <row r="20" spans="1:8" ht="21" customHeight="1" x14ac:dyDescent="0.25">
      <c r="A20" s="11"/>
      <c r="B20" s="6"/>
      <c r="C20" s="7"/>
      <c r="D20" s="34"/>
      <c r="E20" s="8"/>
      <c r="F20" s="64"/>
    </row>
    <row r="21" spans="1:8" ht="21" customHeight="1" x14ac:dyDescent="0.25">
      <c r="A21" s="11"/>
      <c r="B21" s="33"/>
      <c r="C21" s="7"/>
      <c r="D21" s="34"/>
      <c r="E21" s="8"/>
      <c r="F21" s="10"/>
    </row>
    <row r="22" spans="1:8" ht="21" customHeight="1" x14ac:dyDescent="0.25">
      <c r="A22" s="76" t="s">
        <v>18</v>
      </c>
      <c r="B22" s="77"/>
      <c r="C22" s="12"/>
      <c r="D22" s="12">
        <f>SUM(D14:D21)</f>
        <v>7396161</v>
      </c>
      <c r="E22" s="14"/>
      <c r="F22" s="15"/>
    </row>
    <row r="23" spans="1:8" ht="21" customHeight="1" x14ac:dyDescent="0.25">
      <c r="A23" s="30"/>
      <c r="B23" s="31"/>
      <c r="C23" s="28"/>
      <c r="D23" s="28"/>
      <c r="E23" s="29"/>
      <c r="F23" s="32"/>
    </row>
    <row r="24" spans="1:8" ht="21" customHeight="1" x14ac:dyDescent="0.25">
      <c r="A24" s="30" t="s">
        <v>82</v>
      </c>
      <c r="B24" s="31" t="s">
        <v>85</v>
      </c>
      <c r="C24" s="47"/>
      <c r="D24" s="47"/>
      <c r="E24" s="48"/>
      <c r="F24" s="49">
        <v>3047084</v>
      </c>
    </row>
    <row r="25" spans="1:8" ht="20.25" customHeight="1" x14ac:dyDescent="0.25">
      <c r="A25" s="30" t="s">
        <v>83</v>
      </c>
      <c r="B25" s="31" t="s">
        <v>86</v>
      </c>
      <c r="C25" s="50"/>
      <c r="D25" s="50"/>
      <c r="E25" s="51"/>
      <c r="F25" s="51">
        <v>2077086</v>
      </c>
    </row>
    <row r="26" spans="1:8" ht="20.25" customHeight="1" x14ac:dyDescent="0.25">
      <c r="A26" s="30" t="s">
        <v>84</v>
      </c>
      <c r="B26" s="31" t="s">
        <v>87</v>
      </c>
      <c r="C26" s="50"/>
      <c r="D26" s="50"/>
      <c r="E26" s="51"/>
      <c r="F26" s="51">
        <v>8531250</v>
      </c>
    </row>
    <row r="27" spans="1:8" ht="21" customHeight="1" x14ac:dyDescent="0.25">
      <c r="A27" s="5"/>
      <c r="B27" s="46"/>
      <c r="C27" s="47"/>
      <c r="D27" s="47"/>
      <c r="E27" s="48"/>
      <c r="F27" s="49"/>
    </row>
    <row r="28" spans="1:8" ht="18" customHeight="1" x14ac:dyDescent="0.25">
      <c r="A28" s="5"/>
      <c r="B28" s="52"/>
      <c r="C28" s="50"/>
      <c r="D28" s="50"/>
      <c r="E28" s="51"/>
      <c r="F28" s="53"/>
    </row>
    <row r="29" spans="1:8" ht="18" customHeight="1" x14ac:dyDescent="0.25">
      <c r="A29" s="5"/>
      <c r="B29" s="52"/>
      <c r="C29" s="50"/>
      <c r="D29" s="50"/>
      <c r="E29" s="51"/>
      <c r="F29" s="53"/>
      <c r="G29" s="45"/>
      <c r="H29" s="45">
        <f>D11-F20-G29</f>
        <v>0</v>
      </c>
    </row>
    <row r="30" spans="1:8" ht="18" customHeight="1" x14ac:dyDescent="0.25">
      <c r="A30" s="11"/>
      <c r="B30" s="52"/>
      <c r="C30" s="50"/>
      <c r="D30" s="50"/>
      <c r="E30" s="51"/>
      <c r="F30" s="53"/>
      <c r="G30" s="63"/>
    </row>
    <row r="31" spans="1:8" ht="21" customHeight="1" x14ac:dyDescent="0.25">
      <c r="A31" s="76" t="s">
        <v>19</v>
      </c>
      <c r="B31" s="77"/>
      <c r="C31" s="16"/>
      <c r="D31" s="13"/>
      <c r="E31" s="15"/>
      <c r="F31" s="17">
        <f>SUM(F23:F30)</f>
        <v>13655420</v>
      </c>
    </row>
    <row r="32" spans="1:8" ht="21" customHeight="1" x14ac:dyDescent="0.25">
      <c r="A32" s="78" t="s">
        <v>20</v>
      </c>
      <c r="B32" s="79"/>
      <c r="C32" s="79"/>
      <c r="D32" s="79"/>
      <c r="E32" s="80"/>
      <c r="F32" s="18">
        <f>C13-D22-F31</f>
        <v>0</v>
      </c>
    </row>
    <row r="33" spans="1:6" ht="21" customHeight="1" x14ac:dyDescent="0.25">
      <c r="A33" s="19"/>
      <c r="B33" s="20"/>
      <c r="C33" s="21"/>
      <c r="D33" s="22"/>
    </row>
    <row r="34" spans="1:6" ht="21" customHeight="1" x14ac:dyDescent="0.25">
      <c r="A34" s="19"/>
      <c r="B34" s="20"/>
      <c r="C34" s="21"/>
      <c r="D34" s="22"/>
    </row>
    <row r="35" spans="1:6" ht="21" customHeight="1" x14ac:dyDescent="0.25">
      <c r="A35" s="19"/>
      <c r="B35" s="20"/>
      <c r="C35" s="21"/>
      <c r="D35" s="22"/>
      <c r="F35" s="54"/>
    </row>
    <row r="36" spans="1:6" ht="21" customHeight="1" x14ac:dyDescent="0.25">
      <c r="A36" s="23"/>
      <c r="C36" s="21"/>
      <c r="D36" s="25"/>
      <c r="F36" s="54"/>
    </row>
    <row r="37" spans="1:6" ht="21" customHeight="1" x14ac:dyDescent="0.25">
      <c r="F37" s="54"/>
    </row>
    <row r="38" spans="1:6" ht="21" customHeight="1" x14ac:dyDescent="0.25">
      <c r="F38" s="45"/>
    </row>
  </sheetData>
  <mergeCells count="5">
    <mergeCell ref="A1:F1"/>
    <mergeCell ref="A13:B13"/>
    <mergeCell ref="A22:B22"/>
    <mergeCell ref="A31:B31"/>
    <mergeCell ref="A32:E32"/>
  </mergeCells>
  <conditionalFormatting sqref="A33:B35 A32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14.28515625" style="58" customWidth="1"/>
    <col min="2" max="2" width="24" customWidth="1"/>
    <col min="3" max="3" width="26.5703125" customWidth="1"/>
    <col min="4" max="4" width="9.7109375" customWidth="1"/>
    <col min="5" max="5" width="14.7109375" style="41" customWidth="1"/>
    <col min="6" max="6" width="17.140625" style="41" customWidth="1"/>
    <col min="7" max="7" width="13.140625" style="41" customWidth="1"/>
    <col min="8" max="8" width="17.140625" style="41" customWidth="1"/>
  </cols>
  <sheetData>
    <row r="1" spans="1:8" ht="18.75" x14ac:dyDescent="0.3">
      <c r="A1" s="81" t="s">
        <v>28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55" t="s">
        <v>1</v>
      </c>
      <c r="B2" s="37" t="s">
        <v>2</v>
      </c>
      <c r="C2" s="37" t="s">
        <v>22</v>
      </c>
      <c r="D2" s="37" t="s">
        <v>0</v>
      </c>
      <c r="E2" s="38" t="s">
        <v>4</v>
      </c>
      <c r="F2" s="38" t="s">
        <v>3</v>
      </c>
      <c r="G2" s="38" t="s">
        <v>5</v>
      </c>
      <c r="H2" s="38" t="s">
        <v>7</v>
      </c>
    </row>
    <row r="3" spans="1:8" ht="32.25" customHeight="1" x14ac:dyDescent="0.25">
      <c r="A3" s="56">
        <v>44930</v>
      </c>
      <c r="B3" s="39" t="s">
        <v>8</v>
      </c>
      <c r="C3" s="39" t="s">
        <v>29</v>
      </c>
      <c r="D3" s="39" t="s">
        <v>30</v>
      </c>
      <c r="E3" s="40">
        <v>1186676</v>
      </c>
      <c r="F3" s="40">
        <v>71201</v>
      </c>
      <c r="G3" s="40">
        <v>111548</v>
      </c>
      <c r="H3" s="40">
        <v>1227023</v>
      </c>
    </row>
    <row r="4" spans="1:8" ht="24.75" customHeight="1" x14ac:dyDescent="0.25">
      <c r="A4" s="56">
        <v>44930</v>
      </c>
      <c r="B4" s="39" t="s">
        <v>8</v>
      </c>
      <c r="C4" s="39" t="s">
        <v>31</v>
      </c>
      <c r="D4" s="39" t="s">
        <v>32</v>
      </c>
      <c r="E4" s="40">
        <v>1406893</v>
      </c>
      <c r="F4" s="40">
        <v>84414</v>
      </c>
      <c r="G4" s="40">
        <v>132248</v>
      </c>
      <c r="H4" s="40">
        <v>1454727</v>
      </c>
    </row>
    <row r="5" spans="1:8" ht="22.5" customHeight="1" x14ac:dyDescent="0.25">
      <c r="A5" s="57" t="s">
        <v>33</v>
      </c>
      <c r="E5" s="59">
        <v>2593569</v>
      </c>
      <c r="F5" s="59">
        <v>155615</v>
      </c>
      <c r="G5" s="59">
        <v>243796</v>
      </c>
      <c r="H5" s="60">
        <v>2681750</v>
      </c>
    </row>
    <row r="9" spans="1:8" x14ac:dyDescent="0.25">
      <c r="A9" s="58">
        <v>44930</v>
      </c>
      <c r="B9" t="s">
        <v>39</v>
      </c>
      <c r="C9" s="61">
        <v>165832</v>
      </c>
      <c r="E9" s="41" t="s">
        <v>7</v>
      </c>
      <c r="F9" s="62">
        <f>H5-C9</f>
        <v>2515918</v>
      </c>
    </row>
    <row r="10" spans="1:8" x14ac:dyDescent="0.25">
      <c r="C10" s="61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4"/>
  <sheetViews>
    <sheetView zoomScaleNormal="100" workbookViewId="0">
      <selection activeCell="A11" sqref="A11:XFD11"/>
    </sheetView>
  </sheetViews>
  <sheetFormatPr defaultColWidth="9.140625" defaultRowHeight="15" x14ac:dyDescent="0.25"/>
  <cols>
    <col min="1" max="1" width="14.28515625" style="58" customWidth="1"/>
    <col min="2" max="3" width="30" customWidth="1"/>
    <col min="4" max="4" width="15" customWidth="1"/>
    <col min="5" max="8" width="17.140625" style="41" customWidth="1"/>
  </cols>
  <sheetData>
    <row r="1" spans="1:8" ht="18.75" x14ac:dyDescent="0.3">
      <c r="A1" s="81" t="s">
        <v>24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55" t="s">
        <v>1</v>
      </c>
      <c r="B2" s="37" t="s">
        <v>2</v>
      </c>
      <c r="C2" s="37" t="s">
        <v>22</v>
      </c>
      <c r="D2" s="37" t="s">
        <v>0</v>
      </c>
      <c r="E2" s="38" t="s">
        <v>4</v>
      </c>
      <c r="F2" s="38" t="s">
        <v>3</v>
      </c>
      <c r="G2" s="38" t="s">
        <v>5</v>
      </c>
      <c r="H2" s="38" t="s">
        <v>7</v>
      </c>
    </row>
    <row r="3" spans="1:8" ht="22.5" customHeight="1" x14ac:dyDescent="0.25">
      <c r="A3" s="56">
        <v>44974</v>
      </c>
      <c r="B3" s="39" t="s">
        <v>8</v>
      </c>
      <c r="C3" s="39" t="s">
        <v>23</v>
      </c>
      <c r="D3" s="39" t="s">
        <v>40</v>
      </c>
      <c r="E3" s="40">
        <v>1034505</v>
      </c>
      <c r="F3" s="40">
        <v>62070</v>
      </c>
      <c r="G3" s="40">
        <v>97244</v>
      </c>
      <c r="H3" s="40">
        <v>1069679</v>
      </c>
    </row>
    <row r="4" spans="1:8" ht="22.5" customHeight="1" x14ac:dyDescent="0.25">
      <c r="A4" s="56">
        <v>44958</v>
      </c>
      <c r="B4" s="39" t="s">
        <v>8</v>
      </c>
      <c r="C4" s="39" t="s">
        <v>41</v>
      </c>
      <c r="D4" s="39" t="s">
        <v>42</v>
      </c>
      <c r="E4" s="40">
        <v>1090100</v>
      </c>
      <c r="F4" s="40">
        <v>65406</v>
      </c>
      <c r="G4" s="40">
        <v>102469</v>
      </c>
      <c r="H4" s="40">
        <v>1127163</v>
      </c>
    </row>
    <row r="5" spans="1:8" ht="22.5" customHeight="1" x14ac:dyDescent="0.25">
      <c r="A5" s="56">
        <v>44967</v>
      </c>
      <c r="B5" s="39" t="s">
        <v>8</v>
      </c>
      <c r="C5" s="39" t="s">
        <v>43</v>
      </c>
      <c r="D5" s="39" t="s">
        <v>44</v>
      </c>
      <c r="E5" s="40">
        <v>1075248</v>
      </c>
      <c r="F5" s="40">
        <v>64515</v>
      </c>
      <c r="G5" s="40">
        <v>101073</v>
      </c>
      <c r="H5" s="40">
        <v>1111806</v>
      </c>
    </row>
    <row r="6" spans="1:8" ht="22.5" customHeight="1" x14ac:dyDescent="0.25">
      <c r="A6" s="56">
        <v>44979</v>
      </c>
      <c r="B6" s="39" t="s">
        <v>26</v>
      </c>
      <c r="C6" s="39" t="s">
        <v>45</v>
      </c>
      <c r="D6" s="39" t="s">
        <v>46</v>
      </c>
      <c r="E6" s="40">
        <v>1017493</v>
      </c>
      <c r="F6" s="40">
        <v>61050</v>
      </c>
      <c r="G6" s="40">
        <v>95644</v>
      </c>
      <c r="H6" s="40">
        <v>1052087</v>
      </c>
    </row>
    <row r="7" spans="1:8" x14ac:dyDescent="0.25">
      <c r="A7" s="57" t="s">
        <v>47</v>
      </c>
      <c r="E7" s="42">
        <f>SUM(E3:E6)</f>
        <v>4217346</v>
      </c>
      <c r="F7" s="42">
        <f t="shared" ref="F7:H7" si="0">SUM(F3:F6)</f>
        <v>253041</v>
      </c>
      <c r="G7" s="42">
        <f t="shared" si="0"/>
        <v>396430</v>
      </c>
      <c r="H7" s="42">
        <f t="shared" si="0"/>
        <v>4360735</v>
      </c>
    </row>
    <row r="11" spans="1:8" x14ac:dyDescent="0.25">
      <c r="A11" s="58">
        <v>44967</v>
      </c>
      <c r="B11" t="s">
        <v>48</v>
      </c>
      <c r="D11" s="67">
        <v>871029</v>
      </c>
    </row>
    <row r="12" spans="1:8" x14ac:dyDescent="0.25">
      <c r="A12" s="58">
        <v>44959</v>
      </c>
      <c r="B12" t="s">
        <v>48</v>
      </c>
      <c r="D12" s="67">
        <v>442622</v>
      </c>
    </row>
    <row r="13" spans="1:8" x14ac:dyDescent="0.25">
      <c r="D13" s="68">
        <f>SUM(D11:D12)</f>
        <v>1313651</v>
      </c>
    </row>
    <row r="14" spans="1:8" x14ac:dyDescent="0.25">
      <c r="B14" s="69" t="s">
        <v>7</v>
      </c>
      <c r="C14" s="68">
        <f>H7-D13</f>
        <v>3047084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2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14.28515625" style="58" customWidth="1"/>
    <col min="2" max="3" width="30" customWidth="1"/>
    <col min="4" max="4" width="15" customWidth="1"/>
    <col min="5" max="8" width="17.140625" style="41" customWidth="1"/>
  </cols>
  <sheetData>
    <row r="1" spans="1:8" ht="18.75" x14ac:dyDescent="0.3">
      <c r="A1" s="81" t="s">
        <v>24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55" t="s">
        <v>1</v>
      </c>
      <c r="B2" s="37" t="s">
        <v>2</v>
      </c>
      <c r="C2" s="37" t="s">
        <v>22</v>
      </c>
      <c r="D2" s="37" t="s">
        <v>0</v>
      </c>
      <c r="E2" s="38" t="s">
        <v>4</v>
      </c>
      <c r="F2" s="38" t="s">
        <v>3</v>
      </c>
      <c r="G2" s="38" t="s">
        <v>5</v>
      </c>
      <c r="H2" s="38" t="s">
        <v>7</v>
      </c>
    </row>
    <row r="3" spans="1:8" ht="29.25" customHeight="1" x14ac:dyDescent="0.25">
      <c r="A3" s="56">
        <v>45006</v>
      </c>
      <c r="B3" s="39" t="s">
        <v>8</v>
      </c>
      <c r="C3" s="39" t="s">
        <v>49</v>
      </c>
      <c r="D3" s="39" t="s">
        <v>50</v>
      </c>
      <c r="E3" s="40">
        <v>931978</v>
      </c>
      <c r="F3" s="40">
        <v>55918</v>
      </c>
      <c r="G3" s="40">
        <v>87606</v>
      </c>
      <c r="H3" s="40">
        <v>963666</v>
      </c>
    </row>
    <row r="4" spans="1:8" ht="29.25" customHeight="1" x14ac:dyDescent="0.25">
      <c r="A4" s="56">
        <v>45002</v>
      </c>
      <c r="B4" s="39" t="s">
        <v>8</v>
      </c>
      <c r="C4" s="39" t="s">
        <v>51</v>
      </c>
      <c r="D4" s="39" t="s">
        <v>52</v>
      </c>
      <c r="E4" s="40">
        <v>1084065</v>
      </c>
      <c r="F4" s="40">
        <v>65044</v>
      </c>
      <c r="G4" s="40">
        <v>101902</v>
      </c>
      <c r="H4" s="40">
        <v>1120923</v>
      </c>
    </row>
    <row r="5" spans="1:8" ht="29.25" customHeight="1" x14ac:dyDescent="0.25">
      <c r="A5" s="56">
        <v>45001</v>
      </c>
      <c r="B5" s="39" t="s">
        <v>8</v>
      </c>
      <c r="C5" s="39" t="s">
        <v>25</v>
      </c>
      <c r="D5" s="39" t="s">
        <v>53</v>
      </c>
      <c r="E5" s="40">
        <v>1067826</v>
      </c>
      <c r="F5" s="40">
        <v>64069</v>
      </c>
      <c r="G5" s="40">
        <v>100376</v>
      </c>
      <c r="H5" s="40">
        <v>1104133</v>
      </c>
    </row>
    <row r="6" spans="1:8" ht="29.25" customHeight="1" x14ac:dyDescent="0.25">
      <c r="A6" s="56">
        <v>44992</v>
      </c>
      <c r="B6" s="39" t="s">
        <v>8</v>
      </c>
      <c r="C6" s="39" t="s">
        <v>27</v>
      </c>
      <c r="D6" s="39" t="s">
        <v>54</v>
      </c>
      <c r="E6" s="40">
        <v>802686</v>
      </c>
      <c r="F6" s="40">
        <v>48161</v>
      </c>
      <c r="G6" s="40">
        <v>75453</v>
      </c>
      <c r="H6" s="40">
        <v>829978</v>
      </c>
    </row>
    <row r="7" spans="1:8" ht="29.25" customHeight="1" x14ac:dyDescent="0.25">
      <c r="A7" s="56">
        <v>44992</v>
      </c>
      <c r="B7" s="39" t="s">
        <v>8</v>
      </c>
      <c r="C7" s="39" t="s">
        <v>9</v>
      </c>
      <c r="D7" s="39" t="s">
        <v>55</v>
      </c>
      <c r="E7" s="40">
        <v>1243792</v>
      </c>
      <c r="F7" s="40">
        <v>74629</v>
      </c>
      <c r="G7" s="40">
        <v>116916</v>
      </c>
      <c r="H7" s="40">
        <v>1286079</v>
      </c>
    </row>
    <row r="8" spans="1:8" x14ac:dyDescent="0.25">
      <c r="A8" s="57" t="s">
        <v>56</v>
      </c>
      <c r="E8" s="42">
        <f>SUM(E3:E7)</f>
        <v>5130347</v>
      </c>
      <c r="F8" s="42">
        <f t="shared" ref="F8:H8" si="0">SUM(F3:F7)</f>
        <v>307821</v>
      </c>
      <c r="G8" s="42">
        <f t="shared" si="0"/>
        <v>482253</v>
      </c>
      <c r="H8" s="42">
        <f t="shared" si="0"/>
        <v>5304779</v>
      </c>
    </row>
    <row r="11" spans="1:8" x14ac:dyDescent="0.25">
      <c r="A11" s="58">
        <v>44991</v>
      </c>
      <c r="B11" t="s">
        <v>21</v>
      </c>
      <c r="C11" s="61">
        <v>712746</v>
      </c>
    </row>
    <row r="12" spans="1:8" x14ac:dyDescent="0.25">
      <c r="A12" s="58">
        <v>44992</v>
      </c>
      <c r="B12" t="s">
        <v>21</v>
      </c>
      <c r="C12" s="61">
        <v>181544</v>
      </c>
    </row>
    <row r="13" spans="1:8" x14ac:dyDescent="0.25">
      <c r="A13" s="58">
        <v>44994</v>
      </c>
      <c r="B13" t="s">
        <v>21</v>
      </c>
      <c r="C13" s="61">
        <v>148256</v>
      </c>
    </row>
    <row r="14" spans="1:8" x14ac:dyDescent="0.25">
      <c r="A14" s="58">
        <v>44998</v>
      </c>
      <c r="B14" t="s">
        <v>21</v>
      </c>
      <c r="C14" s="61">
        <v>395164</v>
      </c>
    </row>
    <row r="15" spans="1:8" x14ac:dyDescent="0.25">
      <c r="A15" s="58">
        <v>45000</v>
      </c>
      <c r="B15" t="s">
        <v>21</v>
      </c>
      <c r="C15" s="61">
        <v>398567</v>
      </c>
    </row>
    <row r="16" spans="1:8" x14ac:dyDescent="0.25">
      <c r="A16" s="58">
        <v>45008</v>
      </c>
      <c r="B16" t="s">
        <v>21</v>
      </c>
      <c r="C16" s="61">
        <v>512600</v>
      </c>
    </row>
    <row r="17" spans="1:3" x14ac:dyDescent="0.25">
      <c r="A17" s="58">
        <v>45008</v>
      </c>
      <c r="B17" t="s">
        <v>21</v>
      </c>
      <c r="C17" s="61">
        <v>263226</v>
      </c>
    </row>
    <row r="18" spans="1:3" x14ac:dyDescent="0.25">
      <c r="A18" s="58">
        <v>45008</v>
      </c>
      <c r="B18" t="s">
        <v>21</v>
      </c>
      <c r="C18" s="61">
        <v>346678</v>
      </c>
    </row>
    <row r="19" spans="1:3" x14ac:dyDescent="0.25">
      <c r="A19" s="58">
        <v>45012</v>
      </c>
      <c r="B19" t="s">
        <v>21</v>
      </c>
      <c r="C19" s="61">
        <v>268912</v>
      </c>
    </row>
    <row r="20" spans="1:3" x14ac:dyDescent="0.25">
      <c r="C20" s="68">
        <f>SUM(C11:C19)</f>
        <v>3227693</v>
      </c>
    </row>
    <row r="22" spans="1:3" x14ac:dyDescent="0.25">
      <c r="B22" s="69" t="s">
        <v>7</v>
      </c>
      <c r="C22" s="68">
        <f>H8-C20</f>
        <v>2077086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2"/>
  <sheetViews>
    <sheetView topLeftCell="A13" zoomScaleNormal="100" workbookViewId="0">
      <selection activeCell="C26" sqref="C26"/>
    </sheetView>
  </sheetViews>
  <sheetFormatPr defaultColWidth="9.140625" defaultRowHeight="15" x14ac:dyDescent="0.25"/>
  <cols>
    <col min="1" max="1" width="14.28515625" style="58" customWidth="1"/>
    <col min="2" max="2" width="30" customWidth="1"/>
    <col min="3" max="3" width="41.5703125" customWidth="1"/>
    <col min="4" max="4" width="15" customWidth="1"/>
    <col min="5" max="8" width="17.140625" style="41" customWidth="1"/>
  </cols>
  <sheetData>
    <row r="1" spans="1:8" ht="18.75" x14ac:dyDescent="0.3">
      <c r="A1" s="81" t="s">
        <v>57</v>
      </c>
      <c r="B1" s="81"/>
      <c r="C1" s="81"/>
      <c r="D1" s="81"/>
      <c r="E1" s="81"/>
      <c r="F1" s="81"/>
      <c r="G1" s="81"/>
      <c r="H1" s="81"/>
    </row>
    <row r="2" spans="1:8" ht="15" customHeight="1" x14ac:dyDescent="0.25">
      <c r="A2" s="55" t="s">
        <v>1</v>
      </c>
      <c r="B2" s="37" t="s">
        <v>2</v>
      </c>
      <c r="C2" s="37" t="s">
        <v>22</v>
      </c>
      <c r="D2" s="37" t="s">
        <v>0</v>
      </c>
      <c r="E2" s="38" t="s">
        <v>4</v>
      </c>
      <c r="F2" s="38" t="s">
        <v>3</v>
      </c>
      <c r="G2" s="38" t="s">
        <v>5</v>
      </c>
      <c r="H2" s="38" t="s">
        <v>7</v>
      </c>
    </row>
    <row r="3" spans="1:8" ht="27" customHeight="1" x14ac:dyDescent="0.25">
      <c r="A3" s="56">
        <v>45042</v>
      </c>
      <c r="B3" s="39" t="s">
        <v>8</v>
      </c>
      <c r="C3" s="39" t="s">
        <v>58</v>
      </c>
      <c r="D3" s="39" t="s">
        <v>59</v>
      </c>
      <c r="E3" s="40">
        <v>650878</v>
      </c>
      <c r="F3" s="40">
        <v>0</v>
      </c>
      <c r="G3" s="40">
        <v>65088</v>
      </c>
      <c r="H3" s="40">
        <v>715966</v>
      </c>
    </row>
    <row r="4" spans="1:8" ht="27" customHeight="1" x14ac:dyDescent="0.25">
      <c r="A4" s="56">
        <v>45042</v>
      </c>
      <c r="B4" s="39" t="s">
        <v>8</v>
      </c>
      <c r="C4" s="39" t="s">
        <v>60</v>
      </c>
      <c r="D4" s="39" t="s">
        <v>61</v>
      </c>
      <c r="E4" s="40">
        <v>850493</v>
      </c>
      <c r="F4" s="40">
        <v>0</v>
      </c>
      <c r="G4" s="40">
        <v>85049</v>
      </c>
      <c r="H4" s="40">
        <v>935542</v>
      </c>
    </row>
    <row r="5" spans="1:8" ht="27" customHeight="1" x14ac:dyDescent="0.25">
      <c r="A5" s="56">
        <v>45042</v>
      </c>
      <c r="B5" s="39" t="s">
        <v>8</v>
      </c>
      <c r="C5" s="39" t="s">
        <v>62</v>
      </c>
      <c r="D5" s="39" t="s">
        <v>63</v>
      </c>
      <c r="E5" s="40">
        <v>1088263</v>
      </c>
      <c r="F5" s="40">
        <v>0</v>
      </c>
      <c r="G5" s="40">
        <v>108826</v>
      </c>
      <c r="H5" s="40">
        <v>1197089</v>
      </c>
    </row>
    <row r="6" spans="1:8" ht="27" customHeight="1" x14ac:dyDescent="0.25">
      <c r="A6" s="56">
        <v>45042</v>
      </c>
      <c r="B6" s="39" t="s">
        <v>8</v>
      </c>
      <c r="C6" s="39" t="s">
        <v>64</v>
      </c>
      <c r="D6" s="39" t="s">
        <v>65</v>
      </c>
      <c r="E6" s="40">
        <v>902793</v>
      </c>
      <c r="F6" s="40">
        <v>0</v>
      </c>
      <c r="G6" s="40">
        <v>90279</v>
      </c>
      <c r="H6" s="40">
        <v>993072</v>
      </c>
    </row>
    <row r="7" spans="1:8" ht="27" customHeight="1" x14ac:dyDescent="0.25">
      <c r="A7" s="56">
        <v>45036</v>
      </c>
      <c r="B7" s="39" t="s">
        <v>8</v>
      </c>
      <c r="C7" s="39" t="s">
        <v>66</v>
      </c>
      <c r="D7" s="39" t="s">
        <v>67</v>
      </c>
      <c r="E7" s="40">
        <v>890978</v>
      </c>
      <c r="F7" s="40">
        <v>0</v>
      </c>
      <c r="G7" s="40">
        <v>89098</v>
      </c>
      <c r="H7" s="40">
        <v>980076</v>
      </c>
    </row>
    <row r="8" spans="1:8" ht="27" customHeight="1" x14ac:dyDescent="0.25">
      <c r="A8" s="56">
        <v>45036</v>
      </c>
      <c r="B8" s="39" t="s">
        <v>8</v>
      </c>
      <c r="C8" s="39" t="s">
        <v>27</v>
      </c>
      <c r="D8" s="39" t="s">
        <v>68</v>
      </c>
      <c r="E8" s="40">
        <v>756199</v>
      </c>
      <c r="F8" s="40">
        <v>0</v>
      </c>
      <c r="G8" s="40">
        <v>75620</v>
      </c>
      <c r="H8" s="40">
        <v>831819</v>
      </c>
    </row>
    <row r="9" spans="1:8" ht="27" customHeight="1" x14ac:dyDescent="0.25">
      <c r="A9" s="56">
        <v>45036</v>
      </c>
      <c r="B9" s="39" t="s">
        <v>8</v>
      </c>
      <c r="C9" s="39" t="s">
        <v>6</v>
      </c>
      <c r="D9" s="39" t="s">
        <v>69</v>
      </c>
      <c r="E9" s="40">
        <v>599712</v>
      </c>
      <c r="F9" s="40">
        <v>0</v>
      </c>
      <c r="G9" s="40">
        <v>59971</v>
      </c>
      <c r="H9" s="40">
        <v>659683</v>
      </c>
    </row>
    <row r="10" spans="1:8" ht="27" customHeight="1" x14ac:dyDescent="0.25">
      <c r="A10" s="56">
        <v>45023</v>
      </c>
      <c r="B10" s="39" t="s">
        <v>8</v>
      </c>
      <c r="C10" s="39" t="s">
        <v>26</v>
      </c>
      <c r="D10" s="39" t="s">
        <v>70</v>
      </c>
      <c r="E10" s="40">
        <v>927707</v>
      </c>
      <c r="F10" s="40">
        <v>0</v>
      </c>
      <c r="G10" s="40">
        <v>92771</v>
      </c>
      <c r="H10" s="40">
        <v>1020478</v>
      </c>
    </row>
    <row r="11" spans="1:8" ht="27" customHeight="1" x14ac:dyDescent="0.25">
      <c r="A11" s="56">
        <v>45023</v>
      </c>
      <c r="B11" s="39" t="s">
        <v>8</v>
      </c>
      <c r="C11" s="39" t="s">
        <v>25</v>
      </c>
      <c r="D11" s="39" t="s">
        <v>71</v>
      </c>
      <c r="E11" s="40">
        <v>907839</v>
      </c>
      <c r="F11" s="40">
        <v>0</v>
      </c>
      <c r="G11" s="40">
        <v>90784</v>
      </c>
      <c r="H11" s="40">
        <v>998623</v>
      </c>
    </row>
    <row r="12" spans="1:8" ht="27" customHeight="1" x14ac:dyDescent="0.25">
      <c r="A12" s="56">
        <v>45021</v>
      </c>
      <c r="B12" s="39" t="s">
        <v>8</v>
      </c>
      <c r="C12" s="39" t="s">
        <v>72</v>
      </c>
      <c r="D12" s="39" t="s">
        <v>73</v>
      </c>
      <c r="E12" s="40">
        <v>953629</v>
      </c>
      <c r="F12" s="40">
        <v>0</v>
      </c>
      <c r="G12" s="40">
        <v>95363</v>
      </c>
      <c r="H12" s="40">
        <v>1048992</v>
      </c>
    </row>
    <row r="13" spans="1:8" ht="27" customHeight="1" x14ac:dyDescent="0.25">
      <c r="A13" s="56">
        <v>45020</v>
      </c>
      <c r="B13" s="39" t="s">
        <v>8</v>
      </c>
      <c r="C13" s="39" t="s">
        <v>74</v>
      </c>
      <c r="D13" s="39" t="s">
        <v>75</v>
      </c>
      <c r="E13" s="40">
        <v>1822479</v>
      </c>
      <c r="F13" s="40">
        <v>0</v>
      </c>
      <c r="G13" s="40">
        <v>182248</v>
      </c>
      <c r="H13" s="40">
        <v>2004727</v>
      </c>
    </row>
    <row r="14" spans="1:8" x14ac:dyDescent="0.25">
      <c r="A14" s="57" t="s">
        <v>76</v>
      </c>
      <c r="E14" s="42">
        <f>SUM(E3:E13)</f>
        <v>10350970</v>
      </c>
      <c r="F14" s="42">
        <f t="shared" ref="F14:H14" si="0">SUM(F3:F13)</f>
        <v>0</v>
      </c>
      <c r="G14" s="42">
        <f t="shared" si="0"/>
        <v>1035097</v>
      </c>
      <c r="H14" s="42">
        <f t="shared" si="0"/>
        <v>11386067</v>
      </c>
    </row>
    <row r="17" spans="1:3" x14ac:dyDescent="0.25">
      <c r="A17" s="70">
        <v>45043</v>
      </c>
      <c r="B17" s="71" t="s">
        <v>77</v>
      </c>
      <c r="C17" s="72">
        <v>57484</v>
      </c>
    </row>
    <row r="18" spans="1:3" x14ac:dyDescent="0.25">
      <c r="A18" s="70">
        <v>45041</v>
      </c>
      <c r="B18" s="71" t="s">
        <v>77</v>
      </c>
      <c r="C18" s="72">
        <v>75927</v>
      </c>
    </row>
    <row r="19" spans="1:3" x14ac:dyDescent="0.25">
      <c r="A19" s="70">
        <v>45040</v>
      </c>
      <c r="B19" s="71" t="s">
        <v>77</v>
      </c>
      <c r="C19" s="72">
        <v>105457</v>
      </c>
    </row>
    <row r="20" spans="1:3" x14ac:dyDescent="0.25">
      <c r="A20" s="70">
        <v>45034</v>
      </c>
      <c r="B20" s="71" t="s">
        <v>77</v>
      </c>
      <c r="C20" s="72">
        <v>114969</v>
      </c>
    </row>
    <row r="21" spans="1:3" x14ac:dyDescent="0.25">
      <c r="A21" s="70">
        <v>45034</v>
      </c>
      <c r="B21" s="71" t="s">
        <v>77</v>
      </c>
      <c r="C21" s="72">
        <v>109374</v>
      </c>
    </row>
    <row r="22" spans="1:3" x14ac:dyDescent="0.25">
      <c r="A22" s="70">
        <v>45033</v>
      </c>
      <c r="B22" s="71" t="s">
        <v>77</v>
      </c>
      <c r="C22" s="72">
        <v>51889</v>
      </c>
    </row>
    <row r="23" spans="1:3" x14ac:dyDescent="0.25">
      <c r="A23" s="70">
        <v>45030</v>
      </c>
      <c r="B23" s="71" t="s">
        <v>77</v>
      </c>
      <c r="C23" s="72">
        <v>105457</v>
      </c>
    </row>
    <row r="24" spans="1:3" x14ac:dyDescent="0.25">
      <c r="A24" s="70">
        <v>45029</v>
      </c>
      <c r="B24" s="71" t="s">
        <v>77</v>
      </c>
      <c r="C24" s="72">
        <v>978051</v>
      </c>
    </row>
    <row r="25" spans="1:3" x14ac:dyDescent="0.25">
      <c r="A25" s="70">
        <v>45026</v>
      </c>
      <c r="B25" s="71" t="s">
        <v>77</v>
      </c>
      <c r="C25" s="72">
        <v>325883</v>
      </c>
    </row>
    <row r="26" spans="1:3" x14ac:dyDescent="0.25">
      <c r="A26" s="70">
        <v>45026</v>
      </c>
      <c r="B26" s="71" t="s">
        <v>77</v>
      </c>
      <c r="C26" s="72">
        <v>51889</v>
      </c>
    </row>
    <row r="27" spans="1:3" x14ac:dyDescent="0.25">
      <c r="A27" s="70">
        <v>45023</v>
      </c>
      <c r="B27" s="71" t="s">
        <v>77</v>
      </c>
      <c r="C27" s="72">
        <v>142661</v>
      </c>
    </row>
    <row r="28" spans="1:3" x14ac:dyDescent="0.25">
      <c r="A28" s="70">
        <v>45021</v>
      </c>
      <c r="B28" s="71" t="s">
        <v>77</v>
      </c>
      <c r="C28" s="72">
        <v>620763</v>
      </c>
    </row>
    <row r="29" spans="1:3" x14ac:dyDescent="0.25">
      <c r="A29" s="70">
        <v>45020</v>
      </c>
      <c r="B29" s="71" t="s">
        <v>77</v>
      </c>
      <c r="C29" s="72">
        <v>115013</v>
      </c>
    </row>
    <row r="30" spans="1:3" x14ac:dyDescent="0.25">
      <c r="B30" s="73"/>
      <c r="C30" s="62">
        <f>SUM(C17:C29)</f>
        <v>2854817</v>
      </c>
    </row>
    <row r="32" spans="1:3" ht="15.75" x14ac:dyDescent="0.25">
      <c r="B32" s="74" t="s">
        <v>7</v>
      </c>
      <c r="C32" s="62">
        <f>H14-C30</f>
        <v>8531250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nợ-FINAL</vt:lpstr>
      <vt:lpstr>tháng 1</vt:lpstr>
      <vt:lpstr>tháng 2</vt:lpstr>
      <vt:lpstr>tháng 3</vt:lpstr>
      <vt:lpstr>tháng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2022-12-07T02:09:33Z</cp:lastPrinted>
  <dcterms:created xsi:type="dcterms:W3CDTF">2022-10-26T08:34:04Z</dcterms:created>
  <dcterms:modified xsi:type="dcterms:W3CDTF">2023-07-04T03:42:31Z</dcterms:modified>
</cp:coreProperties>
</file>