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HÀNG TRẢ 2023\"/>
    </mc:Choice>
  </mc:AlternateContent>
  <bookViews>
    <workbookView xWindow="0" yWindow="0" windowWidth="20325" windowHeight="9330" activeTab="1"/>
  </bookViews>
  <sheets>
    <sheet name="CHI TIẾT" sheetId="1" r:id="rId1"/>
    <sheet name="TONG HOP" sheetId="2" r:id="rId2"/>
  </sheets>
  <definedNames>
    <definedName name="_xlnm._FilterDatabase" localSheetId="0" hidden="1">'CHI TIẾT'!$A$17:$J$44</definedName>
    <definedName name="_xlnm.Print_Area" localSheetId="1">'TONG HOP'!$A$1:$K$49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30" i="2"/>
  <c r="K29" i="2"/>
  <c r="K27" i="2"/>
  <c r="K26" i="2"/>
  <c r="K25" i="2"/>
  <c r="K28" i="2"/>
  <c r="F44" i="1" l="1"/>
  <c r="K19" i="2" l="1"/>
  <c r="K20" i="2"/>
  <c r="K21" i="2"/>
  <c r="K22" i="2"/>
  <c r="K23" i="2"/>
  <c r="K24" i="2"/>
  <c r="K18" i="2"/>
  <c r="I14" i="2"/>
</calcChain>
</file>

<file path=xl/sharedStrings.xml><?xml version="1.0" encoding="utf-8"?>
<sst xmlns="http://schemas.openxmlformats.org/spreadsheetml/2006/main" count="171" uniqueCount="110">
  <si>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</si>
  <si>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</si>
  <si>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</si>
  <si>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</si>
  <si>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</si>
  <si>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</si>
  <si>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</si>
  <si>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</si>
  <si>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</si>
  <si>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</si>
  <si>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</si>
  <si>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</si>
  <si>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</si>
  <si>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</si>
  <si>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</si>
  <si>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</si>
  <si>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</si>
  <si>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</si>
  <si>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</si>
  <si>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</si>
  <si>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</si>
  <si>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</si>
  <si>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</si>
  <si>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</si>
  <si>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</si>
  <si>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</si>
  <si>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</si>
  <si>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</si>
  <si>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</si>
  <si>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</si>
  <si>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</si>
  <si>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</si>
  <si>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</si>
  <si>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</si>
  <si>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</si>
  <si>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</si>
  <si>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</si>
  <si>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</si>
  <si>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</si>
  <si>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</si>
  <si>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</si>
  <si>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</si>
  <si>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</si>
  <si>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THUẾ SUẤT 10%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</si>
  <si>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</si>
  <si>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</si>
  <si>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</si>
  <si>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</si>
  <si>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</si>
  <si>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</si>
  <si>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</si>
  <si>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</si>
  <si>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</si>
  <si>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</si>
  <si>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</si>
  <si>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</si>
  <si>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</si>
  <si>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</si>
  <si>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</si>
  <si>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LỤA THU HẰNG 500G</t>
  </si>
  <si>
    <t>8938508668137
ITEM: 203633</t>
  </si>
  <si>
    <t>8938529045016
ITEM: 261124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</si>
  <si>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</si>
  <si>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</si>
  <si>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</si>
  <si>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</si>
  <si>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</si>
  <si>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</si>
  <si>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</si>
  <si>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</si>
  <si>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</si>
  <si>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</si>
  <si>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</si>
  <si>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I-01349151</t>
  </si>
  <si>
    <t>CỬA HÀNG: CHÂU VĂN LIÊM (1042)</t>
  </si>
  <si>
    <t>CỬA HÀNG: ĐINH TIÊN HOÀNG (1072)</t>
  </si>
  <si>
    <t>I-01360024</t>
  </si>
  <si>
    <t>CỬA HÀNG: LÊ VĂN THỌ (1021)</t>
  </si>
  <si>
    <t>I-01361571</t>
  </si>
  <si>
    <t>CỬA HÀNG: VĨNH LỘC 1 (1018)</t>
  </si>
  <si>
    <t>I-01364080</t>
  </si>
  <si>
    <t>CỬA HÀNG: NGUYỄN THỊ BÚP (1189)</t>
  </si>
  <si>
    <t>I-01367909</t>
  </si>
  <si>
    <t>I-01368104</t>
  </si>
  <si>
    <t>CỬA HÀNG: THÍCH QUẢNG ĐỨC (1121)</t>
  </si>
  <si>
    <t>I-01354582</t>
  </si>
  <si>
    <t>CỬA HÀNG: LÊ THỊ RIÊNG (1022)</t>
  </si>
  <si>
    <t>I-01373497</t>
  </si>
  <si>
    <t>Hôm nay ngày : 21.03.2023</t>
  </si>
  <si>
    <t>8938508668328
ITEM: 236665</t>
  </si>
  <si>
    <t>8938508668304
ITEM: 203631</t>
  </si>
  <si>
    <t>Hôm nay, ngày 21 tháng 03 năm 2023, với sự chứng kiến của: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</si>
  <si>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</si>
  <si>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</si>
  <si>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3/2023</t>
  </si>
  <si>
    <t>THUẾ</t>
  </si>
  <si>
    <t>NHẬN 2/6/2023</t>
  </si>
  <si>
    <t>NHẬP 2/9/2023</t>
  </si>
  <si>
    <t>nhập 1/9/2023</t>
  </si>
  <si>
    <t>nhập 2/23/2023</t>
  </si>
  <si>
    <t>nhập 2/11/2023</t>
  </si>
  <si>
    <t>nhập 2/28/2023</t>
  </si>
  <si>
    <t>nhập 12/25/2022</t>
  </si>
  <si>
    <t>nhập 2/6/2023</t>
  </si>
  <si>
    <t>nhập 1/13/2023</t>
  </si>
  <si>
    <t>nhập 12/16/2022</t>
  </si>
  <si>
    <t>nhập 2/18/2023</t>
  </si>
  <si>
    <t>nhập 8/24/2022</t>
  </si>
  <si>
    <t>THUẾ SUẤT 8%</t>
  </si>
  <si>
    <t>Đại Diện Bên Nhận (NCC)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</si>
</sst>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4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4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4" fontId="21" fillId="0" borderId="5" xfId="2" applyNumberFormat="1" applyFont="1" applyBorder="1" applyAlignment="1">
      <alignment horizontal="center" vertical="center"/>
    </xf>
    <xf numFmtId="164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1" fontId="16" fillId="0" borderId="13" xfId="0" applyNumberFormat="1" applyFont="1" applyBorder="1" applyAlignment="1">
      <alignment horizontal="center" vertical="center" readingOrder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4" fontId="20" fillId="0" borderId="0" xfId="2" applyNumberFormat="1" applyFont="1"/>
    <xf numFmtId="0" fontId="37" fillId="0" borderId="0" xfId="0" applyFont="1"/>
    <xf numFmtId="4" fontId="21" fillId="0" borderId="5" xfId="0" applyNumberFormat="1" applyFont="1" applyBorder="1" applyAlignment="1">
      <alignment horizontal="center" vertical="center"/>
    </xf>
    <xf numFmtId="0" fontId="21" fillId="0" borderId="7" xfId="0" applyFont="1" applyBorder="1"/>
    <xf numFmtId="0" fontId="38" fillId="0" borderId="0" xfId="0" applyFont="1"/>
    <xf numFmtId="0" fontId="33" fillId="2" borderId="12" xfId="0" applyFont="1" applyFill="1" applyBorder="1" applyAlignment="1">
      <alignment horizontal="center" vertical="center" readingOrder="1"/>
    </xf>
    <xf numFmtId="0" fontId="16" fillId="2" borderId="5" xfId="0" applyFont="1" applyFill="1" applyBorder="1" applyAlignment="1">
      <alignment horizontal="center" vertical="center" readingOrder="1"/>
    </xf>
    <xf numFmtId="0" fontId="34" fillId="2" borderId="5" xfId="0" quotePrefix="1" applyFont="1" applyFill="1" applyBorder="1" applyAlignment="1">
      <alignment horizontal="left" vertical="center" readingOrder="1"/>
    </xf>
    <xf numFmtId="0" fontId="21" fillId="3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readingOrder="1"/>
    </xf>
    <xf numFmtId="0" fontId="33" fillId="2" borderId="12" xfId="0" applyFont="1" applyFill="1" applyBorder="1" applyAlignment="1">
      <alignment horizontal="center" vertical="center" readingOrder="1"/>
    </xf>
    <xf numFmtId="0" fontId="33" fillId="2" borderId="7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4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</cellXfs>
  <cellStyles count="10"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44"/>
  <sheetViews>
    <sheetView topLeftCell="A31" workbookViewId="0">
      <selection activeCell="I41" sqref="I41:I43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2" t="s">
        <v>4</v>
      </c>
      <c r="B6" s="82"/>
      <c r="C6" s="82"/>
      <c r="D6" s="82"/>
      <c r="E6" s="82"/>
      <c r="F6" s="82"/>
      <c r="G6" s="82"/>
      <c r="H6" s="82"/>
      <c r="I6" s="82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88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56</v>
      </c>
      <c r="B15" s="8"/>
      <c r="C15" s="57" t="s">
        <v>51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10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89" t="s">
        <v>54</v>
      </c>
      <c r="G17" s="83" t="s">
        <v>52</v>
      </c>
      <c r="H17" s="85" t="s">
        <v>53</v>
      </c>
      <c r="I17" s="87" t="s">
        <v>20</v>
      </c>
    </row>
    <row r="18" spans="1:10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90"/>
      <c r="G18" s="84"/>
      <c r="H18" s="86"/>
      <c r="I18" s="88"/>
    </row>
    <row r="19" spans="1:10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10" ht="30" customHeight="1" x14ac:dyDescent="0.25">
      <c r="A20" s="46"/>
      <c r="B20" s="64" t="s">
        <v>74</v>
      </c>
      <c r="C20" s="53"/>
      <c r="D20" s="46"/>
      <c r="E20" s="46"/>
      <c r="F20" s="46"/>
      <c r="G20" s="46"/>
      <c r="H20" s="47"/>
      <c r="I20" s="79" t="s">
        <v>73</v>
      </c>
    </row>
    <row r="21" spans="1:10" ht="30" customHeight="1" x14ac:dyDescent="0.25">
      <c r="A21" s="46">
        <v>1</v>
      </c>
      <c r="B21" s="76" t="s">
        <v>70</v>
      </c>
      <c r="C21" s="53"/>
      <c r="D21" s="46">
        <v>236665</v>
      </c>
      <c r="E21" s="46" t="s">
        <v>26</v>
      </c>
      <c r="F21" s="75">
        <v>1</v>
      </c>
      <c r="G21" s="46"/>
      <c r="H21" s="47"/>
      <c r="I21" s="81"/>
      <c r="J21" s="3" t="s">
        <v>104</v>
      </c>
    </row>
    <row r="22" spans="1:10" ht="30" customHeight="1" x14ac:dyDescent="0.25">
      <c r="A22" s="46"/>
      <c r="B22" s="64" t="s">
        <v>75</v>
      </c>
      <c r="C22" s="53"/>
      <c r="D22" s="46"/>
      <c r="E22" s="46"/>
      <c r="F22" s="46"/>
      <c r="G22" s="46"/>
      <c r="H22" s="47"/>
      <c r="I22" s="79" t="s">
        <v>76</v>
      </c>
    </row>
    <row r="23" spans="1:10" ht="30" customHeight="1" x14ac:dyDescent="0.25">
      <c r="A23" s="46">
        <v>1</v>
      </c>
      <c r="B23" s="76" t="s">
        <v>69</v>
      </c>
      <c r="C23" s="53">
        <v>8938508668212</v>
      </c>
      <c r="D23" s="46">
        <v>203632</v>
      </c>
      <c r="E23" s="46" t="s">
        <v>26</v>
      </c>
      <c r="F23" s="75">
        <v>1</v>
      </c>
      <c r="G23" s="46"/>
      <c r="H23" s="47"/>
      <c r="I23" s="80"/>
      <c r="J23" s="3" t="s">
        <v>96</v>
      </c>
    </row>
    <row r="24" spans="1:10" ht="30" customHeight="1" x14ac:dyDescent="0.25">
      <c r="A24" s="46">
        <v>2</v>
      </c>
      <c r="B24" s="76" t="s">
        <v>68</v>
      </c>
      <c r="C24" s="53"/>
      <c r="D24" s="46">
        <v>203631</v>
      </c>
      <c r="E24" s="46" t="s">
        <v>26</v>
      </c>
      <c r="F24" s="75">
        <v>1</v>
      </c>
      <c r="G24" s="46"/>
      <c r="H24" s="47"/>
      <c r="I24" s="80"/>
      <c r="J24" s="3" t="s">
        <v>96</v>
      </c>
    </row>
    <row r="25" spans="1:10" ht="30" customHeight="1" x14ac:dyDescent="0.25">
      <c r="A25" s="46">
        <v>3</v>
      </c>
      <c r="B25" s="65" t="s">
        <v>63</v>
      </c>
      <c r="C25" s="53"/>
      <c r="D25" s="46">
        <v>203630</v>
      </c>
      <c r="E25" s="46" t="s">
        <v>26</v>
      </c>
      <c r="F25" s="46">
        <v>1</v>
      </c>
      <c r="G25" s="46"/>
      <c r="H25" s="47"/>
      <c r="I25" s="81"/>
      <c r="J25" s="3" t="s">
        <v>96</v>
      </c>
    </row>
    <row r="26" spans="1:10" ht="30" customHeight="1" x14ac:dyDescent="0.25">
      <c r="A26" s="46"/>
      <c r="B26" s="64" t="s">
        <v>79</v>
      </c>
      <c r="C26" s="53"/>
      <c r="D26" s="46"/>
      <c r="E26" s="46"/>
      <c r="F26" s="46"/>
      <c r="G26" s="46"/>
      <c r="H26" s="47"/>
      <c r="I26" s="79" t="s">
        <v>80</v>
      </c>
    </row>
    <row r="27" spans="1:10" ht="30" customHeight="1" x14ac:dyDescent="0.25">
      <c r="A27" s="46">
        <v>1</v>
      </c>
      <c r="B27" s="76" t="s">
        <v>69</v>
      </c>
      <c r="C27" s="53">
        <v>8938508668212</v>
      </c>
      <c r="D27" s="46">
        <v>203632</v>
      </c>
      <c r="E27" s="46" t="s">
        <v>26</v>
      </c>
      <c r="F27" s="75">
        <v>7</v>
      </c>
      <c r="G27" s="46"/>
      <c r="H27" s="47"/>
      <c r="I27" s="80"/>
      <c r="J27" s="3" t="s">
        <v>98</v>
      </c>
    </row>
    <row r="28" spans="1:10" ht="30" customHeight="1" x14ac:dyDescent="0.25">
      <c r="A28" s="46">
        <v>2</v>
      </c>
      <c r="B28" s="65" t="s">
        <v>58</v>
      </c>
      <c r="C28" s="53">
        <v>8938508668137</v>
      </c>
      <c r="D28" s="46">
        <v>203633</v>
      </c>
      <c r="E28" s="46" t="s">
        <v>26</v>
      </c>
      <c r="F28" s="46">
        <v>6</v>
      </c>
      <c r="G28" s="46"/>
      <c r="H28" s="47"/>
      <c r="I28" s="80"/>
      <c r="J28" s="3" t="s">
        <v>103</v>
      </c>
    </row>
    <row r="29" spans="1:10" ht="30" customHeight="1" x14ac:dyDescent="0.25">
      <c r="A29" s="46">
        <v>3</v>
      </c>
      <c r="B29" s="76" t="s">
        <v>62</v>
      </c>
      <c r="C29" s="53">
        <v>8938529045047</v>
      </c>
      <c r="D29" s="46">
        <v>261127</v>
      </c>
      <c r="E29" s="46" t="s">
        <v>26</v>
      </c>
      <c r="F29" s="75">
        <v>5</v>
      </c>
      <c r="G29" s="46"/>
      <c r="H29" s="47"/>
      <c r="I29" s="80"/>
      <c r="J29" s="3" t="s">
        <v>107</v>
      </c>
    </row>
    <row r="30" spans="1:10" ht="30" customHeight="1" x14ac:dyDescent="0.25">
      <c r="A30" s="46">
        <v>4</v>
      </c>
      <c r="B30" s="76" t="s">
        <v>68</v>
      </c>
      <c r="C30" s="53">
        <v>8938508668304</v>
      </c>
      <c r="D30" s="46">
        <v>203631</v>
      </c>
      <c r="E30" s="46" t="s">
        <v>26</v>
      </c>
      <c r="F30" s="75">
        <v>3</v>
      </c>
      <c r="G30" s="46"/>
      <c r="H30" s="47"/>
      <c r="I30" s="81"/>
      <c r="J30" s="3" t="s">
        <v>97</v>
      </c>
    </row>
    <row r="31" spans="1:10" ht="30" customHeight="1" x14ac:dyDescent="0.25">
      <c r="A31" s="46"/>
      <c r="B31" s="64" t="s">
        <v>81</v>
      </c>
      <c r="C31" s="53"/>
      <c r="D31" s="46"/>
      <c r="E31" s="46"/>
      <c r="F31" s="46"/>
      <c r="G31" s="46"/>
      <c r="H31" s="47"/>
      <c r="I31" s="79" t="s">
        <v>82</v>
      </c>
    </row>
    <row r="32" spans="1:10" ht="30" customHeight="1" x14ac:dyDescent="0.25">
      <c r="A32" s="46">
        <v>1</v>
      </c>
      <c r="B32" s="76" t="s">
        <v>69</v>
      </c>
      <c r="C32" s="53">
        <v>8938508668212</v>
      </c>
      <c r="D32" s="46">
        <v>203632</v>
      </c>
      <c r="E32" s="46" t="s">
        <v>26</v>
      </c>
      <c r="F32" s="75">
        <v>10</v>
      </c>
      <c r="G32" s="46"/>
      <c r="H32" s="47"/>
      <c r="I32" s="81"/>
      <c r="J32" s="3" t="s">
        <v>99</v>
      </c>
    </row>
    <row r="33" spans="1:10" ht="30" customHeight="1" x14ac:dyDescent="0.25">
      <c r="A33" s="46"/>
      <c r="B33" s="64" t="s">
        <v>77</v>
      </c>
      <c r="C33" s="53"/>
      <c r="D33" s="46"/>
      <c r="E33" s="46"/>
      <c r="F33" s="46"/>
      <c r="G33" s="46"/>
      <c r="H33" s="47"/>
      <c r="I33" s="79" t="s">
        <v>83</v>
      </c>
    </row>
    <row r="34" spans="1:10" ht="30" customHeight="1" x14ac:dyDescent="0.25">
      <c r="A34" s="46">
        <v>1</v>
      </c>
      <c r="B34" s="76" t="s">
        <v>69</v>
      </c>
      <c r="C34" s="53">
        <v>8938508668212</v>
      </c>
      <c r="D34" s="46">
        <v>203632</v>
      </c>
      <c r="E34" s="46" t="s">
        <v>26</v>
      </c>
      <c r="F34" s="75">
        <v>1</v>
      </c>
      <c r="G34" s="46"/>
      <c r="H34" s="47"/>
      <c r="I34" s="81"/>
      <c r="J34" s="3" t="s">
        <v>100</v>
      </c>
    </row>
    <row r="35" spans="1:10" ht="30" customHeight="1" x14ac:dyDescent="0.25">
      <c r="A35" s="46">
        <v>1</v>
      </c>
      <c r="B35" s="76" t="s">
        <v>69</v>
      </c>
      <c r="C35" s="53">
        <v>8938508668212</v>
      </c>
      <c r="D35" s="46">
        <v>203632</v>
      </c>
      <c r="E35" s="46" t="s">
        <v>26</v>
      </c>
      <c r="F35" s="75">
        <v>1</v>
      </c>
      <c r="G35" s="46"/>
      <c r="H35" s="47"/>
      <c r="I35" s="74" t="s">
        <v>78</v>
      </c>
      <c r="J35" s="3" t="s">
        <v>100</v>
      </c>
    </row>
    <row r="36" spans="1:10" ht="30" customHeight="1" x14ac:dyDescent="0.25">
      <c r="A36" s="46"/>
      <c r="B36" s="64" t="s">
        <v>84</v>
      </c>
      <c r="C36" s="53"/>
      <c r="D36" s="46"/>
      <c r="E36" s="46"/>
      <c r="F36" s="46"/>
      <c r="G36" s="46"/>
      <c r="H36" s="47"/>
      <c r="I36" s="79" t="s">
        <v>85</v>
      </c>
    </row>
    <row r="37" spans="1:10" ht="30" customHeight="1" x14ac:dyDescent="0.25">
      <c r="A37" s="46">
        <v>1</v>
      </c>
      <c r="B37" s="65" t="s">
        <v>58</v>
      </c>
      <c r="C37" s="53">
        <v>8938508668137</v>
      </c>
      <c r="D37" s="46">
        <v>203633</v>
      </c>
      <c r="E37" s="46" t="s">
        <v>26</v>
      </c>
      <c r="F37" s="75">
        <v>3</v>
      </c>
      <c r="G37" s="46"/>
      <c r="H37" s="47"/>
      <c r="I37" s="80"/>
      <c r="J37" s="3" t="s">
        <v>102</v>
      </c>
    </row>
    <row r="38" spans="1:10" ht="30" customHeight="1" x14ac:dyDescent="0.25">
      <c r="A38" s="46">
        <v>2</v>
      </c>
      <c r="B38" s="76" t="s">
        <v>70</v>
      </c>
      <c r="C38" s="53">
        <v>8938508668328</v>
      </c>
      <c r="D38" s="46">
        <v>236665</v>
      </c>
      <c r="E38" s="46" t="s">
        <v>26</v>
      </c>
      <c r="F38" s="75">
        <v>2</v>
      </c>
      <c r="G38" s="46"/>
      <c r="H38" s="47"/>
      <c r="I38" s="80"/>
      <c r="J38" s="3" t="s">
        <v>103</v>
      </c>
    </row>
    <row r="39" spans="1:10" ht="30" customHeight="1" x14ac:dyDescent="0.25">
      <c r="A39" s="46">
        <v>3</v>
      </c>
      <c r="B39" s="76" t="s">
        <v>67</v>
      </c>
      <c r="C39" s="53">
        <v>8938529045030</v>
      </c>
      <c r="D39" s="46">
        <v>261126</v>
      </c>
      <c r="E39" s="46" t="s">
        <v>26</v>
      </c>
      <c r="F39" s="75">
        <v>1</v>
      </c>
      <c r="G39" s="46"/>
      <c r="H39" s="47"/>
      <c r="I39" s="80"/>
      <c r="J39" s="3" t="s">
        <v>103</v>
      </c>
    </row>
    <row r="40" spans="1:10" ht="30" customHeight="1" x14ac:dyDescent="0.25">
      <c r="A40" s="46">
        <v>4</v>
      </c>
      <c r="B40" s="76" t="s">
        <v>69</v>
      </c>
      <c r="C40" s="53">
        <v>8938508668212</v>
      </c>
      <c r="D40" s="46">
        <v>203632</v>
      </c>
      <c r="E40" s="46" t="s">
        <v>26</v>
      </c>
      <c r="F40" s="75">
        <v>3</v>
      </c>
      <c r="G40" s="46"/>
      <c r="H40" s="47"/>
      <c r="I40" s="81"/>
      <c r="J40" s="3" t="s">
        <v>101</v>
      </c>
    </row>
    <row r="41" spans="1:10" ht="30" customHeight="1" x14ac:dyDescent="0.25">
      <c r="A41" s="46"/>
      <c r="B41" s="64" t="s">
        <v>86</v>
      </c>
      <c r="C41" s="53"/>
      <c r="D41" s="46"/>
      <c r="E41" s="46"/>
      <c r="F41" s="46"/>
      <c r="G41" s="46"/>
      <c r="H41" s="47"/>
      <c r="I41" s="79" t="s">
        <v>87</v>
      </c>
    </row>
    <row r="42" spans="1:10" ht="30" customHeight="1" x14ac:dyDescent="0.25">
      <c r="A42" s="46">
        <v>1</v>
      </c>
      <c r="B42" s="76" t="s">
        <v>62</v>
      </c>
      <c r="C42" s="66"/>
      <c r="D42" s="46">
        <v>261127</v>
      </c>
      <c r="E42" s="46" t="s">
        <v>26</v>
      </c>
      <c r="F42" s="75">
        <v>1</v>
      </c>
      <c r="G42" s="46"/>
      <c r="H42" s="47"/>
      <c r="I42" s="80"/>
      <c r="J42" s="3" t="s">
        <v>106</v>
      </c>
    </row>
    <row r="43" spans="1:10" ht="30" customHeight="1" x14ac:dyDescent="0.25">
      <c r="A43" s="46">
        <v>2</v>
      </c>
      <c r="B43" s="76" t="s">
        <v>59</v>
      </c>
      <c r="C43" s="53"/>
      <c r="D43" s="46">
        <v>261124</v>
      </c>
      <c r="E43" s="46" t="s">
        <v>26</v>
      </c>
      <c r="F43" s="75">
        <v>3</v>
      </c>
      <c r="G43" s="46"/>
      <c r="H43" s="47"/>
      <c r="I43" s="81"/>
      <c r="J43" s="3" t="s">
        <v>105</v>
      </c>
    </row>
    <row r="44" spans="1:10" s="39" customFormat="1" ht="30" customHeight="1" x14ac:dyDescent="0.25">
      <c r="A44" s="32"/>
      <c r="B44" s="45" t="s">
        <v>44</v>
      </c>
      <c r="C44" s="61"/>
      <c r="D44" s="32"/>
      <c r="E44" s="32"/>
      <c r="F44" s="32">
        <f>SUM(F21:F43)</f>
        <v>50</v>
      </c>
      <c r="G44" s="32"/>
      <c r="H44" s="38"/>
      <c r="I44" s="38"/>
    </row>
  </sheetData>
  <autoFilter ref="A17:J44"/>
  <mergeCells count="12">
    <mergeCell ref="I41:I43"/>
    <mergeCell ref="I36:I40"/>
    <mergeCell ref="A6:I6"/>
    <mergeCell ref="G17:G18"/>
    <mergeCell ref="H17:H18"/>
    <mergeCell ref="I17:I18"/>
    <mergeCell ref="F17:F18"/>
    <mergeCell ref="I33:I34"/>
    <mergeCell ref="I31:I32"/>
    <mergeCell ref="I26:I30"/>
    <mergeCell ref="I20:I21"/>
    <mergeCell ref="I22:I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6"/>
  <sheetViews>
    <sheetView tabSelected="1" topLeftCell="A19" zoomScaleNormal="100" workbookViewId="0">
      <selection activeCell="A32" sqref="A32"/>
    </sheetView>
  </sheetViews>
  <sheetFormatPr defaultColWidth="9.140625" defaultRowHeight="15.75" x14ac:dyDescent="0.25"/>
  <cols>
    <col min="1" max="1" width="8.42578125" style="19" customWidth="1"/>
    <col min="2" max="2" width="42.85546875" style="19" customWidth="1"/>
    <col min="3" max="3" width="28.2851562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6.5703125" style="19" customWidth="1"/>
    <col min="9" max="9" width="11.28515625" style="19" customWidth="1"/>
    <col min="10" max="10" width="13.7109375" style="19" customWidth="1"/>
    <col min="11" max="11" width="16.4257812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3" t="s">
        <v>2</v>
      </c>
      <c r="I2" s="93"/>
      <c r="J2" s="93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3" t="s">
        <v>3</v>
      </c>
      <c r="I3" s="93"/>
      <c r="J3" s="93"/>
      <c r="K3" s="18"/>
    </row>
    <row r="4" spans="1:11" ht="18" x14ac:dyDescent="0.25">
      <c r="A4" s="94" t="s">
        <v>28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23" customFormat="1" ht="18" x14ac:dyDescent="0.25">
      <c r="A5" s="95" t="s">
        <v>91</v>
      </c>
      <c r="B5" s="96"/>
      <c r="C5" s="96"/>
      <c r="D5" s="96"/>
      <c r="E5" s="96"/>
      <c r="F5" s="96"/>
      <c r="G5" s="96"/>
      <c r="H5" s="21"/>
      <c r="I5" s="21"/>
      <c r="J5" s="21"/>
      <c r="K5" s="22"/>
    </row>
    <row r="6" spans="1:11" s="23" customFormat="1" ht="18" x14ac:dyDescent="0.25">
      <c r="A6" s="92" t="s">
        <v>29</v>
      </c>
      <c r="B6" s="92"/>
      <c r="C6" s="92"/>
      <c r="D6" s="92"/>
      <c r="E6" s="92"/>
      <c r="F6" s="92"/>
      <c r="G6" s="92"/>
      <c r="H6" s="21"/>
      <c r="I6" s="21"/>
      <c r="J6" s="21"/>
      <c r="K6" s="22"/>
    </row>
    <row r="7" spans="1:11" s="23" customFormat="1" ht="18" x14ac:dyDescent="0.25">
      <c r="A7" s="96" t="s">
        <v>50</v>
      </c>
      <c r="B7" s="96"/>
      <c r="C7" s="96"/>
      <c r="D7" s="96"/>
      <c r="E7" s="96"/>
      <c r="F7" s="96"/>
      <c r="G7" s="21"/>
      <c r="H7" s="21"/>
      <c r="I7" s="21"/>
      <c r="J7" s="21"/>
      <c r="K7" s="22"/>
    </row>
    <row r="8" spans="1:11" s="23" customFormat="1" ht="18" x14ac:dyDescent="0.25">
      <c r="A8" s="96" t="s">
        <v>30</v>
      </c>
      <c r="B8" s="96"/>
      <c r="C8" s="96"/>
      <c r="D8" s="96"/>
      <c r="E8" s="96"/>
      <c r="F8" s="96"/>
      <c r="G8" s="21"/>
      <c r="H8" s="21"/>
      <c r="I8" s="21"/>
      <c r="J8" s="21"/>
      <c r="K8" s="22"/>
    </row>
    <row r="9" spans="1:11" s="23" customFormat="1" ht="18" x14ac:dyDescent="0.25">
      <c r="A9" s="92" t="s">
        <v>55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11" s="23" customFormat="1" ht="18" x14ac:dyDescent="0.25">
      <c r="A10" s="96" t="s">
        <v>11</v>
      </c>
      <c r="B10" s="96"/>
      <c r="C10" s="96"/>
      <c r="D10" s="24"/>
      <c r="E10" s="97"/>
      <c r="F10" s="97"/>
      <c r="G10" s="21"/>
      <c r="H10" s="21"/>
      <c r="I10" s="21"/>
      <c r="J10" s="21"/>
      <c r="K10" s="22"/>
    </row>
    <row r="11" spans="1:11" s="70" customFormat="1" ht="18" x14ac:dyDescent="0.25">
      <c r="A11" s="15" t="s">
        <v>92</v>
      </c>
      <c r="B11" s="15"/>
      <c r="C11" s="15"/>
      <c r="D11" s="15"/>
      <c r="E11" s="15"/>
      <c r="F11" s="15"/>
      <c r="G11" s="15"/>
      <c r="H11" s="68"/>
      <c r="I11" s="68"/>
      <c r="J11" s="68"/>
      <c r="K11" s="69"/>
    </row>
    <row r="12" spans="1:11" s="70" customFormat="1" ht="18" x14ac:dyDescent="0.25">
      <c r="A12" s="67" t="s">
        <v>93</v>
      </c>
      <c r="B12" s="67"/>
      <c r="C12" s="67"/>
      <c r="D12" s="67"/>
      <c r="E12" s="67"/>
      <c r="F12" s="67"/>
      <c r="G12" s="67"/>
      <c r="H12" s="68"/>
      <c r="I12" s="68"/>
      <c r="J12" s="68"/>
      <c r="K12" s="69"/>
    </row>
    <row r="13" spans="1:11" s="23" customFormat="1" ht="18" x14ac:dyDescent="0.25">
      <c r="A13" s="91" t="s">
        <v>94</v>
      </c>
      <c r="B13" s="92"/>
      <c r="C13" s="92"/>
      <c r="D13" s="92"/>
      <c r="E13" s="92"/>
      <c r="F13" s="92"/>
      <c r="G13" s="92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SUM(I18:I27)</f>
        <v>50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99" t="s">
        <v>15</v>
      </c>
      <c r="B16" s="99" t="s">
        <v>32</v>
      </c>
      <c r="C16" s="99" t="s">
        <v>33</v>
      </c>
      <c r="D16" s="40"/>
      <c r="E16" s="102" t="s">
        <v>34</v>
      </c>
      <c r="F16" s="102"/>
      <c r="G16" s="99" t="s">
        <v>95</v>
      </c>
      <c r="H16" s="99" t="s">
        <v>35</v>
      </c>
      <c r="I16" s="99" t="s">
        <v>36</v>
      </c>
      <c r="J16" s="99" t="s">
        <v>37</v>
      </c>
      <c r="K16" s="100" t="s">
        <v>38</v>
      </c>
    </row>
    <row r="17" spans="1:11" x14ac:dyDescent="0.25">
      <c r="A17" s="99"/>
      <c r="B17" s="99"/>
      <c r="C17" s="99"/>
      <c r="D17" s="40"/>
      <c r="E17" s="41" t="s">
        <v>39</v>
      </c>
      <c r="F17" s="41" t="s">
        <v>40</v>
      </c>
      <c r="G17" s="99"/>
      <c r="H17" s="99"/>
      <c r="I17" s="99"/>
      <c r="J17" s="99"/>
      <c r="K17" s="100"/>
    </row>
    <row r="18" spans="1:11" ht="33" customHeight="1" x14ac:dyDescent="0.25">
      <c r="A18" s="26">
        <v>1</v>
      </c>
      <c r="B18" s="77" t="s">
        <v>63</v>
      </c>
      <c r="C18" s="50" t="s">
        <v>66</v>
      </c>
      <c r="D18" s="48">
        <v>203630</v>
      </c>
      <c r="E18" s="49"/>
      <c r="F18" s="63"/>
      <c r="G18" s="26">
        <v>10</v>
      </c>
      <c r="H18" s="26" t="s">
        <v>57</v>
      </c>
      <c r="I18" s="78">
        <v>1</v>
      </c>
      <c r="J18" s="71">
        <v>73431</v>
      </c>
      <c r="K18" s="28">
        <f>J18*I18</f>
        <v>73431</v>
      </c>
    </row>
    <row r="19" spans="1:11" ht="35.1" customHeight="1" x14ac:dyDescent="0.25">
      <c r="A19" s="26">
        <v>2</v>
      </c>
      <c r="B19" s="77" t="s">
        <v>68</v>
      </c>
      <c r="C19" s="50" t="s">
        <v>90</v>
      </c>
      <c r="D19" s="48">
        <v>203631</v>
      </c>
      <c r="E19" s="49"/>
      <c r="F19" s="63"/>
      <c r="G19" s="26">
        <v>10</v>
      </c>
      <c r="H19" s="26" t="s">
        <v>57</v>
      </c>
      <c r="I19" s="78">
        <v>4</v>
      </c>
      <c r="J19" s="71">
        <v>107205</v>
      </c>
      <c r="K19" s="28">
        <f t="shared" ref="K19:K24" si="0">J19*I19</f>
        <v>428820</v>
      </c>
    </row>
    <row r="20" spans="1:11" ht="32.25" customHeight="1" x14ac:dyDescent="0.25">
      <c r="A20" s="26">
        <v>3</v>
      </c>
      <c r="B20" s="77" t="s">
        <v>69</v>
      </c>
      <c r="C20" s="50" t="s">
        <v>72</v>
      </c>
      <c r="D20" s="48">
        <v>203632</v>
      </c>
      <c r="E20" s="49"/>
      <c r="F20" s="63"/>
      <c r="G20" s="26">
        <v>10</v>
      </c>
      <c r="H20" s="26" t="s">
        <v>57</v>
      </c>
      <c r="I20" s="78">
        <v>23</v>
      </c>
      <c r="J20" s="71">
        <v>111058</v>
      </c>
      <c r="K20" s="28">
        <f t="shared" si="0"/>
        <v>2554334</v>
      </c>
    </row>
    <row r="21" spans="1:11" ht="35.1" customHeight="1" x14ac:dyDescent="0.25">
      <c r="A21" s="26">
        <v>4</v>
      </c>
      <c r="B21" s="77" t="s">
        <v>58</v>
      </c>
      <c r="C21" s="50" t="s">
        <v>60</v>
      </c>
      <c r="D21" s="48">
        <v>203633</v>
      </c>
      <c r="E21" s="49"/>
      <c r="F21" s="63"/>
      <c r="G21" s="26">
        <v>10</v>
      </c>
      <c r="H21" s="26" t="s">
        <v>57</v>
      </c>
      <c r="I21" s="78">
        <v>6</v>
      </c>
      <c r="J21" s="71">
        <v>87787</v>
      </c>
      <c r="K21" s="28">
        <f t="shared" si="0"/>
        <v>526722</v>
      </c>
    </row>
    <row r="22" spans="1:11" ht="35.1" customHeight="1" x14ac:dyDescent="0.25">
      <c r="A22" s="26">
        <v>5</v>
      </c>
      <c r="B22" s="77" t="s">
        <v>70</v>
      </c>
      <c r="C22" s="50" t="s">
        <v>89</v>
      </c>
      <c r="D22" s="48">
        <v>236665</v>
      </c>
      <c r="E22" s="49"/>
      <c r="F22" s="63"/>
      <c r="G22" s="26">
        <v>10</v>
      </c>
      <c r="H22" s="26" t="s">
        <v>57</v>
      </c>
      <c r="I22" s="78">
        <v>3</v>
      </c>
      <c r="J22" s="71">
        <v>55595</v>
      </c>
      <c r="K22" s="28">
        <f t="shared" si="0"/>
        <v>166785</v>
      </c>
    </row>
    <row r="23" spans="1:11" ht="35.1" customHeight="1" x14ac:dyDescent="0.25">
      <c r="A23" s="26">
        <v>6</v>
      </c>
      <c r="B23" s="77" t="s">
        <v>67</v>
      </c>
      <c r="C23" s="50" t="s">
        <v>71</v>
      </c>
      <c r="D23" s="48">
        <v>261126</v>
      </c>
      <c r="E23" s="49"/>
      <c r="F23" s="63"/>
      <c r="G23" s="26">
        <v>10</v>
      </c>
      <c r="H23" s="26" t="s">
        <v>57</v>
      </c>
      <c r="I23" s="78">
        <v>1</v>
      </c>
      <c r="J23" s="71">
        <v>50182</v>
      </c>
      <c r="K23" s="28">
        <f t="shared" si="0"/>
        <v>50182</v>
      </c>
    </row>
    <row r="24" spans="1:11" ht="33" customHeight="1" x14ac:dyDescent="0.25">
      <c r="A24" s="26">
        <v>7</v>
      </c>
      <c r="B24" s="77" t="s">
        <v>64</v>
      </c>
      <c r="C24" s="50" t="s">
        <v>65</v>
      </c>
      <c r="D24" s="48">
        <v>261127</v>
      </c>
      <c r="E24" s="49"/>
      <c r="F24" s="63"/>
      <c r="G24" s="26">
        <v>10</v>
      </c>
      <c r="H24" s="26" t="s">
        <v>57</v>
      </c>
      <c r="I24" s="78">
        <v>1</v>
      </c>
      <c r="J24" s="71">
        <v>46000</v>
      </c>
      <c r="K24" s="28">
        <f t="shared" si="0"/>
        <v>46000</v>
      </c>
    </row>
    <row r="25" spans="1:11" ht="36" customHeight="1" x14ac:dyDescent="0.25">
      <c r="A25" s="26">
        <v>8</v>
      </c>
      <c r="B25" s="77" t="s">
        <v>64</v>
      </c>
      <c r="C25" s="50" t="s">
        <v>65</v>
      </c>
      <c r="D25" s="48">
        <v>261127</v>
      </c>
      <c r="E25" s="49"/>
      <c r="F25" s="63"/>
      <c r="G25" s="26">
        <v>8</v>
      </c>
      <c r="H25" s="26" t="s">
        <v>57</v>
      </c>
      <c r="I25" s="78">
        <v>5</v>
      </c>
      <c r="J25" s="71">
        <v>39100</v>
      </c>
      <c r="K25" s="28">
        <f>J25*I25</f>
        <v>195500</v>
      </c>
    </row>
    <row r="26" spans="1:11" ht="33" customHeight="1" x14ac:dyDescent="0.25">
      <c r="A26" s="26">
        <v>9</v>
      </c>
      <c r="B26" s="77" t="s">
        <v>58</v>
      </c>
      <c r="C26" s="50" t="s">
        <v>60</v>
      </c>
      <c r="D26" s="48">
        <v>203633</v>
      </c>
      <c r="E26" s="49"/>
      <c r="F26" s="63"/>
      <c r="G26" s="26">
        <v>8</v>
      </c>
      <c r="H26" s="26" t="s">
        <v>57</v>
      </c>
      <c r="I26" s="78">
        <v>3</v>
      </c>
      <c r="J26" s="71">
        <v>87787</v>
      </c>
      <c r="K26" s="28">
        <f>J26*I26</f>
        <v>263361</v>
      </c>
    </row>
    <row r="27" spans="1:11" ht="31.5" customHeight="1" x14ac:dyDescent="0.25">
      <c r="A27" s="26">
        <v>10</v>
      </c>
      <c r="B27" s="77" t="s">
        <v>59</v>
      </c>
      <c r="C27" s="50" t="s">
        <v>61</v>
      </c>
      <c r="D27" s="48">
        <v>261124</v>
      </c>
      <c r="E27" s="49"/>
      <c r="F27" s="63"/>
      <c r="G27" s="26">
        <v>8</v>
      </c>
      <c r="H27" s="26" t="s">
        <v>57</v>
      </c>
      <c r="I27" s="78">
        <v>3</v>
      </c>
      <c r="J27" s="71">
        <v>94013</v>
      </c>
      <c r="K27" s="28">
        <f>J27*I27</f>
        <v>282039</v>
      </c>
    </row>
    <row r="28" spans="1:11" s="73" customFormat="1" ht="21" customHeight="1" x14ac:dyDescent="0.25">
      <c r="A28" s="30"/>
      <c r="B28" s="27"/>
      <c r="C28" s="30"/>
      <c r="D28" s="72"/>
      <c r="E28" s="101" t="s">
        <v>41</v>
      </c>
      <c r="F28" s="101"/>
      <c r="G28" s="30"/>
      <c r="H28" s="29"/>
      <c r="I28" s="29"/>
      <c r="J28" s="29"/>
      <c r="K28" s="29">
        <f>SUM(K18:K27)</f>
        <v>4587174</v>
      </c>
    </row>
    <row r="29" spans="1:11" s="73" customFormat="1" ht="20.25" customHeight="1" x14ac:dyDescent="0.25">
      <c r="A29" s="30"/>
      <c r="B29" s="26" t="s">
        <v>108</v>
      </c>
      <c r="C29" s="30"/>
      <c r="D29" s="30"/>
      <c r="E29" s="101" t="s">
        <v>42</v>
      </c>
      <c r="F29" s="101"/>
      <c r="G29" s="30"/>
      <c r="H29" s="30"/>
      <c r="I29" s="30"/>
      <c r="J29" s="30"/>
      <c r="K29" s="29">
        <f>(K25+K26+K27)*0.08</f>
        <v>59272</v>
      </c>
    </row>
    <row r="30" spans="1:11" s="73" customFormat="1" ht="19.5" customHeight="1" x14ac:dyDescent="0.25">
      <c r="A30" s="30"/>
      <c r="B30" s="26" t="s">
        <v>43</v>
      </c>
      <c r="C30" s="30"/>
      <c r="D30" s="30"/>
      <c r="E30" s="101"/>
      <c r="F30" s="101"/>
      <c r="G30" s="30"/>
      <c r="H30" s="31"/>
      <c r="I30" s="31"/>
      <c r="J30" s="31"/>
      <c r="K30" s="31">
        <f>(K18+K19+K20+K21+K22+K23+K24)*0.1</f>
        <v>384627.4</v>
      </c>
    </row>
    <row r="31" spans="1:11" s="73" customFormat="1" ht="19.5" customHeight="1" x14ac:dyDescent="0.25">
      <c r="A31" s="30"/>
      <c r="B31" s="30"/>
      <c r="C31" s="30"/>
      <c r="D31" s="30"/>
      <c r="E31" s="101" t="s">
        <v>44</v>
      </c>
      <c r="F31" s="101"/>
      <c r="G31" s="30"/>
      <c r="H31" s="29"/>
      <c r="I31" s="29"/>
      <c r="J31" s="29"/>
      <c r="K31" s="29">
        <f>K28+K29+K30</f>
        <v>5031073.4000000004</v>
      </c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 t="s">
        <v>45</v>
      </c>
      <c r="C33" s="17"/>
      <c r="D33" s="17"/>
      <c r="E33" s="17"/>
      <c r="F33" s="17"/>
      <c r="G33" s="17"/>
      <c r="H33" s="17"/>
      <c r="I33" s="17"/>
      <c r="J33" s="17"/>
      <c r="K33" s="18"/>
    </row>
    <row r="34" spans="1:11" x14ac:dyDescent="0.25">
      <c r="A34" s="17"/>
      <c r="B34" s="17" t="s">
        <v>46</v>
      </c>
      <c r="C34" s="17"/>
      <c r="D34" s="17"/>
      <c r="E34" s="17"/>
      <c r="F34" s="17"/>
      <c r="G34" s="17"/>
      <c r="H34" s="17"/>
      <c r="I34" s="17"/>
      <c r="J34" s="17"/>
      <c r="K34" s="18"/>
    </row>
    <row r="35" spans="1:1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8"/>
    </row>
    <row r="36" spans="1:11" x14ac:dyDescent="0.25">
      <c r="A36" s="98" t="s">
        <v>47</v>
      </c>
      <c r="B36" s="98"/>
      <c r="C36" s="98" t="s">
        <v>48</v>
      </c>
      <c r="D36" s="98"/>
      <c r="E36" s="98"/>
      <c r="F36" s="98"/>
      <c r="G36" s="98" t="s">
        <v>109</v>
      </c>
      <c r="H36" s="98"/>
      <c r="I36" s="98"/>
      <c r="J36" s="98" t="s">
        <v>49</v>
      </c>
      <c r="K36" s="98"/>
    </row>
  </sheetData>
  <sortState ref="B18:H24">
    <sortCondition ref="D18:D24"/>
    <sortCondition ref="H18:H24"/>
    <sortCondition ref="C18:C24"/>
    <sortCondition ref="B18:B24"/>
  </sortState>
  <mergeCells count="27">
    <mergeCell ref="A36:B36"/>
    <mergeCell ref="C36:F36"/>
    <mergeCell ref="G36:I36"/>
    <mergeCell ref="J36:K36"/>
    <mergeCell ref="I16:I17"/>
    <mergeCell ref="J16:J17"/>
    <mergeCell ref="K16:K17"/>
    <mergeCell ref="E28:F28"/>
    <mergeCell ref="E29:F30"/>
    <mergeCell ref="E31:F31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0:D12">
    <cfRule type="duplicateValues" dxfId="0" priority="1"/>
  </conditionalFormatting>
  <hyperlinks>
    <hyperlink ref="E38" r:id="rId1" display="8934822201333"/>
    <hyperlink ref="F38" r:id="rId2" display="113128"/>
    <hyperlink ref="E41" r:id="rId3" display="8934822201333"/>
    <hyperlink ref="F41" r:id="rId4" display="113128"/>
    <hyperlink ref="E44" r:id="rId5" display="8934822201333"/>
    <hyperlink ref="F44" r:id="rId6" display="113128"/>
    <hyperlink ref="E47" r:id="rId7" display="8934822201333"/>
    <hyperlink ref="F47" r:id="rId8" display="113128"/>
    <hyperlink ref="E50" r:id="rId9" display="8934822201333"/>
    <hyperlink ref="F50" r:id="rId10" display="113128"/>
  </hyperlinks>
  <printOptions horizontalCentered="1"/>
  <pageMargins left="1" right="1" top="0.5" bottom="0.25" header="0" footer="0"/>
  <pageSetup scale="65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2023-03-28T06:22:23Z</cp:lastPrinted>
  <dcterms:created xsi:type="dcterms:W3CDTF">2018-11-30T08:27:38Z</dcterms:created>
  <dcterms:modified xsi:type="dcterms:W3CDTF">2023-05-31T10:09:16Z</dcterms:modified>
</cp:coreProperties>
</file>