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SÀNH ĐIỆU\"/>
    </mc:Choice>
  </mc:AlternateContent>
  <bookViews>
    <workbookView xWindow="0" yWindow="0" windowWidth="17655" windowHeight="5010" tabRatio="734" firstSheet="2" activeTab="7"/>
  </bookViews>
  <sheets>
    <sheet name="công nợ" sheetId="1" r:id="rId1"/>
    <sheet name="tháng 10.2022" sheetId="5" r:id="rId2"/>
    <sheet name="tháng 9.2022" sheetId="7" r:id="rId3"/>
    <sheet name="tháng 8.2022" sheetId="6" r:id="rId4"/>
    <sheet name="tháng 7.2022" sheetId="10" r:id="rId5"/>
    <sheet name="tháng 6.2022" sheetId="9" r:id="rId6"/>
    <sheet name="tháng 5.2022" sheetId="8" r:id="rId7"/>
    <sheet name="T2-21 đến T07-22" sheetId="11" r:id="rId8"/>
  </sheets>
  <definedNames>
    <definedName name="_xlnm._FilterDatabase" localSheetId="7" hidden="1">'T2-21 đến T07-22'!$A$5:$J$21</definedName>
    <definedName name="_xlnm._FilterDatabase" localSheetId="3" hidden="1">'tháng 8.2022'!$A$1:$G$22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1" l="1"/>
  <c r="C3" i="1" l="1"/>
  <c r="C10" i="1" s="1"/>
  <c r="F36" i="1" s="1"/>
  <c r="E19" i="7" l="1"/>
  <c r="F19" i="7"/>
  <c r="G19" i="7"/>
  <c r="D19" i="7"/>
  <c r="F35" i="1" l="1"/>
  <c r="C6" i="1" l="1"/>
  <c r="C5" i="1"/>
  <c r="C4" i="1"/>
  <c r="E16" i="10"/>
  <c r="F16" i="10"/>
  <c r="G16" i="10"/>
  <c r="D16" i="10"/>
  <c r="E16" i="9"/>
  <c r="F16" i="9"/>
  <c r="G16" i="9"/>
  <c r="D16" i="9"/>
  <c r="E15" i="8"/>
  <c r="F15" i="8"/>
  <c r="G15" i="8"/>
  <c r="D15" i="8"/>
  <c r="C9" i="1"/>
  <c r="C8" i="1"/>
  <c r="C7" i="1"/>
  <c r="E22" i="5"/>
  <c r="F22" i="5"/>
  <c r="G22" i="5"/>
  <c r="D22" i="5"/>
  <c r="E22" i="6"/>
  <c r="F22" i="6"/>
  <c r="G22" i="6"/>
  <c r="D22" i="6"/>
  <c r="D20" i="1" l="1"/>
</calcChain>
</file>

<file path=xl/sharedStrings.xml><?xml version="1.0" encoding="utf-8"?>
<sst xmlns="http://schemas.openxmlformats.org/spreadsheetml/2006/main" count="387" uniqueCount="211">
  <si>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</si>
  <si>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</si>
  <si>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</si>
  <si>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</si>
  <si>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</si>
  <si>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</si>
  <si>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</si>
  <si>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</si>
  <si>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</si>
  <si>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</si>
  <si>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</si>
  <si>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</si>
  <si>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BẢNG KÊ HÓA ĐƠN THÁNG 8</t>
  </si>
  <si>
    <t>Tháng 08 năm 2022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</si>
  <si>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</si>
  <si>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</si>
  <si>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</si>
  <si>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</si>
  <si>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</si>
  <si>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</si>
  <si>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</si>
  <si>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Tháng 09 năm 2022</t>
  </si>
  <si>
    <t>BẢNG KÊ HÓA ĐƠN THÁNG 10</t>
  </si>
  <si>
    <t>Tháng 10 năm 2022</t>
  </si>
  <si>
    <t>THEO DÕI CÔNG NỢ / CTY SÀNH ĐIỆU</t>
  </si>
  <si>
    <t>Dư nợ phải thu SÀNH ĐIỆU</t>
  </si>
  <si>
    <t>SÀNH ĐIỆU Annam Gourmet An Phú</t>
  </si>
  <si>
    <t>00049564</t>
  </si>
  <si>
    <t>SÀNH ĐIỆU Annam Gourmet Phú Mỹ Hưng</t>
  </si>
  <si>
    <t>00049336</t>
  </si>
  <si>
    <t>00048876</t>
  </si>
  <si>
    <t>SÀNH ĐIỆU Annam Gourmet Estella</t>
  </si>
  <si>
    <t>00048751</t>
  </si>
  <si>
    <t>SÀNH ĐIỆU Annam Gourmet Q2 Terrace</t>
  </si>
  <si>
    <t>00048739</t>
  </si>
  <si>
    <t>SÀNH ĐIỆU Annam Gourmet Saigon Center</t>
  </si>
  <si>
    <t>00048733</t>
  </si>
  <si>
    <t>SÀNH ĐIỆU Annam Gourmet Landmark 81</t>
  </si>
  <si>
    <t>00047991</t>
  </si>
  <si>
    <t>00047990</t>
  </si>
  <si>
    <t>SÀNH ĐIỆU Annam Gourmet Saigon Pearl</t>
  </si>
  <si>
    <t>00047989</t>
  </si>
  <si>
    <t>00047844</t>
  </si>
  <si>
    <t>00047774</t>
  </si>
  <si>
    <t>SÀNH ĐIỆU Annam Gourmet Ascentia</t>
  </si>
  <si>
    <t>00047072</t>
  </si>
  <si>
    <t>SÀNH ĐIỆU Annam Gourmet Nguyễn Văn Trỗi</t>
  </si>
  <si>
    <t>00047003</t>
  </si>
  <si>
    <t>00046016</t>
  </si>
  <si>
    <t>00046131</t>
  </si>
  <si>
    <t>00046132</t>
  </si>
  <si>
    <t>00046127</t>
  </si>
  <si>
    <t>00045700</t>
  </si>
  <si>
    <t>CÔNG TY TNHH PHÂN PHỐI SÀNH ĐIỆU</t>
  </si>
  <si>
    <t>00036447</t>
  </si>
  <si>
    <t>00036335</t>
  </si>
  <si>
    <t>00036330</t>
  </si>
  <si>
    <t>00036324</t>
  </si>
  <si>
    <t>00036077</t>
  </si>
  <si>
    <t>00034406</t>
  </si>
  <si>
    <t>00034405</t>
  </si>
  <si>
    <t>00032322</t>
  </si>
  <si>
    <t>00031720</t>
  </si>
  <si>
    <t>00031708</t>
  </si>
  <si>
    <t>00031703</t>
  </si>
  <si>
    <t>00031677</t>
  </si>
  <si>
    <t>00031511</t>
  </si>
  <si>
    <t>00029653</t>
  </si>
  <si>
    <t>00029586</t>
  </si>
  <si>
    <t>00029443</t>
  </si>
  <si>
    <t>00029421</t>
  </si>
  <si>
    <t>00028985</t>
  </si>
  <si>
    <t>00044674</t>
  </si>
  <si>
    <t>00042467</t>
  </si>
  <si>
    <t>00042367</t>
  </si>
  <si>
    <t>00042306</t>
  </si>
  <si>
    <t>00042305</t>
  </si>
  <si>
    <t>00040215</t>
  </si>
  <si>
    <t>00040214</t>
  </si>
  <si>
    <t>00040116</t>
  </si>
  <si>
    <t>00038472</t>
  </si>
  <si>
    <t>00039897</t>
  </si>
  <si>
    <t>00038157</t>
  </si>
  <si>
    <t>00037211</t>
  </si>
  <si>
    <t>00037195</t>
  </si>
  <si>
    <t>00037212</t>
  </si>
  <si>
    <t>BẢNG KÊ HÓA ĐƠN THÁNG 09</t>
  </si>
  <si>
    <t>24/10/2022</t>
  </si>
  <si>
    <t>31/10/2022</t>
  </si>
  <si>
    <t>HD 51269</t>
  </si>
  <si>
    <t>HD 7827</t>
  </si>
  <si>
    <t>22/9/2022</t>
  </si>
  <si>
    <t>29/9/2022</t>
  </si>
  <si>
    <t>HD 1578</t>
  </si>
  <si>
    <t>HD 1610</t>
  </si>
  <si>
    <t>HD 1616</t>
  </si>
  <si>
    <t>13/8/2022</t>
  </si>
  <si>
    <t>17/8/2022</t>
  </si>
  <si>
    <t>19/8/2022</t>
  </si>
  <si>
    <t>HD 44011</t>
  </si>
  <si>
    <t>HD 44012</t>
  </si>
  <si>
    <t>HD 1400</t>
  </si>
  <si>
    <t>HD 46368</t>
  </si>
  <si>
    <t>14/9/2022</t>
  </si>
  <si>
    <t>28/9/2022</t>
  </si>
  <si>
    <t>thanh toán công nợ t6+t7</t>
  </si>
  <si>
    <t>thanh toán công nợ t7+t8</t>
  </si>
  <si>
    <t>20/10/2022</t>
  </si>
  <si>
    <t>thanh toán HD 34384 và 29036</t>
  </si>
  <si>
    <t>23/6/2022</t>
  </si>
  <si>
    <t>thanh toán công nợ t4+t5</t>
  </si>
  <si>
    <t>00015146</t>
  </si>
  <si>
    <t>00014750</t>
  </si>
  <si>
    <t>00013727</t>
  </si>
  <si>
    <t>00013707</t>
  </si>
  <si>
    <t>00013366</t>
  </si>
  <si>
    <t>00013120</t>
  </si>
  <si>
    <t>00013084</t>
  </si>
  <si>
    <t>00012135</t>
  </si>
  <si>
    <t>00012084</t>
  </si>
  <si>
    <t>00011681</t>
  </si>
  <si>
    <t>00011609</t>
  </si>
  <si>
    <t>00021521</t>
  </si>
  <si>
    <t>00021023</t>
  </si>
  <si>
    <t>00020617</t>
  </si>
  <si>
    <t>00020396</t>
  </si>
  <si>
    <t>00019052</t>
  </si>
  <si>
    <t>00018479</t>
  </si>
  <si>
    <t>00018329</t>
  </si>
  <si>
    <t>00018020</t>
  </si>
  <si>
    <t>00018018</t>
  </si>
  <si>
    <t>00017864</t>
  </si>
  <si>
    <t>00016475</t>
  </si>
  <si>
    <t>00015756</t>
  </si>
  <si>
    <t>00027467</t>
  </si>
  <si>
    <t>00027459</t>
  </si>
  <si>
    <t>00027449</t>
  </si>
  <si>
    <t>00027419</t>
  </si>
  <si>
    <t>00026072</t>
  </si>
  <si>
    <t>00026062</t>
  </si>
  <si>
    <t>00025825</t>
  </si>
  <si>
    <t>Annam Gourmet Phú Mỹ Hưng</t>
  </si>
  <si>
    <t>00024241</t>
  </si>
  <si>
    <t>00024233</t>
  </si>
  <si>
    <t>Annam Gourmet Q2 Terrace</t>
  </si>
  <si>
    <t>00024105</t>
  </si>
  <si>
    <t>00022965</t>
  </si>
  <si>
    <t>00022716</t>
  </si>
  <si>
    <t>BẢNG KÊ HÓA ĐƠN THÁNG 5</t>
  </si>
  <si>
    <t>Tháng 05 năm 2022</t>
  </si>
  <si>
    <t>BẢNG KÊ HÓA ĐƠN THÁNG 6</t>
  </si>
  <si>
    <t>Tháng 06 năm 2022</t>
  </si>
  <si>
    <t>BẢNG KÊ HÓA ĐƠN THÁNG 7</t>
  </si>
  <si>
    <t>Tháng 07 năm 2022</t>
  </si>
  <si>
    <t>Bảng kê hóa đơn tháng 5.2022</t>
  </si>
  <si>
    <t>Bảng kê hóa đơn tháng 6.2022</t>
  </si>
  <si>
    <t>Bảng kê hóa đơn tháng 7.2022</t>
  </si>
  <si>
    <t>19/5/2022</t>
  </si>
  <si>
    <t>20/5/2022</t>
  </si>
  <si>
    <t xml:space="preserve">thanh toán HD 1796/7464 </t>
  </si>
  <si>
    <t>thanh toán công nợ t8 + t9</t>
  </si>
  <si>
    <t>30/9/2022</t>
  </si>
  <si>
    <t>00045643</t>
  </si>
  <si>
    <t>CÔNG NỢ SÀNH ĐIỆU</t>
  </si>
  <si>
    <t>Tháng 12/2021 đến Tháng 07/2022</t>
  </si>
  <si>
    <t>STT</t>
  </si>
  <si>
    <t>Ngày hóa đơn</t>
  </si>
  <si>
    <t>Mã khách hàng</t>
  </si>
  <si>
    <t>Tên khách hàng</t>
  </si>
  <si>
    <t>Địa chỉ</t>
  </si>
  <si>
    <t>Người mua hàng</t>
  </si>
  <si>
    <t>Diễn giải</t>
  </si>
  <si>
    <t>Ghi chú</t>
  </si>
  <si>
    <t>0002688</t>
  </si>
  <si>
    <t>01/12/2021</t>
  </si>
  <si>
    <t>SANHDIEU</t>
  </si>
  <si>
    <t>CÔNG TY TNHH PHÂN PHỐI SÀNH ĐIỆU - CHI NHÁNH HÀ NỘI</t>
  </si>
  <si>
    <t>Gian hàng B14, B15, B22, B23, tầng 1 tòa nhà Syrena, 51 Xuân Diệu, Phường Quảng An, Quận Tây Hồ, Thành phố Hà Nội, Việt Nam</t>
  </si>
  <si>
    <t>AGMPO000257169</t>
  </si>
  <si>
    <t>41 Thảo Điền, Phường Thảo Điền, Thành phố Thủ Đức, Thành phố Hồ Chí Minh, Việt Nam.</t>
  </si>
  <si>
    <t>0003268</t>
  </si>
  <si>
    <t>04/12/2021</t>
  </si>
  <si>
    <t>0003272</t>
  </si>
  <si>
    <t>Annam Gourmet Takashimaya</t>
  </si>
  <si>
    <t>0003294</t>
  </si>
  <si>
    <t>06/12/2021</t>
  </si>
  <si>
    <t>Annam Gourmet An Phú</t>
  </si>
  <si>
    <t>0003751</t>
  </si>
  <si>
    <t>10/12/2021</t>
  </si>
  <si>
    <t>0004020</t>
  </si>
  <si>
    <t>13/12/2021</t>
  </si>
  <si>
    <t>0004552</t>
  </si>
  <si>
    <t>16/12/2021</t>
  </si>
  <si>
    <t>Annam Gourmet Estella</t>
  </si>
  <si>
    <t>0004594</t>
  </si>
  <si>
    <t>17/12/2021</t>
  </si>
  <si>
    <t>0004740</t>
  </si>
  <si>
    <t>20/12/2021</t>
  </si>
  <si>
    <t>Annam Gourmet Saigon Pearl</t>
  </si>
  <si>
    <t>0005344</t>
  </si>
  <si>
    <t>24/12/2021</t>
  </si>
  <si>
    <t>0005629</t>
  </si>
  <si>
    <t>28/12/2021</t>
  </si>
  <si>
    <t>0005688</t>
  </si>
  <si>
    <t>29/12/2021</t>
  </si>
  <si>
    <t>0005690</t>
  </si>
  <si>
    <t>0005990</t>
  </si>
  <si>
    <t>30/12/2021</t>
  </si>
  <si>
    <t>0005991</t>
  </si>
  <si>
    <t>Tổng cộng</t>
  </si>
  <si>
    <t>Bảng kê hóa đơn tháng 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</si>
</sst>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dd/mm/yyyy"/>
    <numFmt numFmtId="166" formatCode="dd/mm/yyyy\ hh:mm\ AM/PM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 Unicode MS"/>
      <family val="2"/>
    </font>
    <font>
      <sz val="8"/>
      <color rgb="FF008000"/>
      <name val="Microsoft Sans Serif"/>
      <family val="2"/>
    </font>
    <font>
      <b/>
      <sz val="8"/>
      <color rgb="FFFF0000"/>
      <name val="Microsoft Sans Serif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9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9" fillId="4" borderId="6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65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165" fontId="0" fillId="0" borderId="0" xfId="0" applyNumberFormat="1"/>
    <xf numFmtId="38" fontId="0" fillId="0" borderId="0" xfId="0" applyNumberFormat="1"/>
    <xf numFmtId="38" fontId="10" fillId="3" borderId="7" xfId="0" applyNumberFormat="1" applyFont="1" applyFill="1" applyBorder="1" applyAlignment="1">
      <alignment horizontal="right" vertical="center"/>
    </xf>
    <xf numFmtId="164" fontId="5" fillId="5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/>
    <xf numFmtId="0" fontId="5" fillId="5" borderId="1" xfId="0" applyFont="1" applyFill="1" applyBorder="1"/>
    <xf numFmtId="0" fontId="2" fillId="5" borderId="0" xfId="0" applyFont="1" applyFill="1" applyBorder="1"/>
    <xf numFmtId="14" fontId="2" fillId="5" borderId="2" xfId="0" applyNumberFormat="1" applyFont="1" applyFill="1" applyBorder="1" applyAlignment="1">
      <alignment horizontal="center"/>
    </xf>
    <xf numFmtId="164" fontId="3" fillId="5" borderId="1" xfId="1" applyNumberFormat="1" applyFont="1" applyFill="1" applyBorder="1" applyAlignment="1">
      <alignment horizontal="left" vertical="center"/>
    </xf>
    <xf numFmtId="14" fontId="2" fillId="5" borderId="1" xfId="0" applyNumberFormat="1" applyFont="1" applyFill="1" applyBorder="1" applyAlignment="1">
      <alignment horizontal="left"/>
    </xf>
    <xf numFmtId="165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38" fontId="12" fillId="0" borderId="7" xfId="0" applyNumberFormat="1" applyFont="1" applyBorder="1" applyAlignment="1">
      <alignment horizontal="right" vertical="center"/>
    </xf>
    <xf numFmtId="164" fontId="3" fillId="0" borderId="1" xfId="1" applyNumberFormat="1" applyFont="1" applyBorder="1" applyAlignment="1">
      <alignment horizontal="center"/>
    </xf>
    <xf numFmtId="38" fontId="13" fillId="3" borderId="7" xfId="0" applyNumberFormat="1" applyFont="1" applyFill="1" applyBorder="1" applyAlignment="1">
      <alignment horizontal="right" vertical="center"/>
    </xf>
    <xf numFmtId="3" fontId="11" fillId="7" borderId="1" xfId="0" applyNumberFormat="1" applyFont="1" applyFill="1" applyBorder="1" applyAlignment="1">
      <alignment horizontal="right" wrapText="1"/>
    </xf>
    <xf numFmtId="3" fontId="11" fillId="6" borderId="1" xfId="0" applyNumberFormat="1" applyFont="1" applyFill="1" applyBorder="1" applyAlignment="1">
      <alignment horizontal="right" wrapText="1"/>
    </xf>
    <xf numFmtId="3" fontId="11" fillId="5" borderId="1" xfId="0" applyNumberFormat="1" applyFont="1" applyFill="1" applyBorder="1" applyAlignment="1">
      <alignment horizontal="right" wrapText="1"/>
    </xf>
    <xf numFmtId="165" fontId="9" fillId="5" borderId="0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9" fillId="5" borderId="0" xfId="0" quotePrefix="1" applyFont="1" applyFill="1" applyBorder="1" applyAlignment="1">
      <alignment horizontal="left" vertical="center" wrapText="1"/>
    </xf>
    <xf numFmtId="38" fontId="9" fillId="5" borderId="0" xfId="0" applyNumberFormat="1" applyFont="1" applyFill="1" applyBorder="1" applyAlignment="1">
      <alignment horizontal="right" vertical="center" wrapText="1"/>
    </xf>
    <xf numFmtId="0" fontId="15" fillId="0" borderId="0" xfId="0" applyFont="1"/>
    <xf numFmtId="0" fontId="16" fillId="8" borderId="1" xfId="0" applyNumberFormat="1" applyFont="1" applyFill="1" applyBorder="1" applyAlignment="1" applyProtection="1">
      <alignment horizontal="center" vertical="center" wrapText="1"/>
    </xf>
    <xf numFmtId="0" fontId="16" fillId="8" borderId="1" xfId="0" applyNumberFormat="1" applyFont="1" applyFill="1" applyBorder="1" applyAlignment="1" applyProtection="1">
      <alignment horizontal="right" vertical="center" wrapText="1"/>
    </xf>
    <xf numFmtId="0" fontId="17" fillId="0" borderId="0" xfId="0" applyFont="1"/>
    <xf numFmtId="0" fontId="17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9" borderId="1" xfId="0" applyFont="1" applyFill="1" applyBorder="1" applyAlignment="1">
      <alignment wrapText="1"/>
    </xf>
    <xf numFmtId="0" fontId="17" fillId="9" borderId="1" xfId="0" applyFont="1" applyFill="1" applyBorder="1" applyAlignment="1">
      <alignment horizontal="center" wrapText="1"/>
    </xf>
    <xf numFmtId="164" fontId="16" fillId="9" borderId="1" xfId="1" applyNumberFormat="1" applyFont="1" applyFill="1" applyBorder="1" applyAlignment="1">
      <alignment horizontal="right" wrapText="1"/>
    </xf>
    <xf numFmtId="0" fontId="17" fillId="9" borderId="1" xfId="0" applyFont="1" applyFill="1" applyBorder="1"/>
    <xf numFmtId="0" fontId="18" fillId="0" borderId="0" xfId="0" applyFont="1"/>
    <xf numFmtId="0" fontId="17" fillId="3" borderId="1" xfId="0" applyFont="1" applyFill="1" applyBorder="1" applyAlignment="1">
      <alignment horizontal="center" vertical="center" wrapText="1"/>
    </xf>
    <xf numFmtId="166" fontId="17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37" fontId="17" fillId="5" borderId="0" xfId="0" applyNumberFormat="1" applyFont="1" applyFill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2" fillId="5" borderId="1" xfId="1" applyNumberFormat="1" applyFont="1" applyFill="1" applyBorder="1" applyAlignment="1">
      <alignment horizontal="center" vertical="center" wrapText="1"/>
    </xf>
    <xf numFmtId="37" fontId="17" fillId="5" borderId="1" xfId="0" applyNumberFormat="1" applyFont="1" applyFill="1" applyBorder="1" applyAlignment="1">
      <alignment horizontal="right" vertical="center" wrapText="1"/>
    </xf>
    <xf numFmtId="14" fontId="6" fillId="0" borderId="0" xfId="0" applyNumberFormat="1" applyFont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9" borderId="2" xfId="0" applyFont="1" applyFill="1" applyBorder="1" applyAlignment="1">
      <alignment horizontal="center" wrapText="1"/>
    </xf>
    <xf numFmtId="0" fontId="16" fillId="9" borderId="4" xfId="0" applyFont="1" applyFill="1" applyBorder="1" applyAlignment="1">
      <alignment horizontal="center" wrapText="1"/>
    </xf>
    <xf numFmtId="0" fontId="16" fillId="9" borderId="3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0"/>
  <sheetViews>
    <sheetView workbookViewId="0">
      <pane ySplit="2" topLeftCell="A30" activePane="bottomLeft" state="frozen"/>
      <selection pane="bottomLeft" activeCell="F37" sqref="F37"/>
    </sheetView>
  </sheetViews>
  <sheetFormatPr defaultRowHeight="21" customHeight="1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>
      <c r="A1" s="81" t="s">
        <v>24</v>
      </c>
      <c r="B1" s="81"/>
      <c r="C1" s="81"/>
      <c r="D1" s="81"/>
      <c r="E1" s="81"/>
      <c r="F1" s="81"/>
    </row>
    <row r="2" spans="1:6" s="12" customFormat="1" ht="40.5" customHeight="1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s="12" customFormat="1" ht="40.5" customHeight="1">
      <c r="A3" s="77"/>
      <c r="B3" s="21" t="s">
        <v>210</v>
      </c>
      <c r="C3" s="79">
        <f>'T2-21 đến T07-22'!I21</f>
        <v>17881499</v>
      </c>
      <c r="D3" s="78"/>
      <c r="E3" s="78"/>
      <c r="F3" s="78"/>
    </row>
    <row r="4" spans="1:6" ht="21" customHeight="1">
      <c r="A4" s="18"/>
      <c r="B4" s="21" t="s">
        <v>154</v>
      </c>
      <c r="C4" s="51">
        <f>'tháng 5.2022'!G15</f>
        <v>12900598</v>
      </c>
      <c r="D4" s="14"/>
      <c r="E4" s="15"/>
      <c r="F4" s="15"/>
    </row>
    <row r="5" spans="1:6" ht="21" customHeight="1">
      <c r="A5" s="30"/>
      <c r="B5" s="21" t="s">
        <v>155</v>
      </c>
      <c r="C5" s="51">
        <f>'tháng 6.2022'!G16</f>
        <v>10397202</v>
      </c>
      <c r="D5" s="14"/>
      <c r="E5" s="15"/>
      <c r="F5" s="15"/>
    </row>
    <row r="6" spans="1:6" ht="21" customHeight="1">
      <c r="A6" s="30"/>
      <c r="B6" s="21" t="s">
        <v>156</v>
      </c>
      <c r="C6" s="51">
        <f>'tháng 7.2022'!G16</f>
        <v>10948605</v>
      </c>
      <c r="D6" s="14"/>
      <c r="E6" s="15"/>
      <c r="F6" s="15"/>
    </row>
    <row r="7" spans="1:6" ht="21" customHeight="1">
      <c r="A7" s="18"/>
      <c r="B7" s="21" t="s">
        <v>11</v>
      </c>
      <c r="C7" s="14">
        <f>'tháng 8.2022'!G22</f>
        <v>19439877</v>
      </c>
      <c r="D7" s="14"/>
      <c r="E7" s="15"/>
      <c r="F7" s="15"/>
    </row>
    <row r="8" spans="1:6" ht="21" customHeight="1">
      <c r="A8" s="18"/>
      <c r="B8" s="21" t="s">
        <v>9</v>
      </c>
      <c r="C8" s="14">
        <f>'tháng 9.2022'!G19</f>
        <v>14331830</v>
      </c>
      <c r="D8" s="14"/>
      <c r="E8" s="15"/>
      <c r="F8" s="15"/>
    </row>
    <row r="9" spans="1:6" ht="21" customHeight="1">
      <c r="A9" s="18"/>
      <c r="B9" s="21" t="s">
        <v>10</v>
      </c>
      <c r="C9" s="14">
        <f>'tháng 10.2022'!G22</f>
        <v>16042252</v>
      </c>
      <c r="D9" s="16"/>
      <c r="E9" s="15"/>
      <c r="F9" s="17"/>
    </row>
    <row r="10" spans="1:6" ht="21" customHeight="1">
      <c r="A10" s="82" t="s">
        <v>6</v>
      </c>
      <c r="B10" s="83"/>
      <c r="C10" s="22">
        <f>SUM(C3:C9)</f>
        <v>101941863</v>
      </c>
      <c r="D10" s="23"/>
      <c r="E10" s="24"/>
      <c r="F10" s="25"/>
    </row>
    <row r="11" spans="1:6" s="44" customFormat="1" ht="21" customHeight="1">
      <c r="A11" s="45" t="s">
        <v>96</v>
      </c>
      <c r="B11" s="47" t="s">
        <v>99</v>
      </c>
      <c r="C11" s="41"/>
      <c r="D11" s="46">
        <v>1023900</v>
      </c>
      <c r="E11" s="42"/>
      <c r="F11" s="43"/>
    </row>
    <row r="12" spans="1:6" s="44" customFormat="1" ht="21" customHeight="1">
      <c r="A12" s="45" t="s">
        <v>96</v>
      </c>
      <c r="B12" s="47" t="s">
        <v>100</v>
      </c>
      <c r="C12" s="41"/>
      <c r="D12" s="46">
        <v>533512</v>
      </c>
      <c r="E12" s="42"/>
      <c r="F12" s="43"/>
    </row>
    <row r="13" spans="1:6" s="44" customFormat="1" ht="21" customHeight="1">
      <c r="A13" s="45" t="s">
        <v>97</v>
      </c>
      <c r="B13" s="47" t="s">
        <v>101</v>
      </c>
      <c r="C13" s="41"/>
      <c r="D13" s="46">
        <v>995083</v>
      </c>
      <c r="E13" s="42"/>
      <c r="F13" s="43"/>
    </row>
    <row r="14" spans="1:6" ht="21" customHeight="1">
      <c r="A14" s="45" t="s">
        <v>98</v>
      </c>
      <c r="B14" s="47" t="s">
        <v>102</v>
      </c>
      <c r="C14" s="14"/>
      <c r="D14" s="14">
        <v>376028</v>
      </c>
      <c r="E14" s="15"/>
      <c r="F14" s="17"/>
    </row>
    <row r="15" spans="1:6" ht="21" customHeight="1">
      <c r="A15" s="31" t="s">
        <v>91</v>
      </c>
      <c r="B15" s="29" t="s">
        <v>93</v>
      </c>
      <c r="C15" s="14"/>
      <c r="D15" s="14">
        <v>149040</v>
      </c>
      <c r="E15" s="15"/>
      <c r="F15" s="17"/>
    </row>
    <row r="16" spans="1:6" ht="21" customHeight="1">
      <c r="A16" s="31" t="s">
        <v>92</v>
      </c>
      <c r="B16" s="29" t="s">
        <v>94</v>
      </c>
      <c r="C16" s="14"/>
      <c r="D16" s="14">
        <v>101534</v>
      </c>
      <c r="E16" s="15"/>
      <c r="F16" s="17"/>
    </row>
    <row r="17" spans="1:6" ht="21" customHeight="1">
      <c r="A17" s="31" t="s">
        <v>92</v>
      </c>
      <c r="B17" s="29" t="s">
        <v>95</v>
      </c>
      <c r="C17" s="14"/>
      <c r="D17" s="14">
        <v>110148</v>
      </c>
      <c r="E17" s="15"/>
      <c r="F17" s="17"/>
    </row>
    <row r="18" spans="1:6" ht="21" customHeight="1">
      <c r="A18" s="31" t="s">
        <v>87</v>
      </c>
      <c r="B18" s="29" t="s">
        <v>89</v>
      </c>
      <c r="C18" s="14"/>
      <c r="D18" s="14">
        <v>653085</v>
      </c>
      <c r="E18" s="15"/>
      <c r="F18" s="17"/>
    </row>
    <row r="19" spans="1:6" ht="21" customHeight="1">
      <c r="A19" s="30" t="s">
        <v>88</v>
      </c>
      <c r="B19" s="29" t="s">
        <v>90</v>
      </c>
      <c r="C19" s="14"/>
      <c r="D19" s="14">
        <v>757755</v>
      </c>
      <c r="E19" s="15"/>
      <c r="F19" s="17"/>
    </row>
    <row r="20" spans="1:6" ht="21" customHeight="1">
      <c r="A20" s="82" t="s">
        <v>7</v>
      </c>
      <c r="B20" s="83"/>
      <c r="C20" s="22"/>
      <c r="D20" s="22">
        <f>SUM(D14:D19)</f>
        <v>2147590</v>
      </c>
      <c r="E20" s="24"/>
      <c r="F20" s="25"/>
    </row>
    <row r="21" spans="1:6" s="44" customFormat="1" ht="21" customHeight="1">
      <c r="A21" s="45">
        <v>44809</v>
      </c>
      <c r="B21" s="13" t="s">
        <v>110</v>
      </c>
      <c r="C21" s="41"/>
      <c r="D21" s="41"/>
      <c r="E21" s="42"/>
      <c r="F21" s="54">
        <v>10184868</v>
      </c>
    </row>
    <row r="22" spans="1:6" s="44" customFormat="1" ht="21" customHeight="1">
      <c r="A22" s="45" t="s">
        <v>157</v>
      </c>
      <c r="B22" s="47" t="s">
        <v>159</v>
      </c>
      <c r="C22" s="41"/>
      <c r="D22" s="41"/>
      <c r="E22" s="42"/>
      <c r="F22" s="53">
        <v>444827</v>
      </c>
    </row>
    <row r="23" spans="1:6" s="44" customFormat="1" ht="21" customHeight="1">
      <c r="A23" s="45" t="s">
        <v>158</v>
      </c>
      <c r="B23" s="13" t="s">
        <v>110</v>
      </c>
      <c r="C23" s="41"/>
      <c r="D23" s="41"/>
      <c r="E23" s="42"/>
      <c r="F23" s="53">
        <v>3691132</v>
      </c>
    </row>
    <row r="24" spans="1:6" ht="21" customHeight="1">
      <c r="A24" s="18" t="s">
        <v>109</v>
      </c>
      <c r="B24" s="13" t="s">
        <v>110</v>
      </c>
      <c r="C24" s="14"/>
      <c r="D24" s="14"/>
      <c r="E24" s="15"/>
      <c r="F24" s="54">
        <v>4644618</v>
      </c>
    </row>
    <row r="25" spans="1:6" ht="21" customHeight="1">
      <c r="A25" s="30" t="s">
        <v>103</v>
      </c>
      <c r="B25" s="13" t="s">
        <v>105</v>
      </c>
      <c r="C25" s="14"/>
      <c r="D25" s="14"/>
      <c r="E25" s="15"/>
      <c r="F25" s="55">
        <v>2067587</v>
      </c>
    </row>
    <row r="26" spans="1:6" ht="21" customHeight="1">
      <c r="A26" s="30" t="s">
        <v>91</v>
      </c>
      <c r="B26" s="13" t="s">
        <v>106</v>
      </c>
      <c r="C26" s="14"/>
      <c r="D26" s="14"/>
      <c r="E26" s="15"/>
      <c r="F26" s="55">
        <v>994874</v>
      </c>
    </row>
    <row r="27" spans="1:6" ht="21" customHeight="1">
      <c r="A27" s="30" t="s">
        <v>104</v>
      </c>
      <c r="B27" s="13" t="s">
        <v>106</v>
      </c>
      <c r="C27" s="14"/>
      <c r="D27" s="14"/>
      <c r="E27" s="15"/>
      <c r="F27" s="55">
        <v>4803717</v>
      </c>
    </row>
    <row r="28" spans="1:6" ht="21" customHeight="1">
      <c r="A28" s="30" t="s">
        <v>104</v>
      </c>
      <c r="B28" s="13" t="s">
        <v>106</v>
      </c>
      <c r="C28" s="14"/>
      <c r="D28" s="14"/>
      <c r="E28" s="15"/>
      <c r="F28" s="55">
        <v>5549715</v>
      </c>
    </row>
    <row r="29" spans="1:6" ht="21" customHeight="1">
      <c r="A29" s="30">
        <v>44844</v>
      </c>
      <c r="B29" s="13" t="s">
        <v>108</v>
      </c>
      <c r="C29" s="14"/>
      <c r="D29" s="14"/>
      <c r="E29" s="15"/>
      <c r="F29" s="55">
        <v>3431011</v>
      </c>
    </row>
    <row r="30" spans="1:6" ht="21" customHeight="1">
      <c r="A30" s="30">
        <v>44846</v>
      </c>
      <c r="B30" s="13" t="s">
        <v>106</v>
      </c>
      <c r="C30" s="14"/>
      <c r="D30" s="14"/>
      <c r="E30" s="15"/>
      <c r="F30" s="55">
        <v>2907247</v>
      </c>
    </row>
    <row r="31" spans="1:6" ht="21" customHeight="1">
      <c r="A31" s="30" t="s">
        <v>107</v>
      </c>
      <c r="B31" s="13" t="s">
        <v>106</v>
      </c>
      <c r="C31" s="14"/>
      <c r="D31" s="14"/>
      <c r="E31" s="15"/>
      <c r="F31" s="55">
        <v>6506371</v>
      </c>
    </row>
    <row r="32" spans="1:6" ht="21" customHeight="1">
      <c r="A32" s="30">
        <v>44867</v>
      </c>
      <c r="B32" s="13" t="s">
        <v>160</v>
      </c>
      <c r="C32" s="14"/>
      <c r="D32" s="14"/>
      <c r="E32" s="15"/>
      <c r="F32" s="55">
        <v>3103158</v>
      </c>
    </row>
    <row r="33" spans="1:6" ht="21" customHeight="1">
      <c r="A33" s="30">
        <v>44872</v>
      </c>
      <c r="B33" s="13" t="s">
        <v>160</v>
      </c>
      <c r="C33" s="14"/>
      <c r="D33" s="14"/>
      <c r="E33" s="15"/>
      <c r="F33" s="55">
        <v>3328355</v>
      </c>
    </row>
    <row r="34" spans="1:6" ht="21" customHeight="1">
      <c r="A34" s="17"/>
      <c r="B34" s="17"/>
      <c r="C34" s="17"/>
      <c r="D34" s="17"/>
      <c r="E34" s="17"/>
      <c r="F34" s="17"/>
    </row>
    <row r="35" spans="1:6" ht="21" customHeight="1">
      <c r="A35" s="82" t="s">
        <v>8</v>
      </c>
      <c r="B35" s="83"/>
      <c r="C35" s="26"/>
      <c r="D35" s="23"/>
      <c r="E35" s="25"/>
      <c r="F35" s="27">
        <f>SUM(F21:F34)</f>
        <v>51657480</v>
      </c>
    </row>
    <row r="36" spans="1:6" ht="21" customHeight="1">
      <c r="A36" s="84" t="s">
        <v>25</v>
      </c>
      <c r="B36" s="85"/>
      <c r="C36" s="85"/>
      <c r="D36" s="85"/>
      <c r="E36" s="86"/>
      <c r="F36" s="28">
        <f>C10-D20-F35</f>
        <v>48136793</v>
      </c>
    </row>
    <row r="37" spans="1:6" ht="21" customHeight="1">
      <c r="A37" s="3"/>
      <c r="B37" s="9"/>
      <c r="C37" s="5"/>
      <c r="D37" s="4"/>
    </row>
    <row r="38" spans="1:6" ht="21" customHeight="1">
      <c r="A38" s="3"/>
      <c r="B38" s="9"/>
      <c r="C38" s="5"/>
      <c r="D38" s="4"/>
    </row>
    <row r="39" spans="1:6" ht="21" customHeight="1">
      <c r="A39" s="3"/>
      <c r="B39" s="9"/>
      <c r="C39" s="5"/>
      <c r="D39" s="4"/>
    </row>
    <row r="40" spans="1:6" ht="21" customHeight="1">
      <c r="A40" s="10"/>
      <c r="C40" s="6"/>
      <c r="D40" s="7"/>
    </row>
  </sheetData>
  <mergeCells count="5">
    <mergeCell ref="A1:F1"/>
    <mergeCell ref="A10:B10"/>
    <mergeCell ref="A20:B20"/>
    <mergeCell ref="A35:B35"/>
    <mergeCell ref="A36:E36"/>
  </mergeCells>
  <conditionalFormatting sqref="A37:B39 A36">
    <cfRule type="duplicateValues" dxfId="0" priority="5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22"/>
  <sheetViews>
    <sheetView zoomScaleNormal="100" workbookViewId="0">
      <selection activeCell="B30" sqref="B30"/>
    </sheetView>
  </sheetViews>
  <sheetFormatPr defaultColWidth="9.140625" defaultRowHeight="15"/>
  <cols>
    <col min="1" max="1" width="13.5703125" style="38" customWidth="1"/>
    <col min="2" max="2" width="30" customWidth="1"/>
    <col min="3" max="3" width="15" customWidth="1"/>
    <col min="4" max="7" width="17.140625" style="39" customWidth="1"/>
  </cols>
  <sheetData>
    <row r="1" spans="1:7" ht="15.75">
      <c r="A1" s="88" t="s">
        <v>22</v>
      </c>
      <c r="B1" s="88"/>
      <c r="C1" s="88"/>
      <c r="D1" s="88"/>
      <c r="E1" s="88"/>
      <c r="F1" s="88"/>
      <c r="G1" s="88"/>
    </row>
    <row r="2" spans="1:7" ht="15.75">
      <c r="A2" s="87" t="s">
        <v>23</v>
      </c>
      <c r="B2" s="87"/>
      <c r="C2" s="87"/>
      <c r="D2" s="87"/>
      <c r="E2" s="87"/>
      <c r="F2" s="87"/>
      <c r="G2" s="87"/>
    </row>
    <row r="3" spans="1:7" ht="15" customHeight="1">
      <c r="A3" s="32" t="s">
        <v>14</v>
      </c>
      <c r="B3" s="33" t="s">
        <v>15</v>
      </c>
      <c r="C3" s="33" t="s">
        <v>16</v>
      </c>
      <c r="D3" s="34" t="s">
        <v>17</v>
      </c>
      <c r="E3" s="34" t="s">
        <v>18</v>
      </c>
      <c r="F3" s="34" t="s">
        <v>19</v>
      </c>
      <c r="G3" s="34" t="s">
        <v>20</v>
      </c>
    </row>
    <row r="4" spans="1:7">
      <c r="A4" s="35">
        <v>44865</v>
      </c>
      <c r="B4" s="36" t="s">
        <v>26</v>
      </c>
      <c r="C4" s="36" t="s">
        <v>27</v>
      </c>
      <c r="D4" s="37">
        <v>676411</v>
      </c>
      <c r="E4" s="37">
        <v>0</v>
      </c>
      <c r="F4" s="37">
        <v>54113</v>
      </c>
      <c r="G4" s="37">
        <v>730524</v>
      </c>
    </row>
    <row r="5" spans="1:7">
      <c r="A5" s="35">
        <v>44862</v>
      </c>
      <c r="B5" s="36" t="s">
        <v>28</v>
      </c>
      <c r="C5" s="36" t="s">
        <v>29</v>
      </c>
      <c r="D5" s="37">
        <v>982037</v>
      </c>
      <c r="E5" s="37">
        <v>0</v>
      </c>
      <c r="F5" s="37">
        <v>78563</v>
      </c>
      <c r="G5" s="37">
        <v>1060600</v>
      </c>
    </row>
    <row r="6" spans="1:7">
      <c r="A6" s="35">
        <v>44859</v>
      </c>
      <c r="B6" s="36" t="s">
        <v>28</v>
      </c>
      <c r="C6" s="36" t="s">
        <v>30</v>
      </c>
      <c r="D6" s="37">
        <v>854506</v>
      </c>
      <c r="E6" s="37">
        <v>0</v>
      </c>
      <c r="F6" s="37">
        <v>68360</v>
      </c>
      <c r="G6" s="37">
        <v>922866</v>
      </c>
    </row>
    <row r="7" spans="1:7">
      <c r="A7" s="35">
        <v>44858</v>
      </c>
      <c r="B7" s="36" t="s">
        <v>31</v>
      </c>
      <c r="C7" s="36" t="s">
        <v>32</v>
      </c>
      <c r="D7" s="37">
        <v>1242498</v>
      </c>
      <c r="E7" s="37">
        <v>0</v>
      </c>
      <c r="F7" s="37">
        <v>99400</v>
      </c>
      <c r="G7" s="37">
        <v>1341898</v>
      </c>
    </row>
    <row r="8" spans="1:7">
      <c r="A8" s="35">
        <v>44858</v>
      </c>
      <c r="B8" s="36" t="s">
        <v>33</v>
      </c>
      <c r="C8" s="36" t="s">
        <v>34</v>
      </c>
      <c r="D8" s="37">
        <v>414612</v>
      </c>
      <c r="E8" s="37">
        <v>0</v>
      </c>
      <c r="F8" s="37">
        <v>33169</v>
      </c>
      <c r="G8" s="37">
        <v>447781</v>
      </c>
    </row>
    <row r="9" spans="1:7">
      <c r="A9" s="35">
        <v>44858</v>
      </c>
      <c r="B9" s="36" t="s">
        <v>35</v>
      </c>
      <c r="C9" s="36" t="s">
        <v>36</v>
      </c>
      <c r="D9" s="37">
        <v>375210</v>
      </c>
      <c r="E9" s="37">
        <v>0</v>
      </c>
      <c r="F9" s="37">
        <v>30017</v>
      </c>
      <c r="G9" s="37">
        <v>405227</v>
      </c>
    </row>
    <row r="10" spans="1:7">
      <c r="A10" s="35">
        <v>44852</v>
      </c>
      <c r="B10" s="36" t="s">
        <v>37</v>
      </c>
      <c r="C10" s="36" t="s">
        <v>38</v>
      </c>
      <c r="D10" s="37">
        <v>725310</v>
      </c>
      <c r="E10" s="37">
        <v>0</v>
      </c>
      <c r="F10" s="37">
        <v>58025</v>
      </c>
      <c r="G10" s="37">
        <v>783335</v>
      </c>
    </row>
    <row r="11" spans="1:7">
      <c r="A11" s="35">
        <v>44852</v>
      </c>
      <c r="B11" s="36" t="s">
        <v>26</v>
      </c>
      <c r="C11" s="36" t="s">
        <v>39</v>
      </c>
      <c r="D11" s="37">
        <v>379306</v>
      </c>
      <c r="E11" s="37">
        <v>0</v>
      </c>
      <c r="F11" s="37">
        <v>30344</v>
      </c>
      <c r="G11" s="37">
        <v>409650</v>
      </c>
    </row>
    <row r="12" spans="1:7">
      <c r="A12" s="35">
        <v>44852</v>
      </c>
      <c r="B12" s="36" t="s">
        <v>40</v>
      </c>
      <c r="C12" s="36" t="s">
        <v>41</v>
      </c>
      <c r="D12" s="37">
        <v>334506</v>
      </c>
      <c r="E12" s="37">
        <v>0</v>
      </c>
      <c r="F12" s="37">
        <v>26760</v>
      </c>
      <c r="G12" s="37">
        <v>361266</v>
      </c>
    </row>
    <row r="13" spans="1:7">
      <c r="A13" s="35">
        <v>44851</v>
      </c>
      <c r="B13" s="36" t="s">
        <v>31</v>
      </c>
      <c r="C13" s="36" t="s">
        <v>42</v>
      </c>
      <c r="D13" s="37">
        <v>607342</v>
      </c>
      <c r="E13" s="37">
        <v>0</v>
      </c>
      <c r="F13" s="37">
        <v>48587</v>
      </c>
      <c r="G13" s="37">
        <v>655929</v>
      </c>
    </row>
    <row r="14" spans="1:7">
      <c r="A14" s="35">
        <v>44851</v>
      </c>
      <c r="B14" s="36" t="s">
        <v>28</v>
      </c>
      <c r="C14" s="36" t="s">
        <v>43</v>
      </c>
      <c r="D14" s="37">
        <v>1166151</v>
      </c>
      <c r="E14" s="37">
        <v>0</v>
      </c>
      <c r="F14" s="37">
        <v>93292</v>
      </c>
      <c r="G14" s="37">
        <v>1259443</v>
      </c>
    </row>
    <row r="15" spans="1:7">
      <c r="A15" s="35">
        <v>44846</v>
      </c>
      <c r="B15" s="36" t="s">
        <v>44</v>
      </c>
      <c r="C15" s="36" t="s">
        <v>45</v>
      </c>
      <c r="D15" s="37">
        <v>1287477</v>
      </c>
      <c r="E15" s="37">
        <v>0</v>
      </c>
      <c r="F15" s="37">
        <v>102998</v>
      </c>
      <c r="G15" s="37">
        <v>1390475</v>
      </c>
    </row>
    <row r="16" spans="1:7">
      <c r="A16" s="35">
        <v>44844</v>
      </c>
      <c r="B16" s="36" t="s">
        <v>46</v>
      </c>
      <c r="C16" s="36" t="s">
        <v>47</v>
      </c>
      <c r="D16" s="37">
        <v>611896</v>
      </c>
      <c r="E16" s="37">
        <v>0</v>
      </c>
      <c r="F16" s="37">
        <v>48952</v>
      </c>
      <c r="G16" s="37">
        <v>660848</v>
      </c>
    </row>
    <row r="17" spans="1:7">
      <c r="A17" s="35">
        <v>44840</v>
      </c>
      <c r="B17" s="36" t="s">
        <v>35</v>
      </c>
      <c r="C17" s="36" t="s">
        <v>48</v>
      </c>
      <c r="D17" s="37">
        <v>733135</v>
      </c>
      <c r="E17" s="37">
        <v>0</v>
      </c>
      <c r="F17" s="37">
        <v>58651</v>
      </c>
      <c r="G17" s="37">
        <v>791786</v>
      </c>
    </row>
    <row r="18" spans="1:7">
      <c r="A18" s="35">
        <v>44839</v>
      </c>
      <c r="B18" s="36" t="s">
        <v>26</v>
      </c>
      <c r="C18" s="36" t="s">
        <v>49</v>
      </c>
      <c r="D18" s="37">
        <v>787469</v>
      </c>
      <c r="E18" s="37">
        <v>0</v>
      </c>
      <c r="F18" s="37">
        <v>62998</v>
      </c>
      <c r="G18" s="37">
        <v>850467</v>
      </c>
    </row>
    <row r="19" spans="1:7">
      <c r="A19" s="35">
        <v>44839</v>
      </c>
      <c r="B19" s="36" t="s">
        <v>31</v>
      </c>
      <c r="C19" s="36" t="s">
        <v>50</v>
      </c>
      <c r="D19" s="37">
        <v>2096662</v>
      </c>
      <c r="E19" s="37">
        <v>0</v>
      </c>
      <c r="F19" s="37">
        <v>167733</v>
      </c>
      <c r="G19" s="37">
        <v>2264395</v>
      </c>
    </row>
    <row r="20" spans="1:7">
      <c r="A20" s="35">
        <v>44839</v>
      </c>
      <c r="B20" s="36" t="s">
        <v>40</v>
      </c>
      <c r="C20" s="36" t="s">
        <v>51</v>
      </c>
      <c r="D20" s="37">
        <v>197044</v>
      </c>
      <c r="E20" s="37">
        <v>0</v>
      </c>
      <c r="F20" s="37">
        <v>15764</v>
      </c>
      <c r="G20" s="37">
        <v>212808</v>
      </c>
    </row>
    <row r="21" spans="1:7">
      <c r="A21" s="35">
        <v>44835</v>
      </c>
      <c r="B21" s="36" t="s">
        <v>44</v>
      </c>
      <c r="C21" s="36" t="s">
        <v>52</v>
      </c>
      <c r="D21" s="37">
        <v>1382365</v>
      </c>
      <c r="E21" s="37">
        <v>0</v>
      </c>
      <c r="F21" s="37">
        <v>110589</v>
      </c>
      <c r="G21" s="37">
        <v>1492954</v>
      </c>
    </row>
    <row r="22" spans="1:7">
      <c r="D22" s="40">
        <f>SUM(D4:D21)</f>
        <v>14853937</v>
      </c>
      <c r="E22" s="40">
        <f t="shared" ref="E22:G22" si="0">SUM(E4:E21)</f>
        <v>0</v>
      </c>
      <c r="F22" s="40">
        <f t="shared" si="0"/>
        <v>1188315</v>
      </c>
      <c r="G22" s="40">
        <f t="shared" si="0"/>
        <v>16042252</v>
      </c>
    </row>
  </sheetData>
  <mergeCells count="2">
    <mergeCell ref="A2:G2"/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9"/>
  <sheetViews>
    <sheetView topLeftCell="B1" zoomScaleNormal="100" workbookViewId="0">
      <selection activeCell="D19" sqref="D19:G19"/>
    </sheetView>
  </sheetViews>
  <sheetFormatPr defaultColWidth="9.140625" defaultRowHeight="15"/>
  <cols>
    <col min="1" max="1" width="13.5703125" style="38" customWidth="1"/>
    <col min="2" max="2" width="41.28515625" customWidth="1"/>
    <col min="3" max="3" width="15" customWidth="1"/>
    <col min="4" max="7" width="17.140625" style="39" customWidth="1"/>
  </cols>
  <sheetData>
    <row r="1" spans="1:7" ht="15.75">
      <c r="A1" s="88" t="s">
        <v>86</v>
      </c>
      <c r="B1" s="88"/>
      <c r="C1" s="88"/>
      <c r="D1" s="88"/>
      <c r="E1" s="88"/>
      <c r="F1" s="88"/>
      <c r="G1" s="88"/>
    </row>
    <row r="2" spans="1:7" ht="15.75">
      <c r="A2" s="87" t="s">
        <v>21</v>
      </c>
      <c r="B2" s="87"/>
      <c r="C2" s="87"/>
      <c r="D2" s="87"/>
      <c r="E2" s="87"/>
      <c r="F2" s="87"/>
      <c r="G2" s="87"/>
    </row>
    <row r="3" spans="1:7" ht="15" customHeight="1">
      <c r="A3" s="32" t="s">
        <v>14</v>
      </c>
      <c r="B3" s="33" t="s">
        <v>15</v>
      </c>
      <c r="C3" s="33" t="s">
        <v>16</v>
      </c>
      <c r="D3" s="34" t="s">
        <v>17</v>
      </c>
      <c r="E3" s="34" t="s">
        <v>18</v>
      </c>
      <c r="F3" s="34" t="s">
        <v>19</v>
      </c>
      <c r="G3" s="34" t="s">
        <v>20</v>
      </c>
    </row>
    <row r="4" spans="1:7" s="57" customFormat="1" ht="15" customHeight="1">
      <c r="A4" s="56" t="s">
        <v>161</v>
      </c>
      <c r="B4" s="36" t="s">
        <v>53</v>
      </c>
      <c r="C4" s="58" t="s">
        <v>162</v>
      </c>
      <c r="D4" s="59">
        <v>656407</v>
      </c>
      <c r="E4" s="59">
        <v>0</v>
      </c>
      <c r="F4" s="59">
        <v>52513</v>
      </c>
      <c r="G4" s="59">
        <v>708920</v>
      </c>
    </row>
    <row r="5" spans="1:7">
      <c r="A5" s="35">
        <v>44833</v>
      </c>
      <c r="B5" s="36" t="s">
        <v>53</v>
      </c>
      <c r="C5" s="36" t="s">
        <v>72</v>
      </c>
      <c r="D5" s="37">
        <v>496284</v>
      </c>
      <c r="E5" s="37">
        <v>0</v>
      </c>
      <c r="F5" s="37">
        <v>39703</v>
      </c>
      <c r="G5" s="37">
        <v>535987</v>
      </c>
    </row>
    <row r="6" spans="1:7">
      <c r="A6" s="35">
        <v>44825</v>
      </c>
      <c r="B6" s="36" t="s">
        <v>53</v>
      </c>
      <c r="C6" s="36" t="s">
        <v>73</v>
      </c>
      <c r="D6" s="37">
        <v>777538</v>
      </c>
      <c r="E6" s="37">
        <v>0</v>
      </c>
      <c r="F6" s="37">
        <v>62203</v>
      </c>
      <c r="G6" s="37">
        <v>839741</v>
      </c>
    </row>
    <row r="7" spans="1:7">
      <c r="A7" s="35">
        <v>44823</v>
      </c>
      <c r="B7" s="36" t="s">
        <v>53</v>
      </c>
      <c r="C7" s="36" t="s">
        <v>74</v>
      </c>
      <c r="D7" s="37">
        <v>1064538</v>
      </c>
      <c r="E7" s="37">
        <v>0</v>
      </c>
      <c r="F7" s="37">
        <v>85163</v>
      </c>
      <c r="G7" s="37">
        <v>1149701</v>
      </c>
    </row>
    <row r="8" spans="1:7">
      <c r="A8" s="35">
        <v>44823</v>
      </c>
      <c r="B8" s="36" t="s">
        <v>53</v>
      </c>
      <c r="C8" s="36" t="s">
        <v>75</v>
      </c>
      <c r="D8" s="37">
        <v>862707</v>
      </c>
      <c r="E8" s="37">
        <v>0</v>
      </c>
      <c r="F8" s="37">
        <v>69017</v>
      </c>
      <c r="G8" s="37">
        <v>931724</v>
      </c>
    </row>
    <row r="9" spans="1:7">
      <c r="A9" s="35">
        <v>44823</v>
      </c>
      <c r="B9" s="36" t="s">
        <v>53</v>
      </c>
      <c r="C9" s="36" t="s">
        <v>76</v>
      </c>
      <c r="D9" s="37">
        <v>306510</v>
      </c>
      <c r="E9" s="37">
        <v>0</v>
      </c>
      <c r="F9" s="37">
        <v>24521</v>
      </c>
      <c r="G9" s="37">
        <v>331031</v>
      </c>
    </row>
    <row r="10" spans="1:7">
      <c r="A10" s="35">
        <v>44817</v>
      </c>
      <c r="B10" s="36" t="s">
        <v>53</v>
      </c>
      <c r="C10" s="36" t="s">
        <v>77</v>
      </c>
      <c r="D10" s="37">
        <v>362393</v>
      </c>
      <c r="E10" s="37">
        <v>0</v>
      </c>
      <c r="F10" s="37">
        <v>28991</v>
      </c>
      <c r="G10" s="37">
        <v>391384</v>
      </c>
    </row>
    <row r="11" spans="1:7">
      <c r="A11" s="35">
        <v>44817</v>
      </c>
      <c r="B11" s="36" t="s">
        <v>31</v>
      </c>
      <c r="C11" s="36" t="s">
        <v>78</v>
      </c>
      <c r="D11" s="37">
        <v>702284</v>
      </c>
      <c r="E11" s="37">
        <v>0</v>
      </c>
      <c r="F11" s="37">
        <v>56183</v>
      </c>
      <c r="G11" s="37">
        <v>758467</v>
      </c>
    </row>
    <row r="12" spans="1:7">
      <c r="A12" s="35">
        <v>44816</v>
      </c>
      <c r="B12" s="36" t="s">
        <v>53</v>
      </c>
      <c r="C12" s="36" t="s">
        <v>79</v>
      </c>
      <c r="D12" s="37">
        <v>1506628</v>
      </c>
      <c r="E12" s="37">
        <v>0</v>
      </c>
      <c r="F12" s="37">
        <v>120530</v>
      </c>
      <c r="G12" s="37">
        <v>1627158</v>
      </c>
    </row>
    <row r="13" spans="1:7">
      <c r="A13" s="35">
        <v>44812</v>
      </c>
      <c r="B13" s="36" t="s">
        <v>44</v>
      </c>
      <c r="C13" s="36" t="s">
        <v>80</v>
      </c>
      <c r="D13" s="37">
        <v>1057520</v>
      </c>
      <c r="E13" s="37">
        <v>0</v>
      </c>
      <c r="F13" s="37">
        <v>84602</v>
      </c>
      <c r="G13" s="37">
        <v>1142122</v>
      </c>
    </row>
    <row r="14" spans="1:7">
      <c r="A14" s="35">
        <v>44812</v>
      </c>
      <c r="B14" s="36" t="s">
        <v>53</v>
      </c>
      <c r="C14" s="36" t="s">
        <v>81</v>
      </c>
      <c r="D14" s="37">
        <v>510506</v>
      </c>
      <c r="E14" s="37">
        <v>0</v>
      </c>
      <c r="F14" s="37">
        <v>40840</v>
      </c>
      <c r="G14" s="37">
        <v>551346</v>
      </c>
    </row>
    <row r="15" spans="1:7">
      <c r="A15" s="35">
        <v>44811</v>
      </c>
      <c r="B15" s="36" t="s">
        <v>46</v>
      </c>
      <c r="C15" s="36" t="s">
        <v>82</v>
      </c>
      <c r="D15" s="37">
        <v>1356132</v>
      </c>
      <c r="E15" s="37">
        <v>0</v>
      </c>
      <c r="F15" s="37">
        <v>108491</v>
      </c>
      <c r="G15" s="37">
        <v>1464623</v>
      </c>
    </row>
    <row r="16" spans="1:7">
      <c r="A16" s="35">
        <v>44809</v>
      </c>
      <c r="B16" s="36" t="s">
        <v>53</v>
      </c>
      <c r="C16" s="36" t="s">
        <v>83</v>
      </c>
      <c r="D16" s="37">
        <v>741775</v>
      </c>
      <c r="E16" s="37">
        <v>0</v>
      </c>
      <c r="F16" s="37">
        <v>59342</v>
      </c>
      <c r="G16" s="37">
        <v>801117</v>
      </c>
    </row>
    <row r="17" spans="1:7">
      <c r="A17" s="35">
        <v>44809</v>
      </c>
      <c r="B17" s="36" t="s">
        <v>53</v>
      </c>
      <c r="C17" s="36" t="s">
        <v>84</v>
      </c>
      <c r="D17" s="37">
        <v>1895185</v>
      </c>
      <c r="E17" s="37">
        <v>0</v>
      </c>
      <c r="F17" s="37">
        <v>151615</v>
      </c>
      <c r="G17" s="37">
        <v>2046800</v>
      </c>
    </row>
    <row r="18" spans="1:7">
      <c r="A18" s="35">
        <v>44807</v>
      </c>
      <c r="B18" s="36" t="s">
        <v>31</v>
      </c>
      <c r="C18" s="36" t="s">
        <v>85</v>
      </c>
      <c r="D18" s="37">
        <v>973805</v>
      </c>
      <c r="E18" s="37">
        <v>0</v>
      </c>
      <c r="F18" s="37">
        <v>77904</v>
      </c>
      <c r="G18" s="37">
        <v>1051709</v>
      </c>
    </row>
    <row r="19" spans="1:7">
      <c r="D19" s="40">
        <f>SUM(D4:D18)</f>
        <v>13270212</v>
      </c>
      <c r="E19" s="40">
        <f t="shared" ref="E19:G19" si="0">SUM(E4:E18)</f>
        <v>0</v>
      </c>
      <c r="F19" s="40">
        <f t="shared" si="0"/>
        <v>1061618</v>
      </c>
      <c r="G19" s="40">
        <f t="shared" si="0"/>
        <v>14331830</v>
      </c>
    </row>
  </sheetData>
  <mergeCells count="2">
    <mergeCell ref="A2:G2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22"/>
  <sheetViews>
    <sheetView topLeftCell="A7" zoomScaleNormal="100" workbookViewId="0">
      <selection activeCell="C9" sqref="C9"/>
    </sheetView>
  </sheetViews>
  <sheetFormatPr defaultColWidth="9.140625" defaultRowHeight="15"/>
  <cols>
    <col min="1" max="1" width="13.5703125" style="38" customWidth="1"/>
    <col min="2" max="2" width="37.140625" customWidth="1"/>
    <col min="3" max="3" width="15" customWidth="1"/>
    <col min="4" max="7" width="17.140625" style="39" customWidth="1"/>
  </cols>
  <sheetData>
    <row r="1" spans="1:7" ht="15.75">
      <c r="A1" s="88" t="s">
        <v>12</v>
      </c>
      <c r="B1" s="88"/>
      <c r="C1" s="88"/>
      <c r="D1" s="88"/>
      <c r="E1" s="88"/>
      <c r="F1" s="88"/>
      <c r="G1" s="88"/>
    </row>
    <row r="2" spans="1:7" ht="15.75">
      <c r="A2" s="87" t="s">
        <v>13</v>
      </c>
      <c r="B2" s="87"/>
      <c r="C2" s="87"/>
      <c r="D2" s="87"/>
      <c r="E2" s="87"/>
      <c r="F2" s="87"/>
      <c r="G2" s="87"/>
    </row>
    <row r="3" spans="1:7" ht="15" customHeight="1">
      <c r="A3" s="32" t="s">
        <v>14</v>
      </c>
      <c r="B3" s="33" t="s">
        <v>15</v>
      </c>
      <c r="C3" s="33" t="s">
        <v>16</v>
      </c>
      <c r="D3" s="34" t="s">
        <v>17</v>
      </c>
      <c r="E3" s="34" t="s">
        <v>18</v>
      </c>
      <c r="F3" s="34" t="s">
        <v>19</v>
      </c>
      <c r="G3" s="34" t="s">
        <v>20</v>
      </c>
    </row>
    <row r="4" spans="1:7">
      <c r="A4" s="35">
        <v>44803</v>
      </c>
      <c r="B4" s="36" t="s">
        <v>53</v>
      </c>
      <c r="C4" s="36" t="s">
        <v>54</v>
      </c>
      <c r="D4" s="37">
        <v>921180</v>
      </c>
      <c r="E4" s="37">
        <v>0</v>
      </c>
      <c r="F4" s="37">
        <v>73694</v>
      </c>
      <c r="G4" s="37">
        <v>994874</v>
      </c>
    </row>
    <row r="5" spans="1:7">
      <c r="A5" s="35">
        <v>44802</v>
      </c>
      <c r="B5" s="36" t="s">
        <v>53</v>
      </c>
      <c r="C5" s="36" t="s">
        <v>55</v>
      </c>
      <c r="D5" s="37">
        <v>1039528</v>
      </c>
      <c r="E5" s="37">
        <v>0</v>
      </c>
      <c r="F5" s="37">
        <v>83162</v>
      </c>
      <c r="G5" s="37">
        <v>1122690</v>
      </c>
    </row>
    <row r="6" spans="1:7">
      <c r="A6" s="35">
        <v>44802</v>
      </c>
      <c r="B6" s="36" t="s">
        <v>53</v>
      </c>
      <c r="C6" s="36" t="s">
        <v>56</v>
      </c>
      <c r="D6" s="37">
        <v>731188</v>
      </c>
      <c r="E6" s="37">
        <v>0</v>
      </c>
      <c r="F6" s="37">
        <v>58495</v>
      </c>
      <c r="G6" s="37">
        <v>789683</v>
      </c>
    </row>
    <row r="7" spans="1:7">
      <c r="A7" s="35">
        <v>44800</v>
      </c>
      <c r="B7" s="36" t="s">
        <v>53</v>
      </c>
      <c r="C7" s="36" t="s">
        <v>57</v>
      </c>
      <c r="D7" s="37">
        <v>2821962</v>
      </c>
      <c r="E7" s="37">
        <v>0</v>
      </c>
      <c r="F7" s="37">
        <v>225757</v>
      </c>
      <c r="G7" s="37">
        <v>3047719</v>
      </c>
    </row>
    <row r="8" spans="1:7">
      <c r="A8" s="35">
        <v>44799</v>
      </c>
      <c r="B8" s="36" t="s">
        <v>53</v>
      </c>
      <c r="C8" s="36" t="s">
        <v>58</v>
      </c>
      <c r="D8" s="37">
        <v>555290</v>
      </c>
      <c r="E8" s="37">
        <v>0</v>
      </c>
      <c r="F8" s="37">
        <v>44423</v>
      </c>
      <c r="G8" s="37">
        <v>599713</v>
      </c>
    </row>
    <row r="9" spans="1:7">
      <c r="A9" s="35">
        <v>44797</v>
      </c>
      <c r="B9" s="36" t="s">
        <v>53</v>
      </c>
      <c r="C9" s="36" t="s">
        <v>59</v>
      </c>
      <c r="D9" s="37">
        <v>590598</v>
      </c>
      <c r="E9" s="37">
        <v>0</v>
      </c>
      <c r="F9" s="37">
        <v>47248</v>
      </c>
      <c r="G9" s="37">
        <v>637846</v>
      </c>
    </row>
    <row r="10" spans="1:7">
      <c r="A10" s="35">
        <v>44797</v>
      </c>
      <c r="B10" s="36" t="s">
        <v>53</v>
      </c>
      <c r="C10" s="36" t="s">
        <v>60</v>
      </c>
      <c r="D10" s="37">
        <v>480036</v>
      </c>
      <c r="E10" s="37">
        <v>0</v>
      </c>
      <c r="F10" s="37">
        <v>38403</v>
      </c>
      <c r="G10" s="37">
        <v>518439</v>
      </c>
    </row>
    <row r="11" spans="1:7">
      <c r="A11" s="35">
        <v>44791</v>
      </c>
      <c r="B11" s="36" t="s">
        <v>53</v>
      </c>
      <c r="C11" s="36" t="s">
        <v>61</v>
      </c>
      <c r="D11" s="37">
        <v>730025</v>
      </c>
      <c r="E11" s="37">
        <v>0</v>
      </c>
      <c r="F11" s="37">
        <v>58402</v>
      </c>
      <c r="G11" s="37">
        <v>788427</v>
      </c>
    </row>
    <row r="12" spans="1:7">
      <c r="A12" s="35">
        <v>44790</v>
      </c>
      <c r="B12" s="36" t="s">
        <v>53</v>
      </c>
      <c r="C12" s="36" t="s">
        <v>62</v>
      </c>
      <c r="D12" s="37">
        <v>1662322</v>
      </c>
      <c r="E12" s="37">
        <v>0</v>
      </c>
      <c r="F12" s="37">
        <v>132986</v>
      </c>
      <c r="G12" s="37">
        <v>1795308</v>
      </c>
    </row>
    <row r="13" spans="1:7">
      <c r="A13" s="35">
        <v>44790</v>
      </c>
      <c r="B13" s="36" t="s">
        <v>53</v>
      </c>
      <c r="C13" s="36" t="s">
        <v>63</v>
      </c>
      <c r="D13" s="37">
        <v>541338</v>
      </c>
      <c r="E13" s="37">
        <v>0</v>
      </c>
      <c r="F13" s="37">
        <v>43307</v>
      </c>
      <c r="G13" s="37">
        <v>584645</v>
      </c>
    </row>
    <row r="14" spans="1:7">
      <c r="A14" s="35">
        <v>44789</v>
      </c>
      <c r="B14" s="36" t="s">
        <v>53</v>
      </c>
      <c r="C14" s="36" t="s">
        <v>64</v>
      </c>
      <c r="D14" s="37">
        <v>379832</v>
      </c>
      <c r="E14" s="37">
        <v>0</v>
      </c>
      <c r="F14" s="37">
        <v>30387</v>
      </c>
      <c r="G14" s="37">
        <v>410219</v>
      </c>
    </row>
    <row r="15" spans="1:7">
      <c r="A15" s="35">
        <v>44789</v>
      </c>
      <c r="B15" s="36" t="s">
        <v>53</v>
      </c>
      <c r="C15" s="36" t="s">
        <v>65</v>
      </c>
      <c r="D15" s="37">
        <v>2839188</v>
      </c>
      <c r="E15" s="37">
        <v>0</v>
      </c>
      <c r="F15" s="37">
        <v>227135</v>
      </c>
      <c r="G15" s="37">
        <v>3066323</v>
      </c>
    </row>
    <row r="16" spans="1:7">
      <c r="A16" s="35">
        <v>44786</v>
      </c>
      <c r="B16" s="36" t="s">
        <v>37</v>
      </c>
      <c r="C16" s="36" t="s">
        <v>66</v>
      </c>
      <c r="D16" s="37">
        <v>1012264</v>
      </c>
      <c r="E16" s="37">
        <v>0</v>
      </c>
      <c r="F16" s="37">
        <v>80981</v>
      </c>
      <c r="G16" s="37">
        <v>1093245</v>
      </c>
    </row>
    <row r="17" spans="1:7">
      <c r="A17" s="35">
        <v>44783</v>
      </c>
      <c r="B17" s="36" t="s">
        <v>53</v>
      </c>
      <c r="C17" s="36" t="s">
        <v>67</v>
      </c>
      <c r="D17" s="37">
        <v>921180</v>
      </c>
      <c r="E17" s="37">
        <v>0</v>
      </c>
      <c r="F17" s="37">
        <v>73694</v>
      </c>
      <c r="G17" s="37">
        <v>994874</v>
      </c>
    </row>
    <row r="18" spans="1:7">
      <c r="A18" s="35">
        <v>44781</v>
      </c>
      <c r="B18" s="36" t="s">
        <v>53</v>
      </c>
      <c r="C18" s="36" t="s">
        <v>68</v>
      </c>
      <c r="D18" s="37">
        <v>620262</v>
      </c>
      <c r="E18" s="37">
        <v>0</v>
      </c>
      <c r="F18" s="37">
        <v>49621</v>
      </c>
      <c r="G18" s="37">
        <v>669883</v>
      </c>
    </row>
    <row r="19" spans="1:7">
      <c r="A19" s="35">
        <v>44777</v>
      </c>
      <c r="B19" s="36" t="s">
        <v>37</v>
      </c>
      <c r="C19" s="36" t="s">
        <v>69</v>
      </c>
      <c r="D19" s="37">
        <v>359909</v>
      </c>
      <c r="E19" s="37">
        <v>0</v>
      </c>
      <c r="F19" s="37">
        <v>28793</v>
      </c>
      <c r="G19" s="37">
        <v>388702</v>
      </c>
    </row>
    <row r="20" spans="1:7">
      <c r="A20" s="35">
        <v>44777</v>
      </c>
      <c r="B20" s="36" t="s">
        <v>53</v>
      </c>
      <c r="C20" s="36" t="s">
        <v>70</v>
      </c>
      <c r="D20" s="37">
        <v>934261</v>
      </c>
      <c r="E20" s="37">
        <v>0</v>
      </c>
      <c r="F20" s="37">
        <v>74741</v>
      </c>
      <c r="G20" s="37">
        <v>1009002</v>
      </c>
    </row>
    <row r="21" spans="1:7">
      <c r="A21" s="35">
        <v>44774</v>
      </c>
      <c r="B21" s="36" t="s">
        <v>53</v>
      </c>
      <c r="C21" s="36" t="s">
        <v>71</v>
      </c>
      <c r="D21" s="37">
        <v>859523</v>
      </c>
      <c r="E21" s="37">
        <v>0</v>
      </c>
      <c r="F21" s="37">
        <v>68762</v>
      </c>
      <c r="G21" s="37">
        <v>928285</v>
      </c>
    </row>
    <row r="22" spans="1:7">
      <c r="D22" s="40">
        <f>SUM(D4:D21)</f>
        <v>17999886</v>
      </c>
      <c r="E22" s="40">
        <f t="shared" ref="E22:G22" si="0">SUM(E4:E21)</f>
        <v>0</v>
      </c>
      <c r="F22" s="40">
        <f t="shared" si="0"/>
        <v>1439991</v>
      </c>
      <c r="G22" s="40">
        <f t="shared" si="0"/>
        <v>19439877</v>
      </c>
    </row>
  </sheetData>
  <autoFilter ref="A1:G22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2">
    <mergeCell ref="A2:G2"/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"/>
  <sheetViews>
    <sheetView zoomScaleNormal="100" workbookViewId="0">
      <selection activeCell="A3" sqref="A3"/>
    </sheetView>
  </sheetViews>
  <sheetFormatPr defaultColWidth="9.140625" defaultRowHeight="15"/>
  <cols>
    <col min="1" max="1" width="13.5703125" style="38" customWidth="1"/>
    <col min="2" max="2" width="30" customWidth="1"/>
    <col min="3" max="3" width="15" customWidth="1"/>
    <col min="4" max="7" width="17.140625" style="39" customWidth="1"/>
  </cols>
  <sheetData>
    <row r="1" spans="1:7" ht="15.75">
      <c r="A1" s="88" t="s">
        <v>152</v>
      </c>
      <c r="B1" s="88"/>
      <c r="C1" s="88"/>
      <c r="D1" s="88"/>
      <c r="E1" s="88"/>
      <c r="F1" s="88"/>
      <c r="G1" s="88"/>
    </row>
    <row r="2" spans="1:7" ht="15.75">
      <c r="A2" s="87" t="s">
        <v>153</v>
      </c>
      <c r="B2" s="87"/>
      <c r="C2" s="87"/>
      <c r="D2" s="87"/>
      <c r="E2" s="87"/>
      <c r="F2" s="87"/>
      <c r="G2" s="87"/>
    </row>
    <row r="3" spans="1:7" ht="15" customHeight="1">
      <c r="A3" s="32" t="s">
        <v>14</v>
      </c>
      <c r="B3" s="33" t="s">
        <v>15</v>
      </c>
      <c r="C3" s="33" t="s">
        <v>16</v>
      </c>
      <c r="D3" s="34" t="s">
        <v>17</v>
      </c>
      <c r="E3" s="34" t="s">
        <v>18</v>
      </c>
      <c r="F3" s="34" t="s">
        <v>19</v>
      </c>
      <c r="G3" s="34" t="s">
        <v>20</v>
      </c>
    </row>
    <row r="4" spans="1:7">
      <c r="A4" s="35">
        <v>44770</v>
      </c>
      <c r="B4" s="36" t="s">
        <v>53</v>
      </c>
      <c r="C4" s="36" t="s">
        <v>134</v>
      </c>
      <c r="D4" s="37">
        <v>714486</v>
      </c>
      <c r="E4" s="37">
        <v>0</v>
      </c>
      <c r="F4" s="37">
        <v>57159</v>
      </c>
      <c r="G4" s="37">
        <v>771645</v>
      </c>
    </row>
    <row r="5" spans="1:7">
      <c r="A5" s="35">
        <v>44770</v>
      </c>
      <c r="B5" s="36" t="s">
        <v>53</v>
      </c>
      <c r="C5" s="36" t="s">
        <v>135</v>
      </c>
      <c r="D5" s="37">
        <v>499766</v>
      </c>
      <c r="E5" s="37">
        <v>0</v>
      </c>
      <c r="F5" s="37">
        <v>39981</v>
      </c>
      <c r="G5" s="37">
        <v>539747</v>
      </c>
    </row>
    <row r="6" spans="1:7">
      <c r="A6" s="35">
        <v>44769</v>
      </c>
      <c r="B6" s="36" t="s">
        <v>53</v>
      </c>
      <c r="C6" s="36" t="s">
        <v>136</v>
      </c>
      <c r="D6" s="37">
        <v>826499</v>
      </c>
      <c r="E6" s="37">
        <v>0</v>
      </c>
      <c r="F6" s="37">
        <v>66120</v>
      </c>
      <c r="G6" s="37">
        <v>892619</v>
      </c>
    </row>
    <row r="7" spans="1:7">
      <c r="A7" s="35">
        <v>44768</v>
      </c>
      <c r="B7" s="36" t="s">
        <v>53</v>
      </c>
      <c r="C7" s="36" t="s">
        <v>137</v>
      </c>
      <c r="D7" s="37">
        <v>647290</v>
      </c>
      <c r="E7" s="37">
        <v>0</v>
      </c>
      <c r="F7" s="37">
        <v>51783</v>
      </c>
      <c r="G7" s="37">
        <v>699073</v>
      </c>
    </row>
    <row r="8" spans="1:7">
      <c r="A8" s="35">
        <v>44761</v>
      </c>
      <c r="B8" s="36" t="s">
        <v>53</v>
      </c>
      <c r="C8" s="36" t="s">
        <v>138</v>
      </c>
      <c r="D8" s="37">
        <v>876081</v>
      </c>
      <c r="E8" s="37">
        <v>0</v>
      </c>
      <c r="F8" s="37">
        <v>70086</v>
      </c>
      <c r="G8" s="37">
        <v>946167</v>
      </c>
    </row>
    <row r="9" spans="1:7">
      <c r="A9" s="35">
        <v>44761</v>
      </c>
      <c r="B9" s="36" t="s">
        <v>53</v>
      </c>
      <c r="C9" s="36" t="s">
        <v>139</v>
      </c>
      <c r="D9" s="37">
        <v>1500428</v>
      </c>
      <c r="E9" s="37">
        <v>0</v>
      </c>
      <c r="F9" s="37">
        <v>120034</v>
      </c>
      <c r="G9" s="37">
        <v>1620462</v>
      </c>
    </row>
    <row r="10" spans="1:7">
      <c r="A10" s="35">
        <v>44757</v>
      </c>
      <c r="B10" s="36" t="s">
        <v>53</v>
      </c>
      <c r="C10" s="36" t="s">
        <v>140</v>
      </c>
      <c r="D10" s="37">
        <v>387547</v>
      </c>
      <c r="E10" s="37">
        <v>0</v>
      </c>
      <c r="F10" s="37">
        <v>31004</v>
      </c>
      <c r="G10" s="37">
        <v>418551</v>
      </c>
    </row>
    <row r="11" spans="1:7">
      <c r="A11" s="35">
        <v>44753</v>
      </c>
      <c r="B11" s="36" t="s">
        <v>141</v>
      </c>
      <c r="C11" s="36" t="s">
        <v>142</v>
      </c>
      <c r="D11" s="37">
        <v>857048</v>
      </c>
      <c r="E11" s="37">
        <v>0</v>
      </c>
      <c r="F11" s="37">
        <v>68564</v>
      </c>
      <c r="G11" s="37">
        <v>925612</v>
      </c>
    </row>
    <row r="12" spans="1:7">
      <c r="A12" s="35">
        <v>44753</v>
      </c>
      <c r="B12" s="36" t="s">
        <v>53</v>
      </c>
      <c r="C12" s="36" t="s">
        <v>143</v>
      </c>
      <c r="D12" s="37">
        <v>576045</v>
      </c>
      <c r="E12" s="37">
        <v>0</v>
      </c>
      <c r="F12" s="37">
        <v>46084</v>
      </c>
      <c r="G12" s="37">
        <v>622129</v>
      </c>
    </row>
    <row r="13" spans="1:7">
      <c r="A13" s="35">
        <v>44751</v>
      </c>
      <c r="B13" s="36" t="s">
        <v>144</v>
      </c>
      <c r="C13" s="36" t="s">
        <v>145</v>
      </c>
      <c r="D13" s="37">
        <v>480300</v>
      </c>
      <c r="E13" s="37">
        <v>0</v>
      </c>
      <c r="F13" s="37">
        <v>38424</v>
      </c>
      <c r="G13" s="37">
        <v>518724</v>
      </c>
    </row>
    <row r="14" spans="1:7">
      <c r="A14" s="35">
        <v>44747</v>
      </c>
      <c r="B14" s="36" t="s">
        <v>53</v>
      </c>
      <c r="C14" s="36" t="s">
        <v>146</v>
      </c>
      <c r="D14" s="37">
        <v>984191</v>
      </c>
      <c r="E14" s="37">
        <v>0</v>
      </c>
      <c r="F14" s="37">
        <v>78735</v>
      </c>
      <c r="G14" s="37">
        <v>1062926</v>
      </c>
    </row>
    <row r="15" spans="1:7">
      <c r="A15" s="35">
        <v>44747</v>
      </c>
      <c r="B15" s="36" t="s">
        <v>53</v>
      </c>
      <c r="C15" s="36" t="s">
        <v>147</v>
      </c>
      <c r="D15" s="37">
        <v>1787917</v>
      </c>
      <c r="E15" s="37">
        <v>0</v>
      </c>
      <c r="F15" s="37">
        <v>143033</v>
      </c>
      <c r="G15" s="37">
        <v>1930950</v>
      </c>
    </row>
    <row r="16" spans="1:7">
      <c r="D16" s="40">
        <f>SUM(D4:D15)</f>
        <v>10137598</v>
      </c>
      <c r="E16" s="40">
        <f t="shared" ref="E16:G16" si="0">SUM(E4:E15)</f>
        <v>0</v>
      </c>
      <c r="F16" s="40">
        <f t="shared" si="0"/>
        <v>811007</v>
      </c>
      <c r="G16" s="40">
        <f t="shared" si="0"/>
        <v>10948605</v>
      </c>
    </row>
  </sheetData>
  <mergeCells count="2">
    <mergeCell ref="A2:G2"/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"/>
  <sheetViews>
    <sheetView zoomScaleNormal="100" workbookViewId="0">
      <selection sqref="A1:G2"/>
    </sheetView>
  </sheetViews>
  <sheetFormatPr defaultColWidth="9.140625" defaultRowHeight="15"/>
  <cols>
    <col min="1" max="1" width="13.5703125" style="38" customWidth="1"/>
    <col min="2" max="2" width="30" customWidth="1"/>
    <col min="3" max="3" width="15" customWidth="1"/>
    <col min="4" max="7" width="17.140625" style="39" customWidth="1"/>
  </cols>
  <sheetData>
    <row r="1" spans="1:7" ht="15.75">
      <c r="A1" s="88" t="s">
        <v>150</v>
      </c>
      <c r="B1" s="88"/>
      <c r="C1" s="88"/>
      <c r="D1" s="88"/>
      <c r="E1" s="88"/>
      <c r="F1" s="88"/>
      <c r="G1" s="88"/>
    </row>
    <row r="2" spans="1:7" ht="15.75">
      <c r="A2" s="87" t="s">
        <v>151</v>
      </c>
      <c r="B2" s="87"/>
      <c r="C2" s="87"/>
      <c r="D2" s="87"/>
      <c r="E2" s="87"/>
      <c r="F2" s="87"/>
      <c r="G2" s="87"/>
    </row>
    <row r="3" spans="1:7" ht="15" customHeight="1">
      <c r="A3" s="32" t="s">
        <v>14</v>
      </c>
      <c r="B3" s="33" t="s">
        <v>15</v>
      </c>
      <c r="C3" s="33" t="s">
        <v>16</v>
      </c>
      <c r="D3" s="34" t="s">
        <v>17</v>
      </c>
      <c r="E3" s="34" t="s">
        <v>18</v>
      </c>
      <c r="F3" s="34" t="s">
        <v>19</v>
      </c>
      <c r="G3" s="34" t="s">
        <v>20</v>
      </c>
    </row>
    <row r="4" spans="1:7">
      <c r="A4" s="35">
        <v>44741</v>
      </c>
      <c r="B4" s="36" t="s">
        <v>53</v>
      </c>
      <c r="C4" s="36" t="s">
        <v>122</v>
      </c>
      <c r="D4" s="37">
        <v>512383</v>
      </c>
      <c r="E4" s="37">
        <v>0</v>
      </c>
      <c r="F4" s="37">
        <v>40991</v>
      </c>
      <c r="G4" s="37">
        <v>553374</v>
      </c>
    </row>
    <row r="5" spans="1:7">
      <c r="A5" s="35">
        <v>44740</v>
      </c>
      <c r="B5" s="36" t="s">
        <v>53</v>
      </c>
      <c r="C5" s="36" t="s">
        <v>123</v>
      </c>
      <c r="D5" s="37">
        <v>1029695</v>
      </c>
      <c r="E5" s="37">
        <v>0</v>
      </c>
      <c r="F5" s="37">
        <v>82376</v>
      </c>
      <c r="G5" s="37">
        <v>1112071</v>
      </c>
    </row>
    <row r="6" spans="1:7">
      <c r="A6" s="35">
        <v>44739</v>
      </c>
      <c r="B6" s="36" t="s">
        <v>53</v>
      </c>
      <c r="C6" s="36" t="s">
        <v>124</v>
      </c>
      <c r="D6" s="37">
        <v>666348</v>
      </c>
      <c r="E6" s="37">
        <v>0</v>
      </c>
      <c r="F6" s="37">
        <v>53308</v>
      </c>
      <c r="G6" s="37">
        <v>719656</v>
      </c>
    </row>
    <row r="7" spans="1:7">
      <c r="A7" s="35">
        <v>44737</v>
      </c>
      <c r="B7" s="36" t="s">
        <v>53</v>
      </c>
      <c r="C7" s="36" t="s">
        <v>125</v>
      </c>
      <c r="D7" s="37">
        <v>1003616</v>
      </c>
      <c r="E7" s="37">
        <v>0</v>
      </c>
      <c r="F7" s="37">
        <v>80289</v>
      </c>
      <c r="G7" s="37">
        <v>1083905</v>
      </c>
    </row>
    <row r="8" spans="1:7">
      <c r="A8" s="35">
        <v>44732</v>
      </c>
      <c r="B8" s="36" t="s">
        <v>53</v>
      </c>
      <c r="C8" s="36" t="s">
        <v>126</v>
      </c>
      <c r="D8" s="37">
        <v>458501</v>
      </c>
      <c r="E8" s="37">
        <v>0</v>
      </c>
      <c r="F8" s="37">
        <v>36680</v>
      </c>
      <c r="G8" s="37">
        <v>495181</v>
      </c>
    </row>
    <row r="9" spans="1:7">
      <c r="A9" s="35">
        <v>44730</v>
      </c>
      <c r="B9" s="36" t="s">
        <v>53</v>
      </c>
      <c r="C9" s="36" t="s">
        <v>127</v>
      </c>
      <c r="D9" s="37">
        <v>438941</v>
      </c>
      <c r="E9" s="37">
        <v>0</v>
      </c>
      <c r="F9" s="37">
        <v>35115</v>
      </c>
      <c r="G9" s="37">
        <v>474056</v>
      </c>
    </row>
    <row r="10" spans="1:7">
      <c r="A10" s="35">
        <v>44729</v>
      </c>
      <c r="B10" s="36" t="s">
        <v>53</v>
      </c>
      <c r="C10" s="36" t="s">
        <v>128</v>
      </c>
      <c r="D10" s="37">
        <v>702284</v>
      </c>
      <c r="E10" s="37">
        <v>0</v>
      </c>
      <c r="F10" s="37">
        <v>56183</v>
      </c>
      <c r="G10" s="37">
        <v>758467</v>
      </c>
    </row>
    <row r="11" spans="1:7">
      <c r="A11" s="35">
        <v>44726</v>
      </c>
      <c r="B11" s="36" t="s">
        <v>53</v>
      </c>
      <c r="C11" s="36" t="s">
        <v>129</v>
      </c>
      <c r="D11" s="37">
        <v>1485550</v>
      </c>
      <c r="E11" s="37">
        <v>0</v>
      </c>
      <c r="F11" s="37">
        <v>118844</v>
      </c>
      <c r="G11" s="37">
        <v>1604394</v>
      </c>
    </row>
    <row r="12" spans="1:7">
      <c r="A12" s="35">
        <v>44726</v>
      </c>
      <c r="B12" s="36" t="s">
        <v>53</v>
      </c>
      <c r="C12" s="36" t="s">
        <v>130</v>
      </c>
      <c r="D12" s="37">
        <v>770903</v>
      </c>
      <c r="E12" s="37">
        <v>0</v>
      </c>
      <c r="F12" s="37">
        <v>61672</v>
      </c>
      <c r="G12" s="37">
        <v>832575</v>
      </c>
    </row>
    <row r="13" spans="1:7">
      <c r="A13" s="35">
        <v>44725</v>
      </c>
      <c r="B13" s="36" t="s">
        <v>53</v>
      </c>
      <c r="C13" s="36" t="s">
        <v>131</v>
      </c>
      <c r="D13" s="37">
        <v>592958</v>
      </c>
      <c r="E13" s="37">
        <v>0</v>
      </c>
      <c r="F13" s="37">
        <v>47437</v>
      </c>
      <c r="G13" s="37">
        <v>640395</v>
      </c>
    </row>
    <row r="14" spans="1:7">
      <c r="A14" s="35">
        <v>44718</v>
      </c>
      <c r="B14" s="36" t="s">
        <v>53</v>
      </c>
      <c r="C14" s="36" t="s">
        <v>132</v>
      </c>
      <c r="D14" s="37">
        <v>575254</v>
      </c>
      <c r="E14" s="37">
        <v>0</v>
      </c>
      <c r="F14" s="37">
        <v>46020</v>
      </c>
      <c r="G14" s="37">
        <v>621274</v>
      </c>
    </row>
    <row r="15" spans="1:7">
      <c r="A15" s="35">
        <v>44714</v>
      </c>
      <c r="B15" s="36" t="s">
        <v>53</v>
      </c>
      <c r="C15" s="36" t="s">
        <v>133</v>
      </c>
      <c r="D15" s="37">
        <v>1390606</v>
      </c>
      <c r="E15" s="37">
        <v>0</v>
      </c>
      <c r="F15" s="37">
        <v>111248</v>
      </c>
      <c r="G15" s="37">
        <v>1501854</v>
      </c>
    </row>
    <row r="16" spans="1:7">
      <c r="D16" s="40">
        <f>SUM(D4:D15)</f>
        <v>9627039</v>
      </c>
      <c r="E16" s="40">
        <f t="shared" ref="E16:G16" si="0">SUM(E4:E15)</f>
        <v>0</v>
      </c>
      <c r="F16" s="40">
        <f t="shared" si="0"/>
        <v>770163</v>
      </c>
      <c r="G16" s="40">
        <f t="shared" si="0"/>
        <v>10397202</v>
      </c>
    </row>
  </sheetData>
  <mergeCells count="2">
    <mergeCell ref="A2:G2"/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5"/>
  <sheetViews>
    <sheetView zoomScaleNormal="100" workbookViewId="0">
      <selection activeCell="D18" sqref="D18"/>
    </sheetView>
  </sheetViews>
  <sheetFormatPr defaultColWidth="9.140625" defaultRowHeight="15"/>
  <cols>
    <col min="1" max="1" width="13.5703125" style="38" customWidth="1"/>
    <col min="2" max="2" width="32.28515625" customWidth="1"/>
    <col min="3" max="3" width="15" customWidth="1"/>
    <col min="4" max="7" width="17.140625" style="39" customWidth="1"/>
  </cols>
  <sheetData>
    <row r="1" spans="1:7" ht="15.75">
      <c r="A1" s="88" t="s">
        <v>148</v>
      </c>
      <c r="B1" s="88"/>
      <c r="C1" s="88"/>
      <c r="D1" s="88"/>
      <c r="E1" s="88"/>
      <c r="F1" s="88"/>
      <c r="G1" s="88"/>
    </row>
    <row r="2" spans="1:7" ht="15.75">
      <c r="A2" s="87" t="s">
        <v>149</v>
      </c>
      <c r="B2" s="87"/>
      <c r="C2" s="87"/>
      <c r="D2" s="87"/>
      <c r="E2" s="87"/>
      <c r="F2" s="87"/>
      <c r="G2" s="87"/>
    </row>
    <row r="3" spans="1:7" ht="15" customHeight="1">
      <c r="A3" s="32" t="s">
        <v>14</v>
      </c>
      <c r="B3" s="33" t="s">
        <v>15</v>
      </c>
      <c r="C3" s="33" t="s">
        <v>16</v>
      </c>
      <c r="D3" s="34" t="s">
        <v>17</v>
      </c>
      <c r="E3" s="34" t="s">
        <v>18</v>
      </c>
      <c r="F3" s="34" t="s">
        <v>19</v>
      </c>
      <c r="G3" s="34" t="s">
        <v>20</v>
      </c>
    </row>
    <row r="4" spans="1:7">
      <c r="A4" s="48">
        <v>44712</v>
      </c>
      <c r="B4" s="49" t="s">
        <v>53</v>
      </c>
      <c r="C4" s="49" t="s">
        <v>111</v>
      </c>
      <c r="D4" s="50">
        <v>1027369</v>
      </c>
      <c r="E4" s="50">
        <v>0</v>
      </c>
      <c r="F4" s="50">
        <v>82190</v>
      </c>
      <c r="G4" s="50">
        <v>1109559</v>
      </c>
    </row>
    <row r="5" spans="1:7">
      <c r="A5" s="48">
        <v>44709</v>
      </c>
      <c r="B5" s="49" t="s">
        <v>53</v>
      </c>
      <c r="C5" s="49" t="s">
        <v>112</v>
      </c>
      <c r="D5" s="50">
        <v>695560</v>
      </c>
      <c r="E5" s="50">
        <v>0</v>
      </c>
      <c r="F5" s="50">
        <v>55645</v>
      </c>
      <c r="G5" s="50">
        <v>751205</v>
      </c>
    </row>
    <row r="6" spans="1:7">
      <c r="A6" s="35">
        <v>44704</v>
      </c>
      <c r="B6" s="36" t="s">
        <v>53</v>
      </c>
      <c r="C6" s="36" t="s">
        <v>113</v>
      </c>
      <c r="D6" s="37">
        <v>1510240</v>
      </c>
      <c r="E6" s="37">
        <v>0</v>
      </c>
      <c r="F6" s="37">
        <v>120819</v>
      </c>
      <c r="G6" s="37">
        <v>1631059</v>
      </c>
    </row>
    <row r="7" spans="1:7">
      <c r="A7" s="35">
        <v>44704</v>
      </c>
      <c r="B7" s="36" t="s">
        <v>53</v>
      </c>
      <c r="C7" s="36" t="s">
        <v>114</v>
      </c>
      <c r="D7" s="37">
        <v>712605</v>
      </c>
      <c r="E7" s="37">
        <v>0</v>
      </c>
      <c r="F7" s="37">
        <v>57008</v>
      </c>
      <c r="G7" s="37">
        <v>769613</v>
      </c>
    </row>
    <row r="8" spans="1:7">
      <c r="A8" s="35">
        <v>44699</v>
      </c>
      <c r="B8" s="36" t="s">
        <v>53</v>
      </c>
      <c r="C8" s="36" t="s">
        <v>115</v>
      </c>
      <c r="D8" s="37">
        <v>768337</v>
      </c>
      <c r="E8" s="37">
        <v>0</v>
      </c>
      <c r="F8" s="37">
        <v>61467</v>
      </c>
      <c r="G8" s="37">
        <v>829804</v>
      </c>
    </row>
    <row r="9" spans="1:7">
      <c r="A9" s="35">
        <v>44697</v>
      </c>
      <c r="B9" s="36" t="s">
        <v>53</v>
      </c>
      <c r="C9" s="36" t="s">
        <v>116</v>
      </c>
      <c r="D9" s="37">
        <v>1092182</v>
      </c>
      <c r="E9" s="37">
        <v>0</v>
      </c>
      <c r="F9" s="37">
        <v>87375</v>
      </c>
      <c r="G9" s="37">
        <v>1179557</v>
      </c>
    </row>
    <row r="10" spans="1:7">
      <c r="A10" s="35">
        <v>44695</v>
      </c>
      <c r="B10" s="36" t="s">
        <v>53</v>
      </c>
      <c r="C10" s="36" t="s">
        <v>117</v>
      </c>
      <c r="D10" s="37">
        <v>874512</v>
      </c>
      <c r="E10" s="37">
        <v>0</v>
      </c>
      <c r="F10" s="37">
        <v>69961</v>
      </c>
      <c r="G10" s="37">
        <v>944473</v>
      </c>
    </row>
    <row r="11" spans="1:7">
      <c r="A11" s="35">
        <v>44691</v>
      </c>
      <c r="B11" s="36" t="s">
        <v>53</v>
      </c>
      <c r="C11" s="36" t="s">
        <v>118</v>
      </c>
      <c r="D11" s="37">
        <v>1118161</v>
      </c>
      <c r="E11" s="37">
        <v>0</v>
      </c>
      <c r="F11" s="37">
        <v>89453</v>
      </c>
      <c r="G11" s="37">
        <v>1207614</v>
      </c>
    </row>
    <row r="12" spans="1:7">
      <c r="A12" s="35">
        <v>44690</v>
      </c>
      <c r="B12" s="36" t="s">
        <v>53</v>
      </c>
      <c r="C12" s="36" t="s">
        <v>119</v>
      </c>
      <c r="D12" s="37">
        <v>2192763</v>
      </c>
      <c r="E12" s="37">
        <v>0</v>
      </c>
      <c r="F12" s="37">
        <v>175421</v>
      </c>
      <c r="G12" s="37">
        <v>2368184</v>
      </c>
    </row>
    <row r="13" spans="1:7">
      <c r="A13" s="35">
        <v>44688</v>
      </c>
      <c r="B13" s="36" t="s">
        <v>53</v>
      </c>
      <c r="C13" s="36" t="s">
        <v>120</v>
      </c>
      <c r="D13" s="37">
        <v>677293</v>
      </c>
      <c r="E13" s="37">
        <v>0</v>
      </c>
      <c r="F13" s="37">
        <v>54183</v>
      </c>
      <c r="G13" s="37">
        <v>731476</v>
      </c>
    </row>
    <row r="14" spans="1:7">
      <c r="A14" s="35">
        <v>44687</v>
      </c>
      <c r="B14" s="36" t="s">
        <v>53</v>
      </c>
      <c r="C14" s="36" t="s">
        <v>121</v>
      </c>
      <c r="D14" s="37">
        <v>1275976</v>
      </c>
      <c r="E14" s="37">
        <v>0</v>
      </c>
      <c r="F14" s="37">
        <v>102078</v>
      </c>
      <c r="G14" s="37">
        <v>1378054</v>
      </c>
    </row>
    <row r="15" spans="1:7">
      <c r="D15" s="40">
        <f>SUM(D4:D14)</f>
        <v>11944998</v>
      </c>
      <c r="E15" s="40">
        <f t="shared" ref="E15:G15" si="0">SUM(E4:E14)</f>
        <v>0</v>
      </c>
      <c r="F15" s="40">
        <f t="shared" si="0"/>
        <v>955600</v>
      </c>
      <c r="G15" s="52">
        <f t="shared" si="0"/>
        <v>12900598</v>
      </c>
    </row>
  </sheetData>
  <mergeCells count="2">
    <mergeCell ref="A2:G2"/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tabSelected="1" topLeftCell="A4" zoomScale="85" zoomScaleNormal="85" workbookViewId="0">
      <selection activeCell="K7" sqref="K7"/>
    </sheetView>
  </sheetViews>
  <sheetFormatPr defaultColWidth="9" defaultRowHeight="15"/>
  <cols>
    <col min="1" max="1" width="4.5703125" style="70" customWidth="1"/>
    <col min="2" max="3" width="10.5703125" style="70" customWidth="1"/>
    <col min="4" max="4" width="15.42578125" style="70" customWidth="1"/>
    <col min="5" max="7" width="25.5703125" style="70" customWidth="1"/>
    <col min="8" max="8" width="17.7109375" style="70" customWidth="1"/>
    <col min="9" max="9" width="25.5703125" style="70" customWidth="1"/>
    <col min="10" max="10" width="13.140625" style="70" customWidth="1"/>
    <col min="11" max="11" width="10.85546875" style="70" bestFit="1" customWidth="1"/>
    <col min="12" max="16384" width="9" style="70"/>
  </cols>
  <sheetData>
    <row r="2" spans="1:10" s="60" customFormat="1" ht="18.75">
      <c r="A2" s="89" t="s">
        <v>163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s="60" customFormat="1" ht="18.75">
      <c r="A3" s="89" t="s">
        <v>164</v>
      </c>
      <c r="B3" s="89"/>
      <c r="C3" s="89"/>
      <c r="D3" s="89"/>
      <c r="E3" s="89"/>
      <c r="F3" s="89"/>
      <c r="G3" s="89"/>
      <c r="H3" s="89"/>
      <c r="I3" s="89"/>
      <c r="J3" s="89"/>
    </row>
    <row r="5" spans="1:10" s="63" customFormat="1" ht="28.5">
      <c r="A5" s="61" t="s">
        <v>165</v>
      </c>
      <c r="B5" s="61" t="s">
        <v>16</v>
      </c>
      <c r="C5" s="61" t="s">
        <v>166</v>
      </c>
      <c r="D5" s="61" t="s">
        <v>167</v>
      </c>
      <c r="E5" s="61" t="s">
        <v>168</v>
      </c>
      <c r="F5" s="61" t="s">
        <v>169</v>
      </c>
      <c r="G5" s="61" t="s">
        <v>170</v>
      </c>
      <c r="H5" s="61" t="s">
        <v>171</v>
      </c>
      <c r="I5" s="62" t="s">
        <v>20</v>
      </c>
      <c r="J5" s="61" t="s">
        <v>172</v>
      </c>
    </row>
    <row r="6" spans="1:10" s="65" customFormat="1" ht="90">
      <c r="A6" s="71">
        <v>2</v>
      </c>
      <c r="B6" s="71" t="s">
        <v>173</v>
      </c>
      <c r="C6" s="72" t="s">
        <v>174</v>
      </c>
      <c r="D6" s="72" t="s">
        <v>175</v>
      </c>
      <c r="E6" s="73" t="s">
        <v>176</v>
      </c>
      <c r="F6" s="73" t="s">
        <v>177</v>
      </c>
      <c r="G6" s="73" t="s">
        <v>178</v>
      </c>
      <c r="H6" s="73"/>
      <c r="I6" s="80">
        <v>3186797</v>
      </c>
      <c r="J6" s="64"/>
    </row>
    <row r="7" spans="1:10" s="75" customFormat="1" ht="60">
      <c r="A7" s="71">
        <v>3</v>
      </c>
      <c r="B7" s="71" t="s">
        <v>180</v>
      </c>
      <c r="C7" s="72" t="s">
        <v>181</v>
      </c>
      <c r="D7" s="72" t="s">
        <v>175</v>
      </c>
      <c r="E7" s="73" t="s">
        <v>53</v>
      </c>
      <c r="F7" s="73" t="s">
        <v>179</v>
      </c>
      <c r="G7" s="73" t="s">
        <v>141</v>
      </c>
      <c r="H7" s="73"/>
      <c r="I7" s="80">
        <v>459829</v>
      </c>
      <c r="J7" s="74"/>
    </row>
    <row r="8" spans="1:10" s="75" customFormat="1" ht="60">
      <c r="A8" s="71">
        <v>4</v>
      </c>
      <c r="B8" s="71" t="s">
        <v>182</v>
      </c>
      <c r="C8" s="72" t="s">
        <v>181</v>
      </c>
      <c r="D8" s="72" t="s">
        <v>175</v>
      </c>
      <c r="E8" s="73" t="s">
        <v>53</v>
      </c>
      <c r="F8" s="73" t="s">
        <v>179</v>
      </c>
      <c r="G8" s="73" t="s">
        <v>183</v>
      </c>
      <c r="H8" s="73"/>
      <c r="I8" s="80">
        <v>579519</v>
      </c>
      <c r="J8" s="74"/>
    </row>
    <row r="9" spans="1:10" s="75" customFormat="1" ht="60">
      <c r="A9" s="71">
        <v>5</v>
      </c>
      <c r="B9" s="71" t="s">
        <v>184</v>
      </c>
      <c r="C9" s="72" t="s">
        <v>185</v>
      </c>
      <c r="D9" s="72" t="s">
        <v>175</v>
      </c>
      <c r="E9" s="73" t="s">
        <v>53</v>
      </c>
      <c r="F9" s="73" t="s">
        <v>179</v>
      </c>
      <c r="G9" s="73" t="s">
        <v>186</v>
      </c>
      <c r="H9" s="73"/>
      <c r="I9" s="80">
        <v>591390</v>
      </c>
      <c r="J9" s="74"/>
    </row>
    <row r="10" spans="1:10" s="75" customFormat="1" ht="60">
      <c r="A10" s="71">
        <v>6</v>
      </c>
      <c r="B10" s="71" t="s">
        <v>187</v>
      </c>
      <c r="C10" s="72" t="s">
        <v>188</v>
      </c>
      <c r="D10" s="72" t="s">
        <v>175</v>
      </c>
      <c r="E10" s="73" t="s">
        <v>53</v>
      </c>
      <c r="F10" s="73" t="s">
        <v>179</v>
      </c>
      <c r="G10" s="73" t="s">
        <v>141</v>
      </c>
      <c r="H10" s="73"/>
      <c r="I10" s="80">
        <v>676734</v>
      </c>
      <c r="J10" s="74"/>
    </row>
    <row r="11" spans="1:10" s="75" customFormat="1" ht="60">
      <c r="A11" s="71">
        <v>7</v>
      </c>
      <c r="B11" s="71" t="s">
        <v>189</v>
      </c>
      <c r="C11" s="72" t="s">
        <v>190</v>
      </c>
      <c r="D11" s="72" t="s">
        <v>175</v>
      </c>
      <c r="E11" s="73" t="s">
        <v>53</v>
      </c>
      <c r="F11" s="73" t="s">
        <v>179</v>
      </c>
      <c r="G11" s="73" t="s">
        <v>141</v>
      </c>
      <c r="H11" s="73"/>
      <c r="I11" s="80">
        <v>989705</v>
      </c>
      <c r="J11" s="74"/>
    </row>
    <row r="12" spans="1:10" s="75" customFormat="1" ht="60">
      <c r="A12" s="71">
        <v>8</v>
      </c>
      <c r="B12" s="71" t="s">
        <v>191</v>
      </c>
      <c r="C12" s="72" t="s">
        <v>192</v>
      </c>
      <c r="D12" s="72" t="s">
        <v>175</v>
      </c>
      <c r="E12" s="73" t="s">
        <v>53</v>
      </c>
      <c r="F12" s="73" t="s">
        <v>179</v>
      </c>
      <c r="G12" s="73" t="s">
        <v>193</v>
      </c>
      <c r="H12" s="73"/>
      <c r="I12" s="80">
        <v>1964606</v>
      </c>
      <c r="J12" s="74"/>
    </row>
    <row r="13" spans="1:10" s="75" customFormat="1" ht="60">
      <c r="A13" s="71">
        <v>9</v>
      </c>
      <c r="B13" s="71" t="s">
        <v>194</v>
      </c>
      <c r="C13" s="72" t="s">
        <v>195</v>
      </c>
      <c r="D13" s="72" t="s">
        <v>175</v>
      </c>
      <c r="E13" s="73" t="s">
        <v>53</v>
      </c>
      <c r="F13" s="73" t="s">
        <v>179</v>
      </c>
      <c r="G13" s="73" t="s">
        <v>183</v>
      </c>
      <c r="H13" s="73"/>
      <c r="I13" s="80">
        <v>590000</v>
      </c>
      <c r="J13" s="74"/>
    </row>
    <row r="14" spans="1:10" s="75" customFormat="1" ht="60">
      <c r="A14" s="71">
        <v>10</v>
      </c>
      <c r="B14" s="71" t="s">
        <v>196</v>
      </c>
      <c r="C14" s="72" t="s">
        <v>197</v>
      </c>
      <c r="D14" s="72" t="s">
        <v>175</v>
      </c>
      <c r="E14" s="73" t="s">
        <v>53</v>
      </c>
      <c r="F14" s="73" t="s">
        <v>179</v>
      </c>
      <c r="G14" s="73" t="s">
        <v>198</v>
      </c>
      <c r="H14" s="73"/>
      <c r="I14" s="80">
        <v>926218</v>
      </c>
      <c r="J14" s="74"/>
    </row>
    <row r="15" spans="1:10" s="75" customFormat="1" ht="60">
      <c r="A15" s="71">
        <v>11</v>
      </c>
      <c r="B15" s="71" t="s">
        <v>199</v>
      </c>
      <c r="C15" s="72" t="s">
        <v>200</v>
      </c>
      <c r="D15" s="72" t="s">
        <v>175</v>
      </c>
      <c r="E15" s="73" t="s">
        <v>53</v>
      </c>
      <c r="F15" s="73" t="s">
        <v>179</v>
      </c>
      <c r="G15" s="73" t="s">
        <v>193</v>
      </c>
      <c r="H15" s="73"/>
      <c r="I15" s="80">
        <v>2188530</v>
      </c>
      <c r="J15" s="74"/>
    </row>
    <row r="16" spans="1:10" s="75" customFormat="1" ht="60">
      <c r="A16" s="71">
        <v>12</v>
      </c>
      <c r="B16" s="71" t="s">
        <v>201</v>
      </c>
      <c r="C16" s="72" t="s">
        <v>202</v>
      </c>
      <c r="D16" s="72" t="s">
        <v>175</v>
      </c>
      <c r="E16" s="73" t="s">
        <v>53</v>
      </c>
      <c r="F16" s="73" t="s">
        <v>179</v>
      </c>
      <c r="G16" s="73" t="s">
        <v>186</v>
      </c>
      <c r="H16" s="73"/>
      <c r="I16" s="80">
        <v>1237160</v>
      </c>
      <c r="J16" s="74"/>
    </row>
    <row r="17" spans="1:11" s="75" customFormat="1" ht="60">
      <c r="A17" s="71">
        <v>13</v>
      </c>
      <c r="B17" s="71" t="s">
        <v>203</v>
      </c>
      <c r="C17" s="72" t="s">
        <v>204</v>
      </c>
      <c r="D17" s="72" t="s">
        <v>175</v>
      </c>
      <c r="E17" s="73" t="s">
        <v>53</v>
      </c>
      <c r="F17" s="73" t="s">
        <v>179</v>
      </c>
      <c r="G17" s="73" t="s">
        <v>141</v>
      </c>
      <c r="H17" s="73"/>
      <c r="I17" s="80">
        <v>1288653</v>
      </c>
      <c r="J17" s="74"/>
    </row>
    <row r="18" spans="1:11" s="75" customFormat="1" ht="60">
      <c r="A18" s="71">
        <v>14</v>
      </c>
      <c r="B18" s="71" t="s">
        <v>205</v>
      </c>
      <c r="C18" s="72" t="s">
        <v>204</v>
      </c>
      <c r="D18" s="72" t="s">
        <v>175</v>
      </c>
      <c r="E18" s="73" t="s">
        <v>53</v>
      </c>
      <c r="F18" s="73" t="s">
        <v>179</v>
      </c>
      <c r="G18" s="73" t="s">
        <v>141</v>
      </c>
      <c r="H18" s="73"/>
      <c r="I18" s="80">
        <v>918940</v>
      </c>
      <c r="J18" s="74"/>
    </row>
    <row r="19" spans="1:11" s="75" customFormat="1" ht="60">
      <c r="A19" s="71">
        <v>15</v>
      </c>
      <c r="B19" s="71" t="s">
        <v>206</v>
      </c>
      <c r="C19" s="72" t="s">
        <v>207</v>
      </c>
      <c r="D19" s="72" t="s">
        <v>175</v>
      </c>
      <c r="E19" s="73" t="s">
        <v>53</v>
      </c>
      <c r="F19" s="73" t="s">
        <v>179</v>
      </c>
      <c r="G19" s="73" t="s">
        <v>193</v>
      </c>
      <c r="H19" s="73"/>
      <c r="I19" s="80">
        <v>1584823</v>
      </c>
      <c r="J19" s="74"/>
    </row>
    <row r="20" spans="1:11" s="75" customFormat="1" ht="60">
      <c r="A20" s="71">
        <v>16</v>
      </c>
      <c r="B20" s="71" t="s">
        <v>208</v>
      </c>
      <c r="C20" s="72" t="s">
        <v>207</v>
      </c>
      <c r="D20" s="72" t="s">
        <v>175</v>
      </c>
      <c r="E20" s="73" t="s">
        <v>53</v>
      </c>
      <c r="F20" s="73" t="s">
        <v>179</v>
      </c>
      <c r="G20" s="73" t="s">
        <v>144</v>
      </c>
      <c r="H20" s="73"/>
      <c r="I20" s="80">
        <v>698595</v>
      </c>
      <c r="J20" s="74"/>
      <c r="K20" s="76"/>
    </row>
    <row r="21" spans="1:11" s="63" customFormat="1">
      <c r="A21" s="66"/>
      <c r="B21" s="67"/>
      <c r="C21" s="67"/>
      <c r="D21" s="67"/>
      <c r="E21" s="66"/>
      <c r="F21" s="90" t="s">
        <v>209</v>
      </c>
      <c r="G21" s="91"/>
      <c r="H21" s="92"/>
      <c r="I21" s="68">
        <f>SUM(I6:I20)</f>
        <v>17881499</v>
      </c>
      <c r="J21" s="69"/>
    </row>
  </sheetData>
  <autoFilter ref="A5:J21"/>
  <mergeCells count="3">
    <mergeCell ref="A2:J2"/>
    <mergeCell ref="A3:J3"/>
    <mergeCell ref="F21:H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công nợ</vt:lpstr>
      <vt:lpstr>tháng 10.2022</vt:lpstr>
      <vt:lpstr>tháng 9.2022</vt:lpstr>
      <vt:lpstr>tháng 8.2022</vt:lpstr>
      <vt:lpstr>tháng 7.2022</vt:lpstr>
      <vt:lpstr>tháng 6.2022</vt:lpstr>
      <vt:lpstr>tháng 5.2022</vt:lpstr>
      <vt:lpstr>T2-21 đến T07-22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2022-12-20T09:07:36Z</dcterms:modified>
</cp:coreProperties>
</file>