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KHACH HANG\OKONO\"/>
    </mc:Choice>
  </mc:AlternateContent>
  <xr:revisionPtr revIDLastSave="0" documentId="13_ncr:1_{A580F8CA-3FB3-4B8E-92B8-A803BB9D4A8C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công nợ " sheetId="16" r:id="rId1"/>
    <sheet name="T5" sheetId="17" r:id="rId2"/>
    <sheet name="T6" sheetId="18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8" l="1"/>
  <c r="D65" i="18"/>
  <c r="D64" i="18" l="1"/>
  <c r="D67" i="18" l="1"/>
  <c r="D68" i="18" s="1"/>
  <c r="F62" i="18" l="1"/>
  <c r="G62" i="18"/>
  <c r="H62" i="18"/>
  <c r="D15" i="16" s="1"/>
  <c r="E62" i="18"/>
  <c r="K38" i="17" l="1"/>
  <c r="C4" i="16" s="1"/>
  <c r="G11" i="16" s="1"/>
  <c r="E19" i="16" l="1"/>
  <c r="H49" i="18" l="1"/>
  <c r="C5" i="16" s="1"/>
  <c r="G49" i="18"/>
  <c r="F49" i="18"/>
  <c r="E49" i="18"/>
  <c r="D19" i="16" l="1"/>
  <c r="F26" i="16"/>
  <c r="C10" i="16" l="1"/>
  <c r="F27" i="16" s="1"/>
</calcChain>
</file>

<file path=xl/sharedStrings.xml><?xml version="1.0" encoding="utf-8"?>
<sst xmlns="http://schemas.openxmlformats.org/spreadsheetml/2006/main" count="408" uniqueCount="267">
  <si>
    <t>Ngày tháng</t>
  </si>
  <si>
    <t>Số tiền bán hàng</t>
  </si>
  <si>
    <t>Số tiền hàng trả</t>
  </si>
  <si>
    <t>Giảm trừ</t>
  </si>
  <si>
    <t>Sô tiền khách đã thanh toán</t>
  </si>
  <si>
    <t xml:space="preserve">Thanh toán công nợ </t>
  </si>
  <si>
    <t>Số hóa đơn</t>
  </si>
  <si>
    <t>Diễn giải</t>
  </si>
  <si>
    <t>Nội dung</t>
  </si>
  <si>
    <t>Tổng bán hàng</t>
  </si>
  <si>
    <t>Tổng hàng trả</t>
  </si>
  <si>
    <t>Tổng đã thanh toán</t>
  </si>
  <si>
    <t>THEO DÕI CÔNG NỢ / CTY OKONO</t>
  </si>
  <si>
    <t>SDDK</t>
  </si>
  <si>
    <t>Bảng kê hóa đơn tháng 5.2023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</si>
  <si>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</si>
  <si>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</si>
  <si>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</si>
  <si>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</si>
  <si>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</si>
  <si>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</si>
  <si>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</si>
  <si>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</si>
  <si>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</si>
  <si>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</si>
  <si>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</si>
  <si>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</si>
  <si>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</si>
  <si>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</si>
  <si>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</si>
  <si>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BH2306190</t>
  </si>
  <si>
    <t>OKONO</t>
  </si>
  <si>
    <t>CÔNG TY TNHH OKONO VIỆT NAM</t>
  </si>
  <si>
    <t>Bán hàng A32PDL64 - Cửa hàng OKONO 64 Pháo Đài Láng theo hóa đơn 00031645, CK CỐ ĐỊNH 5%</t>
  </si>
  <si>
    <t>00031645</t>
  </si>
  <si>
    <t>BH2306189</t>
  </si>
  <si>
    <t>Bán hàng A16YX85 - Cửa hàng OKONO Yên Xá theo hóa đơn 00031644, CK CỐ ĐỊNH 5%</t>
  </si>
  <si>
    <t>00031644</t>
  </si>
  <si>
    <t>BH2306188</t>
  </si>
  <si>
    <t>Bán hàng A36TC223 - Cửa hàng OKONO Xuân Đỉnh theo hóa đơn 00031643, CK CỐ ĐỊNH 5%</t>
  </si>
  <si>
    <t>00031643</t>
  </si>
  <si>
    <t>BH2306187</t>
  </si>
  <si>
    <t>Bán hàng A01VT20-70 - Cửa hàng OKONO Văn Trì theo hóa đơn 00031642, CK CỐ ĐỊNH 5%</t>
  </si>
  <si>
    <t>00031642</t>
  </si>
  <si>
    <t>BH2306186</t>
  </si>
  <si>
    <t>Bán hàng A08TQV24 - Cửa hàng OKONO Trần Quốc Vượng theo hóa đơn 00031641 , CK CỐ ĐỊNH 5%</t>
  </si>
  <si>
    <t>00031641</t>
  </si>
  <si>
    <t>BH2306185</t>
  </si>
  <si>
    <t>Bán hàng A26MT30- Cửa hàng OKONO 30/36 Mễ Trì Thượng theo hóa đơn 00031640 , CK CỐ ĐỊNH 5%</t>
  </si>
  <si>
    <t>00031640</t>
  </si>
  <si>
    <t>BH2306184</t>
  </si>
  <si>
    <t>Bán hàng A18MT20- Cửa hàng OKONO 20/14 Mễ Trì theo hóa đơn 00031639 , CK CỐ ĐỊNH 5%</t>
  </si>
  <si>
    <t>00031639</t>
  </si>
  <si>
    <t>BH2306183</t>
  </si>
  <si>
    <t>Bán hàng A24LK75 - Cửa hàng OKONO La Khê theo hóa đơn 00031638 , CỐ ĐỊNH 5%</t>
  </si>
  <si>
    <t>00031638</t>
  </si>
  <si>
    <t>BH2306182</t>
  </si>
  <si>
    <t>Bán hàng A25KT72 - Cửa hàng OKONO Khương Trung theo hóa đơn 00031637 , CK CỐ ĐỊNH 5%</t>
  </si>
  <si>
    <t>00031637</t>
  </si>
  <si>
    <t>BH2306181</t>
  </si>
  <si>
    <t>Bán hàng A27PT401- Cửa hàng OKONO 401 Phúc Tân theo hóa đơn 00031636, CK CỐ ĐỊNH 5%</t>
  </si>
  <si>
    <t>00031636</t>
  </si>
  <si>
    <t>BH2306180</t>
  </si>
  <si>
    <t>Bán hàng A33PT208 - Cửa hàng OKONO 208 Phúc Tân theo hóa đơn 00031635, CK 5% CỐ ĐỊNH</t>
  </si>
  <si>
    <t>00031635</t>
  </si>
  <si>
    <t>BH2306072</t>
  </si>
  <si>
    <t>Bán hàng A25KT72 - Cửa hàng OKONO Khương Trung theo hóa đơn 00031374, ck cố định 5%</t>
  </si>
  <si>
    <t>00031374</t>
  </si>
  <si>
    <t>BH2306071</t>
  </si>
  <si>
    <t>Bán hàng  bán hàng A03PK07 - Cửa hàng OKONO Phùng Khoan theo hóa đơn 00031297,  CK CỐ ĐỊNH 5%</t>
  </si>
  <si>
    <t>00031297</t>
  </si>
  <si>
    <t>BH2306070</t>
  </si>
  <si>
    <t>Bán hàng bán hàng A16YX85 - Cửa hàng OKONO Yên Xá theo hóa đơn 00031296,  CK CỐ ĐỊNH 5%</t>
  </si>
  <si>
    <t>00031296</t>
  </si>
  <si>
    <t>BH2305999</t>
  </si>
  <si>
    <t>A38PL - Cửa hàng OKONO Phú Lãm - ĐƠN KHAI TRƯƠNG CK 10%+ % CỐ ĐỊNH</t>
  </si>
  <si>
    <t>00030054</t>
  </si>
  <si>
    <t>BH2305998</t>
  </si>
  <si>
    <t>A26MT30- Cửa hàng OKONO 30/36 Mễ Trì Thượng - CK CỐ ĐỊNH 5%</t>
  </si>
  <si>
    <t>00030041</t>
  </si>
  <si>
    <t>BH2305997</t>
  </si>
  <si>
    <t>A18MT20- Cửa hàng OKONO 20/14 Mễ Trì - CK CỐ ĐỊNH 5%</t>
  </si>
  <si>
    <t>00030040</t>
  </si>
  <si>
    <t>BH2305996</t>
  </si>
  <si>
    <t>A06YH271- Cửa hàng OKONO 271 Yên Hòa - CK 5%</t>
  </si>
  <si>
    <t>00030039</t>
  </si>
  <si>
    <t>BH2305993</t>
  </si>
  <si>
    <t>A36TC223 - Cửa hàng OKONO Xuân Đỉnh - CK 5%</t>
  </si>
  <si>
    <t>00030036</t>
  </si>
  <si>
    <t>BH2305992</t>
  </si>
  <si>
    <t>A01VT20-70 - Cửa hàng OKONO Văn Trì - CK CỐ ĐỊNH 5%</t>
  </si>
  <si>
    <t>00030035</t>
  </si>
  <si>
    <t>BH2305991</t>
  </si>
  <si>
    <t>A12TV18 - Cửa hàng OKONO Trung Văn -  CK CỐ ĐỊNH 5%</t>
  </si>
  <si>
    <t>00030033</t>
  </si>
  <si>
    <t>BH2305910</t>
  </si>
  <si>
    <t>Bán hàng CN nhận:  A34TK44 - Cửa hàng OKONO 44 Triều Khúc theo hóa đơn 00029816, ck cố định 5%+ 10% đơn đầu tiên</t>
  </si>
  <si>
    <t>00029816</t>
  </si>
  <si>
    <t>BH2305909</t>
  </si>
  <si>
    <t>Bán hàng CN nhận:  A05TK80 - Cửa hàng OKONO 82 Triều Khúc theo hóa đơn 00029815, ck cố định 5% + 10% đơn đầu tiên</t>
  </si>
  <si>
    <t>00029815</t>
  </si>
  <si>
    <t>BH2305908</t>
  </si>
  <si>
    <t>A07BM353 - Cửa hàng OKONO Bạch Mai - ck cố định 5% + 10% đơn đầu tiên</t>
  </si>
  <si>
    <t>00029814</t>
  </si>
  <si>
    <t>BH2305907</t>
  </si>
  <si>
    <t>Bán hàng CN nhận:  A24LK75 - Cửa hàng OKONO La Khê theo hóa đơn 00029813, ck cố định 5%+ 10% đơn đầu tiên</t>
  </si>
  <si>
    <t>00029813</t>
  </si>
  <si>
    <t>BH2305906</t>
  </si>
  <si>
    <t>Bán hàng CN nhận:  A31LVH85 - Cửa hàng OKONO Lê Văn Hiến  theo hóa đơn 00029812, ck cố định 5%+ 10% đơn đầu tiên</t>
  </si>
  <si>
    <t>00029812</t>
  </si>
  <si>
    <t>BH2305905</t>
  </si>
  <si>
    <t>Bán hàng CN nhận : A35NT106 - Cửa hàng OKONO Nghĩa Tân theo hóa đơn 00029811, ck cố định 5%+ 10% đơn đầu tiên</t>
  </si>
  <si>
    <t>00029811</t>
  </si>
  <si>
    <t>BH2305904</t>
  </si>
  <si>
    <t>Bán hàng CN nhận:  A23TD276 - Cửa hàng OKONO Thượng Đình theo hóa đơn 00029810, ck cố định 5%+ 10% đơn đầu tiên</t>
  </si>
  <si>
    <t>00029810</t>
  </si>
  <si>
    <t>BH2305903</t>
  </si>
  <si>
    <t>A14TD32 - Cửa hàng OKONO Trần Điền, ck cố định 5%+ 10% đơn đầu tiên</t>
  </si>
  <si>
    <t>00029809</t>
  </si>
  <si>
    <t>BH2305902</t>
  </si>
  <si>
    <t>Bán hàng CN nhận : A08TQV24 - Cửa hàng OKONO Trần Quốc Vượng theo hóa đơn 00029808, ck cố định 5% + 10% đơn đầu tiên</t>
  </si>
  <si>
    <t>00029808</t>
  </si>
  <si>
    <t>BH2305901</t>
  </si>
  <si>
    <t>Bán hàng CN nhận : A12TV18 - Cửa hàng OKONO Trung Văn theo hóa đơn 00029807, ck cố định 5% + 10% đơn đầu tiên</t>
  </si>
  <si>
    <t>00029807</t>
  </si>
  <si>
    <t>BH2305900</t>
  </si>
  <si>
    <t>Bán hàng CN nhận:  A17TD202 - Cửa hàng OKONO Trương Định, ck cố định 5% + 10% đơn đầu tiên</t>
  </si>
  <si>
    <t>00029806</t>
  </si>
  <si>
    <t>BH2305899</t>
  </si>
  <si>
    <t>Bán hàng CN nhận : A01VT20-70 - Cửa hàng OKONO Văn Trì theo hóa đơn 00029805, ck cố định 5% + 10% đơn đầu tiên</t>
  </si>
  <si>
    <t>00029805</t>
  </si>
  <si>
    <t>BH2305898</t>
  </si>
  <si>
    <t>Bán hàng  CN nhận: A36TC223 - Cửa hàng OKONO Xuân Đỉnh theo hóa đơn 00029804, ck cố định 5% + 10 % đơn đầu tiên</t>
  </si>
  <si>
    <t>00029804</t>
  </si>
  <si>
    <t>BH2305897</t>
  </si>
  <si>
    <t>A16YX85 - Cửa hàng OKONO Yên Xá, ck cố định 5% + 10 % đơn đầu tiên</t>
  </si>
  <si>
    <t>00029803</t>
  </si>
  <si>
    <t>Số dòng = 35</t>
  </si>
  <si>
    <t>Bán hàng A26MT30- Cửa hàng OKONO 30/36 Mễ Trì Thượng theo hóa đơn 00037738, CK 5%</t>
  </si>
  <si>
    <t>00037738</t>
  </si>
  <si>
    <t>Bán hàng A24LK75 - Cửa hàng OKONO La Khê theo hóa đơn 00037737 , CK 5%</t>
  </si>
  <si>
    <t>00037737</t>
  </si>
  <si>
    <t>A28HN12-170 - Cửa hàng OKONO 12/170 Hoàng Ngân , CK 5%</t>
  </si>
  <si>
    <t>00036336</t>
  </si>
  <si>
    <t>A34TK44 - Cửa hàng OKONO 44 Triều Khúc, ck 5%</t>
  </si>
  <si>
    <t>00036335</t>
  </si>
  <si>
    <t>A33PT208 - Cửa hàng OKONO 208 Phúc Tân, ck 5%</t>
  </si>
  <si>
    <t>00036334</t>
  </si>
  <si>
    <t>A26MT30- Cửa hàng OKONO 30/36 Mễ Trì Thượng, ck 5%</t>
  </si>
  <si>
    <t>00036333</t>
  </si>
  <si>
    <t>A16YX85 - Cửa hàng OKONO Yên Xá, ck 5%</t>
  </si>
  <si>
    <t>00036332</t>
  </si>
  <si>
    <t>A25KT72 - Cửa hàng OKONO Khương Trung, CK 5%</t>
  </si>
  <si>
    <t>00036241</t>
  </si>
  <si>
    <t>A35NT106 - Cửa hàng OKONO Nghĩa Tân , CK 5%</t>
  </si>
  <si>
    <t>00036240</t>
  </si>
  <si>
    <t>A36TC223 - Cửa hàng OKONO Xuân Đỉnh , CK 5%</t>
  </si>
  <si>
    <t>00036239</t>
  </si>
  <si>
    <t>Bán hàng A09MD340 - Cửa hàng OKONO Mỹ Đình theo hóa đơn 00036096, CK 5%</t>
  </si>
  <si>
    <t>00036096</t>
  </si>
  <si>
    <t>Bán hàng A18MT20- Cửa hàng OKONO 20/14 Mễ Trì theo hóa đơn 00036094, CK 5%</t>
  </si>
  <si>
    <t>00036094</t>
  </si>
  <si>
    <t>Bán hàng A16YX85 - Cửa hàng OKONO Yên Xá theo hóa đơn 00036093, CK 5%</t>
  </si>
  <si>
    <t>00036093</t>
  </si>
  <si>
    <t>A13LT19 - Cửa hàng OKONO 19 Lạc Trung , CK 5%</t>
  </si>
  <si>
    <t>00034770</t>
  </si>
  <si>
    <t>A34TK44 - Cửa hàng OKONO 44 Triều Khúc</t>
  </si>
  <si>
    <t>00034700</t>
  </si>
  <si>
    <t>A27PT401- Cửa hàng OKONO 401 Phúc Tân , CK 5%</t>
  </si>
  <si>
    <t>00034699</t>
  </si>
  <si>
    <t>A07BM353 - Cửa hàng OKONO Bạch Mai, CK 5%</t>
  </si>
  <si>
    <t>00034698</t>
  </si>
  <si>
    <t>A31LVH85 - Cửa hàng OKONO Lê Văn Hiến , CK 5%</t>
  </si>
  <si>
    <t>00034697</t>
  </si>
  <si>
    <t>A26MT30- Cửa hàng OKONO 30/36 Mễ Trì Thượng</t>
  </si>
  <si>
    <t>00034696</t>
  </si>
  <si>
    <t>A38PL - Cửa hàng OKONO Phú Lãm</t>
  </si>
  <si>
    <t>00034695</t>
  </si>
  <si>
    <t>A03PK07 - Cửa hàng OKONO Phùng Khoan, CK 5%</t>
  </si>
  <si>
    <t>00034694</t>
  </si>
  <si>
    <t>A23TD276 - Cửa hàng OKONO Thượng Đình , CK 5%</t>
  </si>
  <si>
    <t>00034693</t>
  </si>
  <si>
    <t>A14TD32 - Cửa hàng OKONO Trần Điền</t>
  </si>
  <si>
    <t>00034692</t>
  </si>
  <si>
    <t>A08TQV24 - Cửa hàng OKONO Trần Quốc Vượng, CK 5%</t>
  </si>
  <si>
    <t>00034691</t>
  </si>
  <si>
    <t>A12TV18 - Cửa hàng OKONO Trung Văn</t>
  </si>
  <si>
    <t>00034690</t>
  </si>
  <si>
    <t>A17TD202 - Cửa hàng OKONO Trương Định</t>
  </si>
  <si>
    <t>00034689</t>
  </si>
  <si>
    <t>A01VT20-70 - Cửa hàng OKONO Văn Trì, CK 5%</t>
  </si>
  <si>
    <t>00034688</t>
  </si>
  <si>
    <t>A36TC223 - Cửa hàng OKONO Xuân Đỉnh, CK 5%</t>
  </si>
  <si>
    <t>00034687</t>
  </si>
  <si>
    <t>A16YX85 - Cửa hàng OKONO Yên Xá, CK 5%</t>
  </si>
  <si>
    <t>00034686</t>
  </si>
  <si>
    <t>A06YH271- Cửa hàng OKONO 271 Yên Hòa</t>
  </si>
  <si>
    <t>00033358</t>
  </si>
  <si>
    <t>A23TD276 - Cửa hàng OKONO Thượng Đình</t>
  </si>
  <si>
    <t>00033331</t>
  </si>
  <si>
    <t>Bán hàng A38PL - Cửa hàng OKONO Phú Lãm theo hóa đơn 00033226, CK 5%</t>
  </si>
  <si>
    <t>00033226</t>
  </si>
  <si>
    <t>Bán hàng A05TK80 - Cửa hàng OKONO 82 Triều Khúc theo hóa đơn 00033225, CK 5%</t>
  </si>
  <si>
    <t>00033225</t>
  </si>
  <si>
    <t>A33PT208 - Cửa hàng OKONO 208 Phúc Tân, CK 5%</t>
  </si>
  <si>
    <t>00033224</t>
  </si>
  <si>
    <t>Bán hàng A24LK75 - Cửa hàng OKONO La Khê theo hóa đơn 00033223, CK 5%</t>
  </si>
  <si>
    <t>00033223</t>
  </si>
  <si>
    <t>Bán hàng A18MT20- Cửa hàng OKONO 20/14 Mễ Trì theo hóa đơn 00033222, CK 5%</t>
  </si>
  <si>
    <t>00033222</t>
  </si>
  <si>
    <t>Bán hàng A26MT30- Cửa hàng OKONO 30/36 Mễ Trì Thượng theo hóa đơn 00033221, CK 5%</t>
  </si>
  <si>
    <t>00033221</t>
  </si>
  <si>
    <t>Bán hàng A14TD32 - Cửa hàng OKONO Trần Điền theo hóa đơn 00033220, CK 5%</t>
  </si>
  <si>
    <t>00033220</t>
  </si>
  <si>
    <t>Bán hàng A08TQV24 - Cửa hàng OKONO Trần Quốc Vượng theo hóa đơn 00033219, CK 5%</t>
  </si>
  <si>
    <t>00033219</t>
  </si>
  <si>
    <t>Bán hàng A12TV18 - Cửa hàng OKONO Trung Văn theo hóa đơn 00033218, CK 5%</t>
  </si>
  <si>
    <t>00033218</t>
  </si>
  <si>
    <t>Bán hàng A17TD202 - Cửa hàng OKONO Trương Định theo hóa đơn 00033217, CK 5%</t>
  </si>
  <si>
    <t>00033217</t>
  </si>
  <si>
    <t>Bán hàng A01VT20-70 - Cửa hàng OKONO Văn Trì theo hóa đơn 00033216, CK 5%</t>
  </si>
  <si>
    <t>00033216</t>
  </si>
  <si>
    <t>Bán hàng A36TC223 - Cửa hàng OKONO Xuân Đỉnh theo hóa đơn 00033211, CK 5%</t>
  </si>
  <si>
    <t>00033211</t>
  </si>
  <si>
    <t>Bán hàng A16YX85 - Cửa hàng OKONO Yên Xá theo hóa đơn 00033210, CK 5%</t>
  </si>
  <si>
    <t>00033210</t>
  </si>
  <si>
    <t>Bán hàng A38PL - Cửa hàng OKONO Phú Lãm theo hóa đơn 00032794 ck cố định 5%</t>
  </si>
  <si>
    <t>00032794</t>
  </si>
  <si>
    <t>Bán hàng A31LVH85 - Cửa hàng OKONO Lê Văn Hiến theo hóa đơn 00032793, ck cố định 5%</t>
  </si>
  <si>
    <t>00032793</t>
  </si>
  <si>
    <t>Số dòng = 46</t>
  </si>
  <si>
    <t>Thanh toán công nợ T6.2023</t>
  </si>
  <si>
    <t>29/6/2023</t>
  </si>
  <si>
    <t>Hỗ trợ trung bày, marketing T5.2023</t>
  </si>
  <si>
    <t>Hỗ trợ thanh toán</t>
  </si>
  <si>
    <t>Hỗ trợ trung bày, marketing T6.2023</t>
  </si>
  <si>
    <t>DANH SÁCH TRẢ LẠI HÀNG BÁN</t>
  </si>
  <si>
    <t>HBTL2306/921</t>
  </si>
  <si>
    <t>00000282</t>
  </si>
  <si>
    <t>Hàng trả-A322306272</t>
  </si>
  <si>
    <t>HBTL2306/913</t>
  </si>
  <si>
    <t>Hàng trả -A322306271</t>
  </si>
  <si>
    <t>HBTL2306/920</t>
  </si>
  <si>
    <t>Hàng trả-A122306231</t>
  </si>
  <si>
    <t>HBTL2306/919</t>
  </si>
  <si>
    <t>00000273</t>
  </si>
  <si>
    <t>Hàng trả-A382306201</t>
  </si>
  <si>
    <t>HBTL2306/918</t>
  </si>
  <si>
    <t>Hàng trả_A232306171</t>
  </si>
  <si>
    <t>HBTL2305/659</t>
  </si>
  <si>
    <t>00000267</t>
  </si>
  <si>
    <t>Hàng trả - OkonoA36, OkonoA03, OkonoA16 - phiếu MH001661,MH001662,MH001663</t>
  </si>
  <si>
    <t>HBTL2306/320</t>
  </si>
  <si>
    <t>00000261</t>
  </si>
  <si>
    <t>Hàng trả - phiếu MH001501 - A03PK07 - Cửa hàng OKONO Phùng Khoan</t>
  </si>
  <si>
    <t>HBTL2306/319</t>
  </si>
  <si>
    <t>00000260</t>
  </si>
  <si>
    <t>Hàng trả - phiếu MH001525 - A05TK80 - Cửa hàng OKONO Triều Khúc</t>
  </si>
  <si>
    <t>Số dòng = 8</t>
  </si>
  <si>
    <t>Bảng kê Hàng trả T6</t>
  </si>
  <si>
    <t>Dư nợ phải thu OKONO</t>
  </si>
  <si>
    <t>tổng tiền</t>
  </si>
  <si>
    <t>thuế 8%</t>
  </si>
  <si>
    <t>thành tiền</t>
  </si>
  <si>
    <t>Hỗ trợ trưng bày</t>
  </si>
  <si>
    <t>Hỗ trợ marketing</t>
  </si>
  <si>
    <t>Hàng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</si>
</sst>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 tint="4.9989318521683403E-2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38" fontId="8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10" fillId="4" borderId="1" xfId="1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/>
    <xf numFmtId="0" fontId="5" fillId="4" borderId="1" xfId="0" applyFont="1" applyFill="1" applyBorder="1"/>
    <xf numFmtId="165" fontId="10" fillId="4" borderId="1" xfId="1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/>
    <xf numFmtId="165" fontId="11" fillId="5" borderId="1" xfId="0" applyNumberFormat="1" applyFont="1" applyFill="1" applyBorder="1"/>
    <xf numFmtId="165" fontId="5" fillId="6" borderId="1" xfId="1" applyNumberFormat="1" applyFont="1" applyFill="1" applyBorder="1" applyAlignment="1">
      <alignment horizontal="center"/>
    </xf>
    <xf numFmtId="165" fontId="5" fillId="6" borderId="1" xfId="1" applyNumberFormat="1" applyFont="1" applyFill="1" applyBorder="1"/>
    <xf numFmtId="165" fontId="2" fillId="7" borderId="1" xfId="1" applyNumberFormat="1" applyFont="1" applyFill="1" applyBorder="1" applyAlignment="1">
      <alignment horizontal="right" wrapText="1"/>
    </xf>
    <xf numFmtId="165" fontId="2" fillId="0" borderId="0" xfId="0" applyNumberFormat="1" applyFont="1"/>
    <xf numFmtId="14" fontId="2" fillId="0" borderId="1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12" fillId="0" borderId="1" xfId="0" applyNumberFormat="1" applyFont="1" applyBorder="1"/>
    <xf numFmtId="14" fontId="2" fillId="6" borderId="4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2" fillId="6" borderId="0" xfId="0" applyFont="1" applyFill="1"/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/>
    </xf>
    <xf numFmtId="14" fontId="3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8" fontId="8" fillId="0" borderId="3" xfId="0" applyNumberFormat="1" applyFont="1" applyBorder="1" applyAlignment="1">
      <alignment horizontal="right" vertical="center"/>
    </xf>
    <xf numFmtId="14" fontId="9" fillId="3" borderId="3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3" fillId="5" borderId="3" xfId="0" applyNumberFormat="1" applyFont="1" applyFill="1" applyBorder="1" applyAlignment="1">
      <alignment horizontal="right" vertical="center"/>
    </xf>
    <xf numFmtId="165" fontId="0" fillId="0" borderId="0" xfId="1" applyNumberFormat="1" applyFont="1"/>
    <xf numFmtId="165" fontId="0" fillId="0" borderId="0" xfId="0" applyNumberFormat="1"/>
    <xf numFmtId="165" fontId="14" fillId="5" borderId="0" xfId="0" applyNumberFormat="1" applyFont="1" applyFill="1"/>
    <xf numFmtId="14" fontId="6" fillId="0" borderId="0" xfId="0" applyNumberFormat="1" applyFont="1" applyAlignment="1">
      <alignment horizontal="center"/>
    </xf>
    <xf numFmtId="14" fontId="5" fillId="4" borderId="4" xfId="0" applyNumberFormat="1" applyFont="1" applyFill="1" applyBorder="1" applyAlignment="1">
      <alignment horizontal="center"/>
    </xf>
    <xf numFmtId="14" fontId="5" fillId="4" borderId="5" xfId="0" applyNumberFormat="1" applyFont="1" applyFill="1" applyBorder="1" applyAlignment="1">
      <alignment horizontal="center"/>
    </xf>
    <xf numFmtId="14" fontId="11" fillId="5" borderId="4" xfId="0" quotePrefix="1" applyNumberFormat="1" applyFont="1" applyFill="1" applyBorder="1" applyAlignment="1">
      <alignment horizontal="center" vertical="center"/>
    </xf>
    <xf numFmtId="14" fontId="11" fillId="5" borderId="6" xfId="0" quotePrefix="1" applyNumberFormat="1" applyFont="1" applyFill="1" applyBorder="1" applyAlignment="1">
      <alignment horizontal="center" vertical="center"/>
    </xf>
    <xf numFmtId="14" fontId="11" fillId="5" borderId="5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5" fontId="2" fillId="6" borderId="0" xfId="0" applyNumberFormat="1" applyFont="1" applyFill="1"/>
    <xf numFmtId="165" fontId="0" fillId="6" borderId="0" xfId="0" applyNumberFormat="1" applyFill="1"/>
    <xf numFmtId="165" fontId="14" fillId="6" borderId="0" xfId="0" applyNumberFormat="1" applyFont="1" applyFill="1"/>
    <xf numFmtId="0" fontId="0" fillId="6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A21" sqref="A21"/>
    </sheetView>
  </sheetViews>
  <sheetFormatPr defaultRowHeight="15.75" x14ac:dyDescent="0.25"/>
  <cols>
    <col min="1" max="1" width="15.28515625" style="11" customWidth="1"/>
    <col min="2" max="2" width="3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7" width="14.140625" style="1" customWidth="1"/>
    <col min="8" max="16384" width="9.140625" style="1"/>
  </cols>
  <sheetData>
    <row r="1" spans="1:7" ht="27" customHeight="1" x14ac:dyDescent="0.3">
      <c r="A1" s="62" t="s">
        <v>12</v>
      </c>
      <c r="B1" s="62"/>
      <c r="C1" s="62"/>
      <c r="D1" s="62"/>
      <c r="E1" s="62"/>
      <c r="F1" s="62"/>
    </row>
    <row r="2" spans="1:7" s="12" customFormat="1" ht="40.5" customHeight="1" x14ac:dyDescent="0.25">
      <c r="A2" s="20" t="s">
        <v>0</v>
      </c>
      <c r="B2" s="21" t="s">
        <v>8</v>
      </c>
      <c r="C2" s="21" t="s">
        <v>1</v>
      </c>
      <c r="D2" s="21" t="s">
        <v>2</v>
      </c>
      <c r="E2" s="21" t="s">
        <v>3</v>
      </c>
      <c r="F2" s="21" t="s">
        <v>4</v>
      </c>
    </row>
    <row r="3" spans="1:7" s="46" customFormat="1" ht="27" customHeight="1" x14ac:dyDescent="0.25">
      <c r="A3" s="44"/>
      <c r="B3" s="50" t="s">
        <v>13</v>
      </c>
      <c r="C3" s="47">
        <v>0</v>
      </c>
      <c r="D3" s="45"/>
      <c r="E3" s="45"/>
      <c r="F3" s="45"/>
    </row>
    <row r="4" spans="1:7" s="46" customFormat="1" ht="21.75" customHeight="1" x14ac:dyDescent="0.25">
      <c r="A4" s="44"/>
      <c r="B4" s="13" t="s">
        <v>14</v>
      </c>
      <c r="C4" s="47">
        <f>'T5'!K38</f>
        <v>36600085</v>
      </c>
      <c r="D4" s="45"/>
      <c r="E4" s="45"/>
      <c r="F4" s="45"/>
    </row>
    <row r="5" spans="1:7" s="46" customFormat="1" ht="24" customHeight="1" x14ac:dyDescent="0.25">
      <c r="A5" s="44"/>
      <c r="B5" s="13" t="s">
        <v>15</v>
      </c>
      <c r="C5" s="47">
        <f>'T6'!H49</f>
        <v>53671350</v>
      </c>
      <c r="D5" s="45"/>
      <c r="E5" s="45"/>
      <c r="F5" s="45"/>
    </row>
    <row r="6" spans="1:7" ht="21" customHeight="1" x14ac:dyDescent="0.25">
      <c r="A6" s="34"/>
      <c r="B6" s="13" t="s">
        <v>16</v>
      </c>
      <c r="C6" s="40"/>
      <c r="D6" s="14"/>
      <c r="E6" s="15"/>
      <c r="F6" s="15"/>
    </row>
    <row r="7" spans="1:7" ht="21" customHeight="1" x14ac:dyDescent="0.25">
      <c r="A7" s="34"/>
      <c r="B7" s="13" t="s">
        <v>17</v>
      </c>
      <c r="C7" s="22"/>
      <c r="D7" s="14"/>
      <c r="E7" s="15"/>
      <c r="F7" s="15"/>
    </row>
    <row r="8" spans="1:7" ht="21" customHeight="1" x14ac:dyDescent="0.25">
      <c r="A8" s="34"/>
      <c r="B8" s="13" t="s">
        <v>18</v>
      </c>
      <c r="C8" s="22"/>
      <c r="D8" s="14"/>
      <c r="E8" s="15"/>
      <c r="F8" s="15"/>
    </row>
    <row r="9" spans="1:7" ht="21" customHeight="1" x14ac:dyDescent="0.25">
      <c r="A9" s="34"/>
      <c r="B9" s="13" t="s">
        <v>19</v>
      </c>
      <c r="C9" s="22"/>
      <c r="D9" s="16"/>
      <c r="E9" s="15"/>
      <c r="F9" s="17"/>
    </row>
    <row r="10" spans="1:7" ht="21" customHeight="1" x14ac:dyDescent="0.25">
      <c r="A10" s="63" t="s">
        <v>9</v>
      </c>
      <c r="B10" s="64"/>
      <c r="C10" s="23">
        <f>SUM(C3:C9)</f>
        <v>90271435</v>
      </c>
      <c r="D10" s="24"/>
      <c r="E10" s="25"/>
      <c r="F10" s="26"/>
    </row>
    <row r="11" spans="1:7" s="43" customFormat="1" ht="21" customHeight="1" x14ac:dyDescent="0.25">
      <c r="A11" s="48" t="s">
        <v>232</v>
      </c>
      <c r="B11" s="36" t="s">
        <v>233</v>
      </c>
      <c r="C11" s="37"/>
      <c r="D11" s="38"/>
      <c r="E11" s="31">
        <v>732002</v>
      </c>
      <c r="F11" s="42"/>
      <c r="G11" s="69">
        <f>+C4-E11-E12</f>
        <v>35502082</v>
      </c>
    </row>
    <row r="12" spans="1:7" s="43" customFormat="1" ht="21" customHeight="1" x14ac:dyDescent="0.25">
      <c r="A12" s="49"/>
      <c r="B12" s="36" t="s">
        <v>234</v>
      </c>
      <c r="C12" s="37"/>
      <c r="D12" s="38"/>
      <c r="E12" s="31">
        <v>366001</v>
      </c>
      <c r="F12" s="42"/>
    </row>
    <row r="13" spans="1:7" s="43" customFormat="1" ht="21" customHeight="1" x14ac:dyDescent="0.25">
      <c r="A13" s="49">
        <v>45206</v>
      </c>
      <c r="B13" s="36" t="s">
        <v>235</v>
      </c>
      <c r="C13" s="37"/>
      <c r="D13" s="38"/>
      <c r="E13" s="31">
        <v>1053909.3600000001</v>
      </c>
      <c r="F13" s="42"/>
    </row>
    <row r="14" spans="1:7" s="43" customFormat="1" ht="21" customHeight="1" x14ac:dyDescent="0.25">
      <c r="A14" s="49"/>
      <c r="B14" s="36" t="s">
        <v>234</v>
      </c>
      <c r="C14" s="37"/>
      <c r="D14" s="38"/>
      <c r="E14" s="31">
        <v>536714</v>
      </c>
      <c r="F14" s="42"/>
    </row>
    <row r="15" spans="1:7" s="43" customFormat="1" ht="21" customHeight="1" x14ac:dyDescent="0.25">
      <c r="A15" s="48"/>
      <c r="B15" s="39" t="s">
        <v>259</v>
      </c>
      <c r="C15" s="37"/>
      <c r="D15" s="38">
        <f>'T6'!H62</f>
        <v>2509741</v>
      </c>
      <c r="E15" s="31"/>
      <c r="F15" s="42"/>
    </row>
    <row r="16" spans="1:7" ht="21" customHeight="1" x14ac:dyDescent="0.25">
      <c r="A16" s="35"/>
      <c r="B16" s="13"/>
      <c r="C16" s="14"/>
      <c r="D16" s="14"/>
      <c r="E16" s="15"/>
      <c r="F16" s="17"/>
    </row>
    <row r="17" spans="1:6" ht="21" customHeight="1" x14ac:dyDescent="0.25">
      <c r="A17" s="35"/>
      <c r="B17" s="13"/>
      <c r="C17" s="14"/>
      <c r="D17" s="14"/>
      <c r="E17" s="15"/>
      <c r="F17" s="17"/>
    </row>
    <row r="18" spans="1:6" ht="21" customHeight="1" x14ac:dyDescent="0.25">
      <c r="A18" s="35"/>
      <c r="B18" s="13"/>
      <c r="C18" s="14"/>
      <c r="D18" s="14"/>
      <c r="E18" s="15"/>
      <c r="F18" s="17"/>
    </row>
    <row r="19" spans="1:6" ht="21" customHeight="1" x14ac:dyDescent="0.25">
      <c r="A19" s="63" t="s">
        <v>10</v>
      </c>
      <c r="B19" s="64"/>
      <c r="C19" s="23"/>
      <c r="D19" s="23">
        <f>SUM(D11:D18)</f>
        <v>2509741</v>
      </c>
      <c r="E19" s="25">
        <f>SUM(E11:E18)</f>
        <v>2688626.3600000003</v>
      </c>
      <c r="F19" s="26"/>
    </row>
    <row r="20" spans="1:6" s="43" customFormat="1" ht="21" customHeight="1" x14ac:dyDescent="0.25">
      <c r="A20" s="41">
        <v>45113</v>
      </c>
      <c r="B20" s="13" t="s">
        <v>231</v>
      </c>
      <c r="C20" s="30"/>
      <c r="D20" s="30"/>
      <c r="E20" s="31"/>
      <c r="F20" s="32">
        <v>35502082</v>
      </c>
    </row>
    <row r="21" spans="1:6" ht="21" customHeight="1" x14ac:dyDescent="0.25">
      <c r="A21" s="34"/>
      <c r="B21" s="13" t="s">
        <v>5</v>
      </c>
      <c r="C21" s="14"/>
      <c r="D21" s="14"/>
      <c r="E21" s="15"/>
      <c r="F21" s="15"/>
    </row>
    <row r="22" spans="1:6" ht="21" customHeight="1" x14ac:dyDescent="0.25">
      <c r="A22" s="34"/>
      <c r="B22" s="13" t="s">
        <v>5</v>
      </c>
      <c r="C22" s="14"/>
      <c r="D22" s="14"/>
      <c r="E22" s="15"/>
      <c r="F22" s="15"/>
    </row>
    <row r="23" spans="1:6" ht="21" customHeight="1" x14ac:dyDescent="0.25">
      <c r="A23" s="34"/>
      <c r="B23" s="13" t="s">
        <v>5</v>
      </c>
      <c r="C23" s="14"/>
      <c r="D23" s="14"/>
      <c r="E23" s="15"/>
      <c r="F23" s="15"/>
    </row>
    <row r="24" spans="1:6" ht="21" customHeight="1" x14ac:dyDescent="0.25">
      <c r="A24" s="34"/>
      <c r="B24" s="13" t="s">
        <v>5</v>
      </c>
      <c r="C24" s="14"/>
      <c r="D24" s="14"/>
      <c r="E24" s="15"/>
      <c r="F24" s="15"/>
    </row>
    <row r="25" spans="1:6" ht="21" customHeight="1" x14ac:dyDescent="0.25">
      <c r="A25" s="35"/>
      <c r="B25" s="13" t="s">
        <v>5</v>
      </c>
      <c r="C25" s="14"/>
      <c r="D25" s="14"/>
      <c r="E25" s="15"/>
      <c r="F25" s="15"/>
    </row>
    <row r="26" spans="1:6" ht="21" customHeight="1" x14ac:dyDescent="0.25">
      <c r="A26" s="63" t="s">
        <v>11</v>
      </c>
      <c r="B26" s="64"/>
      <c r="C26" s="27"/>
      <c r="D26" s="24"/>
      <c r="E26" s="26"/>
      <c r="F26" s="28">
        <f>SUM(F20:F25)</f>
        <v>35502082</v>
      </c>
    </row>
    <row r="27" spans="1:6" ht="21" customHeight="1" x14ac:dyDescent="0.25">
      <c r="A27" s="65" t="s">
        <v>260</v>
      </c>
      <c r="B27" s="66"/>
      <c r="C27" s="66"/>
      <c r="D27" s="66"/>
      <c r="E27" s="67"/>
      <c r="F27" s="29">
        <f>C10-D19-E19-F26</f>
        <v>49570985.640000001</v>
      </c>
    </row>
    <row r="28" spans="1:6" ht="21" customHeight="1" x14ac:dyDescent="0.25">
      <c r="A28" s="3"/>
      <c r="B28" s="9"/>
      <c r="C28" s="5"/>
      <c r="D28" s="4"/>
    </row>
    <row r="29" spans="1:6" ht="21" customHeight="1" x14ac:dyDescent="0.25">
      <c r="A29" s="3"/>
      <c r="B29" s="9"/>
      <c r="C29" s="5"/>
      <c r="D29" s="4"/>
      <c r="F29" s="33"/>
    </row>
    <row r="30" spans="1:6" ht="21" customHeight="1" x14ac:dyDescent="0.25">
      <c r="A30" s="3"/>
      <c r="B30" s="9"/>
      <c r="C30" s="5"/>
      <c r="D30" s="4"/>
      <c r="F30" s="33"/>
    </row>
    <row r="31" spans="1:6" ht="21" customHeight="1" x14ac:dyDescent="0.25">
      <c r="A31" s="10"/>
      <c r="C31" s="6"/>
      <c r="D31" s="7"/>
      <c r="F31" s="33"/>
    </row>
    <row r="32" spans="1:6" ht="21" customHeight="1" x14ac:dyDescent="0.25">
      <c r="F32" s="33"/>
    </row>
    <row r="33" spans="6:6" ht="21" customHeight="1" x14ac:dyDescent="0.25">
      <c r="F33" s="33"/>
    </row>
    <row r="34" spans="6:6" ht="21" customHeight="1" x14ac:dyDescent="0.25">
      <c r="F34" s="33"/>
    </row>
  </sheetData>
  <mergeCells count="5">
    <mergeCell ref="A1:F1"/>
    <mergeCell ref="A10:B10"/>
    <mergeCell ref="A19:B19"/>
    <mergeCell ref="A26:B26"/>
    <mergeCell ref="A27:E27"/>
  </mergeCells>
  <conditionalFormatting sqref="A28:B30 A2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38"/>
  <sheetViews>
    <sheetView topLeftCell="F13" zoomScaleNormal="100" workbookViewId="0">
      <selection activeCell="K39" sqref="K39"/>
    </sheetView>
  </sheetViews>
  <sheetFormatPr defaultColWidth="9.140625" defaultRowHeight="15" x14ac:dyDescent="0.25"/>
  <cols>
    <col min="1" max="1" width="14.28515625" style="57" customWidth="1"/>
    <col min="2" max="2" width="13.5703125" style="57" customWidth="1"/>
    <col min="3" max="3" width="17.140625" customWidth="1"/>
    <col min="4" max="4" width="14.85546875" customWidth="1"/>
    <col min="5" max="6" width="30" customWidth="1"/>
    <col min="7" max="7" width="15" customWidth="1"/>
    <col min="8" max="11" width="17.140625" style="19" customWidth="1"/>
  </cols>
  <sheetData>
    <row r="1" spans="1:11" ht="18.75" x14ac:dyDescent="0.3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" customHeight="1" x14ac:dyDescent="0.25">
      <c r="A2" s="51" t="s">
        <v>21</v>
      </c>
      <c r="B2" s="51" t="s">
        <v>22</v>
      </c>
      <c r="C2" s="52" t="s">
        <v>23</v>
      </c>
      <c r="D2" s="52" t="s">
        <v>24</v>
      </c>
      <c r="E2" s="52" t="s">
        <v>25</v>
      </c>
      <c r="F2" s="52" t="s">
        <v>7</v>
      </c>
      <c r="G2" s="52" t="s">
        <v>6</v>
      </c>
      <c r="H2" s="18" t="s">
        <v>26</v>
      </c>
      <c r="I2" s="18" t="s">
        <v>27</v>
      </c>
      <c r="J2" s="18" t="s">
        <v>28</v>
      </c>
      <c r="K2" s="18" t="s">
        <v>29</v>
      </c>
    </row>
    <row r="3" spans="1:11" x14ac:dyDescent="0.25">
      <c r="A3" s="53">
        <v>45076</v>
      </c>
      <c r="B3" s="53">
        <v>45076</v>
      </c>
      <c r="C3" s="54" t="s">
        <v>30</v>
      </c>
      <c r="D3" s="54" t="s">
        <v>31</v>
      </c>
      <c r="E3" s="54" t="s">
        <v>32</v>
      </c>
      <c r="F3" s="54" t="s">
        <v>33</v>
      </c>
      <c r="G3" s="54" t="s">
        <v>34</v>
      </c>
      <c r="H3" s="55">
        <v>829439</v>
      </c>
      <c r="I3" s="55">
        <v>0</v>
      </c>
      <c r="J3" s="55">
        <v>82944</v>
      </c>
      <c r="K3" s="55">
        <v>912383</v>
      </c>
    </row>
    <row r="4" spans="1:11" x14ac:dyDescent="0.25">
      <c r="A4" s="53">
        <v>45076</v>
      </c>
      <c r="B4" s="53">
        <v>45076</v>
      </c>
      <c r="C4" s="54" t="s">
        <v>35</v>
      </c>
      <c r="D4" s="54" t="s">
        <v>31</v>
      </c>
      <c r="E4" s="54" t="s">
        <v>32</v>
      </c>
      <c r="F4" s="54" t="s">
        <v>36</v>
      </c>
      <c r="G4" s="54" t="s">
        <v>37</v>
      </c>
      <c r="H4" s="55">
        <v>1025848</v>
      </c>
      <c r="I4" s="55">
        <v>0</v>
      </c>
      <c r="J4" s="55">
        <v>102585</v>
      </c>
      <c r="K4" s="55">
        <v>1128433</v>
      </c>
    </row>
    <row r="5" spans="1:11" x14ac:dyDescent="0.25">
      <c r="A5" s="53">
        <v>45076</v>
      </c>
      <c r="B5" s="53">
        <v>45076</v>
      </c>
      <c r="C5" s="54" t="s">
        <v>38</v>
      </c>
      <c r="D5" s="54" t="s">
        <v>31</v>
      </c>
      <c r="E5" s="54" t="s">
        <v>32</v>
      </c>
      <c r="F5" s="54" t="s">
        <v>39</v>
      </c>
      <c r="G5" s="54" t="s">
        <v>40</v>
      </c>
      <c r="H5" s="55">
        <v>905495</v>
      </c>
      <c r="I5" s="55">
        <v>0</v>
      </c>
      <c r="J5" s="55">
        <v>90550</v>
      </c>
      <c r="K5" s="55">
        <v>996045</v>
      </c>
    </row>
    <row r="6" spans="1:11" x14ac:dyDescent="0.25">
      <c r="A6" s="53">
        <v>45076</v>
      </c>
      <c r="B6" s="53">
        <v>45076</v>
      </c>
      <c r="C6" s="54" t="s">
        <v>41</v>
      </c>
      <c r="D6" s="54" t="s">
        <v>31</v>
      </c>
      <c r="E6" s="54" t="s">
        <v>32</v>
      </c>
      <c r="F6" s="54" t="s">
        <v>42</v>
      </c>
      <c r="G6" s="54" t="s">
        <v>43</v>
      </c>
      <c r="H6" s="55">
        <v>867896</v>
      </c>
      <c r="I6" s="55">
        <v>0</v>
      </c>
      <c r="J6" s="55">
        <v>86790</v>
      </c>
      <c r="K6" s="55">
        <v>954686</v>
      </c>
    </row>
    <row r="7" spans="1:11" x14ac:dyDescent="0.25">
      <c r="A7" s="53">
        <v>45076</v>
      </c>
      <c r="B7" s="53">
        <v>45076</v>
      </c>
      <c r="C7" s="54" t="s">
        <v>44</v>
      </c>
      <c r="D7" s="54" t="s">
        <v>31</v>
      </c>
      <c r="E7" s="54" t="s">
        <v>32</v>
      </c>
      <c r="F7" s="54" t="s">
        <v>45</v>
      </c>
      <c r="G7" s="54" t="s">
        <v>46</v>
      </c>
      <c r="H7" s="55">
        <v>1085946</v>
      </c>
      <c r="I7" s="55">
        <v>0</v>
      </c>
      <c r="J7" s="55">
        <v>108595</v>
      </c>
      <c r="K7" s="55">
        <v>1194541</v>
      </c>
    </row>
    <row r="8" spans="1:11" x14ac:dyDescent="0.25">
      <c r="A8" s="53">
        <v>45076</v>
      </c>
      <c r="B8" s="53">
        <v>45076</v>
      </c>
      <c r="C8" s="54" t="s">
        <v>47</v>
      </c>
      <c r="D8" s="54" t="s">
        <v>31</v>
      </c>
      <c r="E8" s="54" t="s">
        <v>32</v>
      </c>
      <c r="F8" s="54" t="s">
        <v>48</v>
      </c>
      <c r="G8" s="54" t="s">
        <v>49</v>
      </c>
      <c r="H8" s="55">
        <v>1085901</v>
      </c>
      <c r="I8" s="55">
        <v>0</v>
      </c>
      <c r="J8" s="55">
        <v>108590</v>
      </c>
      <c r="K8" s="55">
        <v>1194491</v>
      </c>
    </row>
    <row r="9" spans="1:11" x14ac:dyDescent="0.25">
      <c r="A9" s="53">
        <v>45076</v>
      </c>
      <c r="B9" s="53">
        <v>45076</v>
      </c>
      <c r="C9" s="54" t="s">
        <v>50</v>
      </c>
      <c r="D9" s="54" t="s">
        <v>31</v>
      </c>
      <c r="E9" s="54" t="s">
        <v>32</v>
      </c>
      <c r="F9" s="54" t="s">
        <v>51</v>
      </c>
      <c r="G9" s="54" t="s">
        <v>52</v>
      </c>
      <c r="H9" s="55">
        <v>937782</v>
      </c>
      <c r="I9" s="55">
        <v>0</v>
      </c>
      <c r="J9" s="55">
        <v>93778</v>
      </c>
      <c r="K9" s="55">
        <v>1031560</v>
      </c>
    </row>
    <row r="10" spans="1:11" x14ac:dyDescent="0.25">
      <c r="A10" s="53">
        <v>45076</v>
      </c>
      <c r="B10" s="53">
        <v>45076</v>
      </c>
      <c r="C10" s="54" t="s">
        <v>53</v>
      </c>
      <c r="D10" s="54" t="s">
        <v>31</v>
      </c>
      <c r="E10" s="54" t="s">
        <v>32</v>
      </c>
      <c r="F10" s="54" t="s">
        <v>54</v>
      </c>
      <c r="G10" s="54" t="s">
        <v>55</v>
      </c>
      <c r="H10" s="55">
        <v>885093</v>
      </c>
      <c r="I10" s="55">
        <v>0</v>
      </c>
      <c r="J10" s="55">
        <v>88509</v>
      </c>
      <c r="K10" s="55">
        <v>973602</v>
      </c>
    </row>
    <row r="11" spans="1:11" x14ac:dyDescent="0.25">
      <c r="A11" s="53">
        <v>45076</v>
      </c>
      <c r="B11" s="53">
        <v>45076</v>
      </c>
      <c r="C11" s="54" t="s">
        <v>56</v>
      </c>
      <c r="D11" s="54" t="s">
        <v>31</v>
      </c>
      <c r="E11" s="54" t="s">
        <v>32</v>
      </c>
      <c r="F11" s="54" t="s">
        <v>57</v>
      </c>
      <c r="G11" s="54" t="s">
        <v>58</v>
      </c>
      <c r="H11" s="55">
        <v>1616715</v>
      </c>
      <c r="I11" s="55">
        <v>0</v>
      </c>
      <c r="J11" s="55">
        <v>161672</v>
      </c>
      <c r="K11" s="55">
        <v>1778387</v>
      </c>
    </row>
    <row r="12" spans="1:11" x14ac:dyDescent="0.25">
      <c r="A12" s="53">
        <v>45076</v>
      </c>
      <c r="B12" s="53">
        <v>45076</v>
      </c>
      <c r="C12" s="54" t="s">
        <v>59</v>
      </c>
      <c r="D12" s="54" t="s">
        <v>31</v>
      </c>
      <c r="E12" s="54" t="s">
        <v>32</v>
      </c>
      <c r="F12" s="54" t="s">
        <v>60</v>
      </c>
      <c r="G12" s="54" t="s">
        <v>61</v>
      </c>
      <c r="H12" s="55">
        <v>932767</v>
      </c>
      <c r="I12" s="55">
        <v>0</v>
      </c>
      <c r="J12" s="55">
        <v>93277</v>
      </c>
      <c r="K12" s="55">
        <v>1026044</v>
      </c>
    </row>
    <row r="13" spans="1:11" x14ac:dyDescent="0.25">
      <c r="A13" s="53">
        <v>45076</v>
      </c>
      <c r="B13" s="53">
        <v>45076</v>
      </c>
      <c r="C13" s="54" t="s">
        <v>62</v>
      </c>
      <c r="D13" s="54" t="s">
        <v>31</v>
      </c>
      <c r="E13" s="54" t="s">
        <v>32</v>
      </c>
      <c r="F13" s="54" t="s">
        <v>63</v>
      </c>
      <c r="G13" s="54" t="s">
        <v>64</v>
      </c>
      <c r="H13" s="55">
        <v>915697</v>
      </c>
      <c r="I13" s="55">
        <v>0</v>
      </c>
      <c r="J13" s="55">
        <v>91570</v>
      </c>
      <c r="K13" s="55">
        <v>1007267</v>
      </c>
    </row>
    <row r="14" spans="1:11" x14ac:dyDescent="0.25">
      <c r="A14" s="53">
        <v>45072</v>
      </c>
      <c r="B14" s="53">
        <v>45072</v>
      </c>
      <c r="C14" s="54" t="s">
        <v>65</v>
      </c>
      <c r="D14" s="54" t="s">
        <v>31</v>
      </c>
      <c r="E14" s="54" t="s">
        <v>32</v>
      </c>
      <c r="F14" s="54" t="s">
        <v>66</v>
      </c>
      <c r="G14" s="54" t="s">
        <v>67</v>
      </c>
      <c r="H14" s="55">
        <v>916940</v>
      </c>
      <c r="I14" s="55">
        <v>0</v>
      </c>
      <c r="J14" s="55">
        <v>91694</v>
      </c>
      <c r="K14" s="55">
        <v>1008634</v>
      </c>
    </row>
    <row r="15" spans="1:11" x14ac:dyDescent="0.25">
      <c r="A15" s="53">
        <v>45072</v>
      </c>
      <c r="B15" s="53">
        <v>45072</v>
      </c>
      <c r="C15" s="54" t="s">
        <v>68</v>
      </c>
      <c r="D15" s="54" t="s">
        <v>31</v>
      </c>
      <c r="E15" s="54" t="s">
        <v>32</v>
      </c>
      <c r="F15" s="54" t="s">
        <v>69</v>
      </c>
      <c r="G15" s="54" t="s">
        <v>70</v>
      </c>
      <c r="H15" s="55">
        <v>915652</v>
      </c>
      <c r="I15" s="55">
        <v>0</v>
      </c>
      <c r="J15" s="55">
        <v>91565</v>
      </c>
      <c r="K15" s="55">
        <v>1007217</v>
      </c>
    </row>
    <row r="16" spans="1:11" x14ac:dyDescent="0.25">
      <c r="A16" s="53">
        <v>45072</v>
      </c>
      <c r="B16" s="53">
        <v>45072</v>
      </c>
      <c r="C16" s="54" t="s">
        <v>71</v>
      </c>
      <c r="D16" s="54" t="s">
        <v>31</v>
      </c>
      <c r="E16" s="54" t="s">
        <v>32</v>
      </c>
      <c r="F16" s="54" t="s">
        <v>72</v>
      </c>
      <c r="G16" s="54" t="s">
        <v>73</v>
      </c>
      <c r="H16" s="55">
        <v>932767</v>
      </c>
      <c r="I16" s="55">
        <v>0</v>
      </c>
      <c r="J16" s="55">
        <v>93277</v>
      </c>
      <c r="K16" s="55">
        <v>1026044</v>
      </c>
    </row>
    <row r="17" spans="1:11" x14ac:dyDescent="0.25">
      <c r="A17" s="53">
        <v>45069</v>
      </c>
      <c r="B17" s="53">
        <v>45069</v>
      </c>
      <c r="C17" s="54" t="s">
        <v>74</v>
      </c>
      <c r="D17" s="54" t="s">
        <v>31</v>
      </c>
      <c r="E17" s="54" t="s">
        <v>32</v>
      </c>
      <c r="F17" s="54" t="s">
        <v>75</v>
      </c>
      <c r="G17" s="54" t="s">
        <v>76</v>
      </c>
      <c r="H17" s="55">
        <v>1492986</v>
      </c>
      <c r="I17" s="55">
        <v>0</v>
      </c>
      <c r="J17" s="55">
        <v>149299</v>
      </c>
      <c r="K17" s="55">
        <v>1642285</v>
      </c>
    </row>
    <row r="18" spans="1:11" x14ac:dyDescent="0.25">
      <c r="A18" s="53">
        <v>45069</v>
      </c>
      <c r="B18" s="53">
        <v>45069</v>
      </c>
      <c r="C18" s="54" t="s">
        <v>77</v>
      </c>
      <c r="D18" s="54" t="s">
        <v>31</v>
      </c>
      <c r="E18" s="54" t="s">
        <v>32</v>
      </c>
      <c r="F18" s="54" t="s">
        <v>78</v>
      </c>
      <c r="G18" s="54" t="s">
        <v>79</v>
      </c>
      <c r="H18" s="55">
        <v>915652</v>
      </c>
      <c r="I18" s="55">
        <v>0</v>
      </c>
      <c r="J18" s="55">
        <v>91565</v>
      </c>
      <c r="K18" s="55">
        <v>1007217</v>
      </c>
    </row>
    <row r="19" spans="1:11" x14ac:dyDescent="0.25">
      <c r="A19" s="53">
        <v>45069</v>
      </c>
      <c r="B19" s="53">
        <v>45069</v>
      </c>
      <c r="C19" s="54" t="s">
        <v>80</v>
      </c>
      <c r="D19" s="54" t="s">
        <v>31</v>
      </c>
      <c r="E19" s="54" t="s">
        <v>32</v>
      </c>
      <c r="F19" s="54" t="s">
        <v>81</v>
      </c>
      <c r="G19" s="54" t="s">
        <v>82</v>
      </c>
      <c r="H19" s="55">
        <v>2251147</v>
      </c>
      <c r="I19" s="55">
        <v>0</v>
      </c>
      <c r="J19" s="55">
        <v>225115</v>
      </c>
      <c r="K19" s="55">
        <v>2476262</v>
      </c>
    </row>
    <row r="20" spans="1:11" x14ac:dyDescent="0.25">
      <c r="A20" s="53">
        <v>45069</v>
      </c>
      <c r="B20" s="53">
        <v>45069</v>
      </c>
      <c r="C20" s="54" t="s">
        <v>83</v>
      </c>
      <c r="D20" s="54" t="s">
        <v>31</v>
      </c>
      <c r="E20" s="54" t="s">
        <v>32</v>
      </c>
      <c r="F20" s="54" t="s">
        <v>84</v>
      </c>
      <c r="G20" s="54" t="s">
        <v>85</v>
      </c>
      <c r="H20" s="55">
        <v>915652</v>
      </c>
      <c r="I20" s="55">
        <v>0</v>
      </c>
      <c r="J20" s="55">
        <v>91565</v>
      </c>
      <c r="K20" s="55">
        <v>1007217</v>
      </c>
    </row>
    <row r="21" spans="1:11" x14ac:dyDescent="0.25">
      <c r="A21" s="53">
        <v>45069</v>
      </c>
      <c r="B21" s="53">
        <v>45069</v>
      </c>
      <c r="C21" s="54" t="s">
        <v>86</v>
      </c>
      <c r="D21" s="54" t="s">
        <v>31</v>
      </c>
      <c r="E21" s="54" t="s">
        <v>32</v>
      </c>
      <c r="F21" s="54" t="s">
        <v>87</v>
      </c>
      <c r="G21" s="54" t="s">
        <v>88</v>
      </c>
      <c r="H21" s="55">
        <v>999688</v>
      </c>
      <c r="I21" s="55">
        <v>0</v>
      </c>
      <c r="J21" s="55">
        <v>99969</v>
      </c>
      <c r="K21" s="55">
        <v>1099657</v>
      </c>
    </row>
    <row r="22" spans="1:11" x14ac:dyDescent="0.25">
      <c r="A22" s="53">
        <v>45069</v>
      </c>
      <c r="B22" s="53">
        <v>45069</v>
      </c>
      <c r="C22" s="54" t="s">
        <v>89</v>
      </c>
      <c r="D22" s="54" t="s">
        <v>31</v>
      </c>
      <c r="E22" s="54" t="s">
        <v>32</v>
      </c>
      <c r="F22" s="54" t="s">
        <v>90</v>
      </c>
      <c r="G22" s="54" t="s">
        <v>91</v>
      </c>
      <c r="H22" s="55">
        <v>944974</v>
      </c>
      <c r="I22" s="55">
        <v>0</v>
      </c>
      <c r="J22" s="55">
        <v>94497</v>
      </c>
      <c r="K22" s="55">
        <v>1039470</v>
      </c>
    </row>
    <row r="23" spans="1:11" x14ac:dyDescent="0.25">
      <c r="A23" s="53">
        <v>45069</v>
      </c>
      <c r="B23" s="53">
        <v>45069</v>
      </c>
      <c r="C23" s="54" t="s">
        <v>92</v>
      </c>
      <c r="D23" s="54" t="s">
        <v>31</v>
      </c>
      <c r="E23" s="54" t="s">
        <v>32</v>
      </c>
      <c r="F23" s="54" t="s">
        <v>93</v>
      </c>
      <c r="G23" s="54" t="s">
        <v>94</v>
      </c>
      <c r="H23" s="55">
        <v>1447868</v>
      </c>
      <c r="I23" s="55">
        <v>0</v>
      </c>
      <c r="J23" s="55">
        <v>144787</v>
      </c>
      <c r="K23" s="55">
        <v>1592655</v>
      </c>
    </row>
    <row r="24" spans="1:11" x14ac:dyDescent="0.25">
      <c r="A24" s="53">
        <v>45065</v>
      </c>
      <c r="B24" s="53">
        <v>45065</v>
      </c>
      <c r="C24" s="54" t="s">
        <v>95</v>
      </c>
      <c r="D24" s="54" t="s">
        <v>31</v>
      </c>
      <c r="E24" s="54" t="s">
        <v>32</v>
      </c>
      <c r="F24" s="54" t="s">
        <v>96</v>
      </c>
      <c r="G24" s="54" t="s">
        <v>97</v>
      </c>
      <c r="H24" s="55">
        <v>746493</v>
      </c>
      <c r="I24" s="55">
        <v>0</v>
      </c>
      <c r="J24" s="55">
        <v>74649</v>
      </c>
      <c r="K24" s="55">
        <v>821142</v>
      </c>
    </row>
    <row r="25" spans="1:11" x14ac:dyDescent="0.25">
      <c r="A25" s="53">
        <v>45065</v>
      </c>
      <c r="B25" s="53">
        <v>45065</v>
      </c>
      <c r="C25" s="54" t="s">
        <v>98</v>
      </c>
      <c r="D25" s="54" t="s">
        <v>31</v>
      </c>
      <c r="E25" s="54" t="s">
        <v>32</v>
      </c>
      <c r="F25" s="54" t="s">
        <v>99</v>
      </c>
      <c r="G25" s="54" t="s">
        <v>100</v>
      </c>
      <c r="H25" s="55">
        <v>746493</v>
      </c>
      <c r="I25" s="55">
        <v>0</v>
      </c>
      <c r="J25" s="55">
        <v>74649</v>
      </c>
      <c r="K25" s="55">
        <v>821142</v>
      </c>
    </row>
    <row r="26" spans="1:11" x14ac:dyDescent="0.25">
      <c r="A26" s="53">
        <v>45065</v>
      </c>
      <c r="B26" s="53">
        <v>45065</v>
      </c>
      <c r="C26" s="54" t="s">
        <v>101</v>
      </c>
      <c r="D26" s="54" t="s">
        <v>31</v>
      </c>
      <c r="E26" s="54" t="s">
        <v>32</v>
      </c>
      <c r="F26" s="54" t="s">
        <v>102</v>
      </c>
      <c r="G26" s="54" t="s">
        <v>103</v>
      </c>
      <c r="H26" s="55">
        <v>746493</v>
      </c>
      <c r="I26" s="55">
        <v>0</v>
      </c>
      <c r="J26" s="55">
        <v>74649</v>
      </c>
      <c r="K26" s="55">
        <v>821142</v>
      </c>
    </row>
    <row r="27" spans="1:11" x14ac:dyDescent="0.25">
      <c r="A27" s="53">
        <v>45065</v>
      </c>
      <c r="B27" s="53">
        <v>45065</v>
      </c>
      <c r="C27" s="54" t="s">
        <v>104</v>
      </c>
      <c r="D27" s="54" t="s">
        <v>31</v>
      </c>
      <c r="E27" s="54" t="s">
        <v>32</v>
      </c>
      <c r="F27" s="54" t="s">
        <v>105</v>
      </c>
      <c r="G27" s="54" t="s">
        <v>106</v>
      </c>
      <c r="H27" s="55">
        <v>746493</v>
      </c>
      <c r="I27" s="55">
        <v>0</v>
      </c>
      <c r="J27" s="55">
        <v>74649</v>
      </c>
      <c r="K27" s="55">
        <v>821142</v>
      </c>
    </row>
    <row r="28" spans="1:11" x14ac:dyDescent="0.25">
      <c r="A28" s="53">
        <v>45065</v>
      </c>
      <c r="B28" s="53">
        <v>45065</v>
      </c>
      <c r="C28" s="54" t="s">
        <v>107</v>
      </c>
      <c r="D28" s="54" t="s">
        <v>31</v>
      </c>
      <c r="E28" s="54" t="s">
        <v>32</v>
      </c>
      <c r="F28" s="54" t="s">
        <v>108</v>
      </c>
      <c r="G28" s="54" t="s">
        <v>109</v>
      </c>
      <c r="H28" s="55">
        <v>746493</v>
      </c>
      <c r="I28" s="55">
        <v>0</v>
      </c>
      <c r="J28" s="55">
        <v>74649</v>
      </c>
      <c r="K28" s="55">
        <v>821142</v>
      </c>
    </row>
    <row r="29" spans="1:11" x14ac:dyDescent="0.25">
      <c r="A29" s="53">
        <v>45065</v>
      </c>
      <c r="B29" s="53">
        <v>45065</v>
      </c>
      <c r="C29" s="54" t="s">
        <v>110</v>
      </c>
      <c r="D29" s="54" t="s">
        <v>31</v>
      </c>
      <c r="E29" s="54" t="s">
        <v>32</v>
      </c>
      <c r="F29" s="54" t="s">
        <v>111</v>
      </c>
      <c r="G29" s="54" t="s">
        <v>112</v>
      </c>
      <c r="H29" s="55">
        <v>746493</v>
      </c>
      <c r="I29" s="55">
        <v>0</v>
      </c>
      <c r="J29" s="55">
        <v>74649</v>
      </c>
      <c r="K29" s="55">
        <v>821142</v>
      </c>
    </row>
    <row r="30" spans="1:11" x14ac:dyDescent="0.25">
      <c r="A30" s="53">
        <v>45065</v>
      </c>
      <c r="B30" s="53">
        <v>45065</v>
      </c>
      <c r="C30" s="54" t="s">
        <v>113</v>
      </c>
      <c r="D30" s="54" t="s">
        <v>31</v>
      </c>
      <c r="E30" s="54" t="s">
        <v>32</v>
      </c>
      <c r="F30" s="54" t="s">
        <v>114</v>
      </c>
      <c r="G30" s="54" t="s">
        <v>115</v>
      </c>
      <c r="H30" s="55">
        <v>746493</v>
      </c>
      <c r="I30" s="55">
        <v>0</v>
      </c>
      <c r="J30" s="55">
        <v>74649</v>
      </c>
      <c r="K30" s="55">
        <v>821142</v>
      </c>
    </row>
    <row r="31" spans="1:11" x14ac:dyDescent="0.25">
      <c r="A31" s="53">
        <v>45065</v>
      </c>
      <c r="B31" s="53">
        <v>45065</v>
      </c>
      <c r="C31" s="54" t="s">
        <v>116</v>
      </c>
      <c r="D31" s="54" t="s">
        <v>31</v>
      </c>
      <c r="E31" s="54" t="s">
        <v>32</v>
      </c>
      <c r="F31" s="54" t="s">
        <v>117</v>
      </c>
      <c r="G31" s="54" t="s">
        <v>118</v>
      </c>
      <c r="H31" s="55">
        <v>746493</v>
      </c>
      <c r="I31" s="55">
        <v>0</v>
      </c>
      <c r="J31" s="55">
        <v>74649</v>
      </c>
      <c r="K31" s="55">
        <v>821142</v>
      </c>
    </row>
    <row r="32" spans="1:11" x14ac:dyDescent="0.25">
      <c r="A32" s="53">
        <v>45065</v>
      </c>
      <c r="B32" s="53">
        <v>45065</v>
      </c>
      <c r="C32" s="54" t="s">
        <v>119</v>
      </c>
      <c r="D32" s="54" t="s">
        <v>31</v>
      </c>
      <c r="E32" s="54" t="s">
        <v>32</v>
      </c>
      <c r="F32" s="54" t="s">
        <v>120</v>
      </c>
      <c r="G32" s="54" t="s">
        <v>121</v>
      </c>
      <c r="H32" s="55">
        <v>746493</v>
      </c>
      <c r="I32" s="55">
        <v>0</v>
      </c>
      <c r="J32" s="55">
        <v>74649</v>
      </c>
      <c r="K32" s="55">
        <v>821142</v>
      </c>
    </row>
    <row r="33" spans="1:11" x14ac:dyDescent="0.25">
      <c r="A33" s="53">
        <v>45065</v>
      </c>
      <c r="B33" s="53">
        <v>45065</v>
      </c>
      <c r="C33" s="54" t="s">
        <v>122</v>
      </c>
      <c r="D33" s="54" t="s">
        <v>31</v>
      </c>
      <c r="E33" s="54" t="s">
        <v>32</v>
      </c>
      <c r="F33" s="54" t="s">
        <v>123</v>
      </c>
      <c r="G33" s="54" t="s">
        <v>124</v>
      </c>
      <c r="H33" s="55">
        <v>746493</v>
      </c>
      <c r="I33" s="55">
        <v>0</v>
      </c>
      <c r="J33" s="55">
        <v>74649</v>
      </c>
      <c r="K33" s="55">
        <v>821142</v>
      </c>
    </row>
    <row r="34" spans="1:11" x14ac:dyDescent="0.25">
      <c r="A34" s="53">
        <v>45065</v>
      </c>
      <c r="B34" s="53">
        <v>45065</v>
      </c>
      <c r="C34" s="54" t="s">
        <v>125</v>
      </c>
      <c r="D34" s="54" t="s">
        <v>31</v>
      </c>
      <c r="E34" s="54" t="s">
        <v>32</v>
      </c>
      <c r="F34" s="54" t="s">
        <v>126</v>
      </c>
      <c r="G34" s="54" t="s">
        <v>127</v>
      </c>
      <c r="H34" s="55">
        <v>746493</v>
      </c>
      <c r="I34" s="55">
        <v>0</v>
      </c>
      <c r="J34" s="55">
        <v>74649</v>
      </c>
      <c r="K34" s="55">
        <v>821142</v>
      </c>
    </row>
    <row r="35" spans="1:11" x14ac:dyDescent="0.25">
      <c r="A35" s="53">
        <v>45065</v>
      </c>
      <c r="B35" s="53">
        <v>45065</v>
      </c>
      <c r="C35" s="54" t="s">
        <v>128</v>
      </c>
      <c r="D35" s="54" t="s">
        <v>31</v>
      </c>
      <c r="E35" s="54" t="s">
        <v>32</v>
      </c>
      <c r="F35" s="54" t="s">
        <v>129</v>
      </c>
      <c r="G35" s="54" t="s">
        <v>130</v>
      </c>
      <c r="H35" s="55">
        <v>746493</v>
      </c>
      <c r="I35" s="55">
        <v>0</v>
      </c>
      <c r="J35" s="55">
        <v>74649</v>
      </c>
      <c r="K35" s="55">
        <v>821142</v>
      </c>
    </row>
    <row r="36" spans="1:11" x14ac:dyDescent="0.25">
      <c r="A36" s="53">
        <v>45065</v>
      </c>
      <c r="B36" s="53">
        <v>45065</v>
      </c>
      <c r="C36" s="54" t="s">
        <v>131</v>
      </c>
      <c r="D36" s="54" t="s">
        <v>31</v>
      </c>
      <c r="E36" s="54" t="s">
        <v>32</v>
      </c>
      <c r="F36" s="54" t="s">
        <v>132</v>
      </c>
      <c r="G36" s="54" t="s">
        <v>133</v>
      </c>
      <c r="H36" s="55">
        <v>746493</v>
      </c>
      <c r="I36" s="55">
        <v>0</v>
      </c>
      <c r="J36" s="55">
        <v>74649</v>
      </c>
      <c r="K36" s="55">
        <v>821142</v>
      </c>
    </row>
    <row r="37" spans="1:11" x14ac:dyDescent="0.25">
      <c r="A37" s="53">
        <v>45065</v>
      </c>
      <c r="B37" s="53">
        <v>45065</v>
      </c>
      <c r="C37" s="54" t="s">
        <v>134</v>
      </c>
      <c r="D37" s="54" t="s">
        <v>31</v>
      </c>
      <c r="E37" s="54" t="s">
        <v>32</v>
      </c>
      <c r="F37" s="54" t="s">
        <v>135</v>
      </c>
      <c r="G37" s="54" t="s">
        <v>136</v>
      </c>
      <c r="H37" s="55">
        <v>746493</v>
      </c>
      <c r="I37" s="55">
        <v>0</v>
      </c>
      <c r="J37" s="55">
        <v>74649</v>
      </c>
      <c r="K37" s="55">
        <v>821142</v>
      </c>
    </row>
    <row r="38" spans="1:11" x14ac:dyDescent="0.25">
      <c r="A38" s="56" t="s">
        <v>137</v>
      </c>
      <c r="H38" s="58">
        <v>33272807</v>
      </c>
      <c r="I38" s="58">
        <v>0</v>
      </c>
      <c r="J38" s="58">
        <v>3327279</v>
      </c>
      <c r="K38" s="58">
        <f>SUM(K3:K37)</f>
        <v>36600085</v>
      </c>
    </row>
  </sheetData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80"/>
  <sheetViews>
    <sheetView topLeftCell="A29" zoomScaleNormal="100" workbookViewId="0">
      <selection activeCell="H69" sqref="H69"/>
    </sheetView>
  </sheetViews>
  <sheetFormatPr defaultColWidth="9.140625" defaultRowHeight="15" x14ac:dyDescent="0.25"/>
  <cols>
    <col min="1" max="1" width="14.28515625" style="57" customWidth="1"/>
    <col min="2" max="2" width="23.28515625" customWidth="1"/>
    <col min="3" max="3" width="17.140625" customWidth="1"/>
    <col min="4" max="4" width="27" customWidth="1"/>
    <col min="5" max="5" width="14.85546875" style="19" customWidth="1"/>
    <col min="6" max="6" width="12" style="19" customWidth="1"/>
    <col min="7" max="7" width="14.140625" style="19" customWidth="1"/>
    <col min="8" max="8" width="17.140625" style="19" customWidth="1"/>
    <col min="9" max="9" width="11.85546875" customWidth="1"/>
  </cols>
  <sheetData>
    <row r="1" spans="1:8" ht="18.75" x14ac:dyDescent="0.3">
      <c r="A1" s="68" t="s">
        <v>20</v>
      </c>
      <c r="B1" s="68"/>
      <c r="C1" s="68"/>
      <c r="D1" s="68"/>
      <c r="E1" s="68"/>
      <c r="F1" s="68"/>
      <c r="G1" s="68"/>
      <c r="H1" s="68"/>
    </row>
    <row r="2" spans="1:8" ht="15" customHeight="1" x14ac:dyDescent="0.25">
      <c r="A2" s="51" t="s">
        <v>22</v>
      </c>
      <c r="B2" s="52" t="s">
        <v>25</v>
      </c>
      <c r="C2" s="52" t="s">
        <v>7</v>
      </c>
      <c r="D2" s="52" t="s">
        <v>6</v>
      </c>
      <c r="E2" s="18" t="s">
        <v>26</v>
      </c>
      <c r="F2" s="18" t="s">
        <v>27</v>
      </c>
      <c r="G2" s="18" t="s">
        <v>28</v>
      </c>
      <c r="H2" s="18" t="s">
        <v>29</v>
      </c>
    </row>
    <row r="3" spans="1:8" x14ac:dyDescent="0.25">
      <c r="A3" s="53">
        <v>45103</v>
      </c>
      <c r="B3" s="54" t="s">
        <v>32</v>
      </c>
      <c r="C3" s="54" t="s">
        <v>138</v>
      </c>
      <c r="D3" s="54" t="s">
        <v>139</v>
      </c>
      <c r="E3" s="55">
        <v>926146</v>
      </c>
      <c r="F3" s="55">
        <v>0</v>
      </c>
      <c r="G3" s="55">
        <v>92615</v>
      </c>
      <c r="H3" s="55">
        <v>1018761</v>
      </c>
    </row>
    <row r="4" spans="1:8" x14ac:dyDescent="0.25">
      <c r="A4" s="53">
        <v>45103</v>
      </c>
      <c r="B4" s="54" t="s">
        <v>32</v>
      </c>
      <c r="C4" s="54" t="s">
        <v>140</v>
      </c>
      <c r="D4" s="54" t="s">
        <v>141</v>
      </c>
      <c r="E4" s="55">
        <v>1105193</v>
      </c>
      <c r="F4" s="55">
        <v>0</v>
      </c>
      <c r="G4" s="55">
        <v>110519</v>
      </c>
      <c r="H4" s="55">
        <v>1215712</v>
      </c>
    </row>
    <row r="5" spans="1:8" x14ac:dyDescent="0.25">
      <c r="A5" s="53">
        <v>45097</v>
      </c>
      <c r="B5" s="54" t="s">
        <v>32</v>
      </c>
      <c r="C5" s="54" t="s">
        <v>142</v>
      </c>
      <c r="D5" s="54" t="s">
        <v>143</v>
      </c>
      <c r="E5" s="55">
        <v>1053317</v>
      </c>
      <c r="F5" s="55">
        <v>0</v>
      </c>
      <c r="G5" s="55">
        <v>105332</v>
      </c>
      <c r="H5" s="55">
        <v>1158649</v>
      </c>
    </row>
    <row r="6" spans="1:8" x14ac:dyDescent="0.25">
      <c r="A6" s="53">
        <v>45097</v>
      </c>
      <c r="B6" s="54" t="s">
        <v>32</v>
      </c>
      <c r="C6" s="54" t="s">
        <v>144</v>
      </c>
      <c r="D6" s="54" t="s">
        <v>145</v>
      </c>
      <c r="E6" s="55">
        <v>978987</v>
      </c>
      <c r="F6" s="55">
        <v>0</v>
      </c>
      <c r="G6" s="55">
        <v>97899</v>
      </c>
      <c r="H6" s="55">
        <v>1076886</v>
      </c>
    </row>
    <row r="7" spans="1:8" x14ac:dyDescent="0.25">
      <c r="A7" s="53">
        <v>45097</v>
      </c>
      <c r="B7" s="54" t="s">
        <v>32</v>
      </c>
      <c r="C7" s="54" t="s">
        <v>146</v>
      </c>
      <c r="D7" s="54" t="s">
        <v>147</v>
      </c>
      <c r="E7" s="55">
        <v>983558</v>
      </c>
      <c r="F7" s="55">
        <v>0</v>
      </c>
      <c r="G7" s="55">
        <v>98356</v>
      </c>
      <c r="H7" s="55">
        <v>1081914</v>
      </c>
    </row>
    <row r="8" spans="1:8" x14ac:dyDescent="0.25">
      <c r="A8" s="53">
        <v>45097</v>
      </c>
      <c r="B8" s="54" t="s">
        <v>32</v>
      </c>
      <c r="C8" s="54" t="s">
        <v>148</v>
      </c>
      <c r="D8" s="54" t="s">
        <v>149</v>
      </c>
      <c r="E8" s="55">
        <v>985456</v>
      </c>
      <c r="F8" s="55">
        <v>0</v>
      </c>
      <c r="G8" s="55">
        <v>98546</v>
      </c>
      <c r="H8" s="55">
        <v>1084002</v>
      </c>
    </row>
    <row r="9" spans="1:8" x14ac:dyDescent="0.25">
      <c r="A9" s="53">
        <v>45097</v>
      </c>
      <c r="B9" s="54" t="s">
        <v>32</v>
      </c>
      <c r="C9" s="54" t="s">
        <v>150</v>
      </c>
      <c r="D9" s="54" t="s">
        <v>151</v>
      </c>
      <c r="E9" s="55">
        <v>1196421</v>
      </c>
      <c r="F9" s="55">
        <v>0</v>
      </c>
      <c r="G9" s="55">
        <v>119642</v>
      </c>
      <c r="H9" s="55">
        <v>1316063</v>
      </c>
    </row>
    <row r="10" spans="1:8" x14ac:dyDescent="0.25">
      <c r="A10" s="53">
        <v>45096</v>
      </c>
      <c r="B10" s="54" t="s">
        <v>32</v>
      </c>
      <c r="C10" s="54" t="s">
        <v>152</v>
      </c>
      <c r="D10" s="54" t="s">
        <v>153</v>
      </c>
      <c r="E10" s="55">
        <v>930996</v>
      </c>
      <c r="F10" s="55">
        <v>0</v>
      </c>
      <c r="G10" s="55">
        <v>93100</v>
      </c>
      <c r="H10" s="55">
        <v>1024096</v>
      </c>
    </row>
    <row r="11" spans="1:8" x14ac:dyDescent="0.25">
      <c r="A11" s="53">
        <v>45096</v>
      </c>
      <c r="B11" s="54" t="s">
        <v>32</v>
      </c>
      <c r="C11" s="54" t="s">
        <v>154</v>
      </c>
      <c r="D11" s="54" t="s">
        <v>155</v>
      </c>
      <c r="E11" s="55">
        <v>913964</v>
      </c>
      <c r="F11" s="55">
        <v>0</v>
      </c>
      <c r="G11" s="55">
        <v>91396</v>
      </c>
      <c r="H11" s="55">
        <v>1005360</v>
      </c>
    </row>
    <row r="12" spans="1:8" x14ac:dyDescent="0.25">
      <c r="A12" s="53">
        <v>45096</v>
      </c>
      <c r="B12" s="54" t="s">
        <v>32</v>
      </c>
      <c r="C12" s="54" t="s">
        <v>156</v>
      </c>
      <c r="D12" s="54" t="s">
        <v>157</v>
      </c>
      <c r="E12" s="55">
        <v>981825</v>
      </c>
      <c r="F12" s="55">
        <v>0</v>
      </c>
      <c r="G12" s="55">
        <v>98183</v>
      </c>
      <c r="H12" s="55">
        <v>1080008</v>
      </c>
    </row>
    <row r="13" spans="1:8" x14ac:dyDescent="0.25">
      <c r="A13" s="53">
        <v>45093</v>
      </c>
      <c r="B13" s="54" t="s">
        <v>32</v>
      </c>
      <c r="C13" s="54" t="s">
        <v>158</v>
      </c>
      <c r="D13" s="54" t="s">
        <v>159</v>
      </c>
      <c r="E13" s="55">
        <v>1208521</v>
      </c>
      <c r="F13" s="55">
        <v>0</v>
      </c>
      <c r="G13" s="55">
        <v>120852</v>
      </c>
      <c r="H13" s="55">
        <v>1329373</v>
      </c>
    </row>
    <row r="14" spans="1:8" x14ac:dyDescent="0.25">
      <c r="A14" s="53">
        <v>45093</v>
      </c>
      <c r="B14" s="54" t="s">
        <v>32</v>
      </c>
      <c r="C14" s="54" t="s">
        <v>160</v>
      </c>
      <c r="D14" s="54" t="s">
        <v>161</v>
      </c>
      <c r="E14" s="55">
        <v>1378770</v>
      </c>
      <c r="F14" s="55">
        <v>0</v>
      </c>
      <c r="G14" s="55">
        <v>137877</v>
      </c>
      <c r="H14" s="55">
        <v>1516647</v>
      </c>
    </row>
    <row r="15" spans="1:8" x14ac:dyDescent="0.25">
      <c r="A15" s="53">
        <v>45093</v>
      </c>
      <c r="B15" s="54" t="s">
        <v>32</v>
      </c>
      <c r="C15" s="54" t="s">
        <v>162</v>
      </c>
      <c r="D15" s="54" t="s">
        <v>163</v>
      </c>
      <c r="E15" s="55">
        <v>949583</v>
      </c>
      <c r="F15" s="55">
        <v>0</v>
      </c>
      <c r="G15" s="55">
        <v>94958</v>
      </c>
      <c r="H15" s="55">
        <v>1044541</v>
      </c>
    </row>
    <row r="16" spans="1:8" x14ac:dyDescent="0.25">
      <c r="A16" s="53">
        <v>45091</v>
      </c>
      <c r="B16" s="54" t="s">
        <v>32</v>
      </c>
      <c r="C16" s="54" t="s">
        <v>164</v>
      </c>
      <c r="D16" s="54" t="s">
        <v>165</v>
      </c>
      <c r="E16" s="55">
        <v>973528</v>
      </c>
      <c r="F16" s="55">
        <v>0</v>
      </c>
      <c r="G16" s="55">
        <v>97353</v>
      </c>
      <c r="H16" s="55">
        <v>1070881</v>
      </c>
    </row>
    <row r="17" spans="1:8" x14ac:dyDescent="0.25">
      <c r="A17" s="53">
        <v>45090</v>
      </c>
      <c r="B17" s="54" t="s">
        <v>32</v>
      </c>
      <c r="C17" s="54" t="s">
        <v>166</v>
      </c>
      <c r="D17" s="54" t="s">
        <v>167</v>
      </c>
      <c r="E17" s="55">
        <v>978987</v>
      </c>
      <c r="F17" s="55">
        <v>0</v>
      </c>
      <c r="G17" s="55">
        <v>97899</v>
      </c>
      <c r="H17" s="55">
        <v>1076886</v>
      </c>
    </row>
    <row r="18" spans="1:8" x14ac:dyDescent="0.25">
      <c r="A18" s="53">
        <v>45090</v>
      </c>
      <c r="B18" s="54" t="s">
        <v>32</v>
      </c>
      <c r="C18" s="54" t="s">
        <v>168</v>
      </c>
      <c r="D18" s="54" t="s">
        <v>169</v>
      </c>
      <c r="E18" s="55">
        <v>1007541</v>
      </c>
      <c r="F18" s="55">
        <v>0</v>
      </c>
      <c r="G18" s="55">
        <v>100754</v>
      </c>
      <c r="H18" s="55">
        <v>1108295</v>
      </c>
    </row>
    <row r="19" spans="1:8" x14ac:dyDescent="0.25">
      <c r="A19" s="53">
        <v>45090</v>
      </c>
      <c r="B19" s="54" t="s">
        <v>32</v>
      </c>
      <c r="C19" s="54" t="s">
        <v>170</v>
      </c>
      <c r="D19" s="54" t="s">
        <v>171</v>
      </c>
      <c r="E19" s="55">
        <v>944974</v>
      </c>
      <c r="F19" s="55">
        <v>0</v>
      </c>
      <c r="G19" s="55">
        <v>94497</v>
      </c>
      <c r="H19" s="55">
        <v>1039471</v>
      </c>
    </row>
    <row r="20" spans="1:8" x14ac:dyDescent="0.25">
      <c r="A20" s="53">
        <v>45090</v>
      </c>
      <c r="B20" s="54" t="s">
        <v>32</v>
      </c>
      <c r="C20" s="54" t="s">
        <v>172</v>
      </c>
      <c r="D20" s="54" t="s">
        <v>173</v>
      </c>
      <c r="E20" s="55">
        <v>1001421</v>
      </c>
      <c r="F20" s="55">
        <v>0</v>
      </c>
      <c r="G20" s="55">
        <v>100142</v>
      </c>
      <c r="H20" s="55">
        <v>1101563</v>
      </c>
    </row>
    <row r="21" spans="1:8" x14ac:dyDescent="0.25">
      <c r="A21" s="53">
        <v>45090</v>
      </c>
      <c r="B21" s="54" t="s">
        <v>32</v>
      </c>
      <c r="C21" s="54" t="s">
        <v>174</v>
      </c>
      <c r="D21" s="54" t="s">
        <v>175</v>
      </c>
      <c r="E21" s="55">
        <v>1150398</v>
      </c>
      <c r="F21" s="55">
        <v>0</v>
      </c>
      <c r="G21" s="55">
        <v>115040</v>
      </c>
      <c r="H21" s="55">
        <v>1265438</v>
      </c>
    </row>
    <row r="22" spans="1:8" x14ac:dyDescent="0.25">
      <c r="A22" s="53">
        <v>45090</v>
      </c>
      <c r="B22" s="54" t="s">
        <v>32</v>
      </c>
      <c r="C22" s="54" t="s">
        <v>176</v>
      </c>
      <c r="D22" s="54" t="s">
        <v>177</v>
      </c>
      <c r="E22" s="55">
        <v>1145954</v>
      </c>
      <c r="F22" s="55">
        <v>0</v>
      </c>
      <c r="G22" s="55">
        <v>114595</v>
      </c>
      <c r="H22" s="55">
        <v>1260549</v>
      </c>
    </row>
    <row r="23" spans="1:8" x14ac:dyDescent="0.25">
      <c r="A23" s="53">
        <v>45090</v>
      </c>
      <c r="B23" s="54" t="s">
        <v>32</v>
      </c>
      <c r="C23" s="54" t="s">
        <v>178</v>
      </c>
      <c r="D23" s="54" t="s">
        <v>179</v>
      </c>
      <c r="E23" s="55">
        <v>934455</v>
      </c>
      <c r="F23" s="55">
        <v>0</v>
      </c>
      <c r="G23" s="55">
        <v>93446</v>
      </c>
      <c r="H23" s="55">
        <v>1027901</v>
      </c>
    </row>
    <row r="24" spans="1:8" x14ac:dyDescent="0.25">
      <c r="A24" s="53">
        <v>45090</v>
      </c>
      <c r="B24" s="54" t="s">
        <v>32</v>
      </c>
      <c r="C24" s="54" t="s">
        <v>180</v>
      </c>
      <c r="D24" s="54" t="s">
        <v>181</v>
      </c>
      <c r="E24" s="55">
        <v>909228</v>
      </c>
      <c r="F24" s="55">
        <v>0</v>
      </c>
      <c r="G24" s="55">
        <v>90923</v>
      </c>
      <c r="H24" s="55">
        <v>1000151</v>
      </c>
    </row>
    <row r="25" spans="1:8" x14ac:dyDescent="0.25">
      <c r="A25" s="53">
        <v>45090</v>
      </c>
      <c r="B25" s="54" t="s">
        <v>32</v>
      </c>
      <c r="C25" s="54" t="s">
        <v>182</v>
      </c>
      <c r="D25" s="54" t="s">
        <v>183</v>
      </c>
      <c r="E25" s="55">
        <v>934817</v>
      </c>
      <c r="F25" s="55">
        <v>0</v>
      </c>
      <c r="G25" s="55">
        <v>93482</v>
      </c>
      <c r="H25" s="55">
        <v>1028299</v>
      </c>
    </row>
    <row r="26" spans="1:8" x14ac:dyDescent="0.25">
      <c r="A26" s="53">
        <v>45090</v>
      </c>
      <c r="B26" s="54" t="s">
        <v>32</v>
      </c>
      <c r="C26" s="54" t="s">
        <v>184</v>
      </c>
      <c r="D26" s="54" t="s">
        <v>185</v>
      </c>
      <c r="E26" s="55">
        <v>1973089</v>
      </c>
      <c r="F26" s="55">
        <v>0</v>
      </c>
      <c r="G26" s="55">
        <v>197309</v>
      </c>
      <c r="H26" s="55">
        <v>2170398</v>
      </c>
    </row>
    <row r="27" spans="1:8" x14ac:dyDescent="0.25">
      <c r="A27" s="53">
        <v>45090</v>
      </c>
      <c r="B27" s="54" t="s">
        <v>32</v>
      </c>
      <c r="C27" s="54" t="s">
        <v>186</v>
      </c>
      <c r="D27" s="54" t="s">
        <v>187</v>
      </c>
      <c r="E27" s="55">
        <v>1278280</v>
      </c>
      <c r="F27" s="55">
        <v>0</v>
      </c>
      <c r="G27" s="55">
        <v>127828</v>
      </c>
      <c r="H27" s="55">
        <v>1406108</v>
      </c>
    </row>
    <row r="28" spans="1:8" x14ac:dyDescent="0.25">
      <c r="A28" s="53">
        <v>45090</v>
      </c>
      <c r="B28" s="54" t="s">
        <v>32</v>
      </c>
      <c r="C28" s="54" t="s">
        <v>188</v>
      </c>
      <c r="D28" s="54" t="s">
        <v>189</v>
      </c>
      <c r="E28" s="55">
        <v>979114</v>
      </c>
      <c r="F28" s="55">
        <v>0</v>
      </c>
      <c r="G28" s="55">
        <v>97911</v>
      </c>
      <c r="H28" s="55">
        <v>1077025</v>
      </c>
    </row>
    <row r="29" spans="1:8" x14ac:dyDescent="0.25">
      <c r="A29" s="53">
        <v>45090</v>
      </c>
      <c r="B29" s="54" t="s">
        <v>32</v>
      </c>
      <c r="C29" s="54" t="s">
        <v>190</v>
      </c>
      <c r="D29" s="54" t="s">
        <v>191</v>
      </c>
      <c r="E29" s="55">
        <v>927453</v>
      </c>
      <c r="F29" s="55">
        <v>0</v>
      </c>
      <c r="G29" s="55">
        <v>92745</v>
      </c>
      <c r="H29" s="55">
        <v>1020198</v>
      </c>
    </row>
    <row r="30" spans="1:8" x14ac:dyDescent="0.25">
      <c r="A30" s="53">
        <v>45090</v>
      </c>
      <c r="B30" s="54" t="s">
        <v>32</v>
      </c>
      <c r="C30" s="54" t="s">
        <v>192</v>
      </c>
      <c r="D30" s="54" t="s">
        <v>193</v>
      </c>
      <c r="E30" s="55">
        <v>1077300</v>
      </c>
      <c r="F30" s="55">
        <v>0</v>
      </c>
      <c r="G30" s="55">
        <v>107730</v>
      </c>
      <c r="H30" s="55">
        <v>1185030</v>
      </c>
    </row>
    <row r="31" spans="1:8" x14ac:dyDescent="0.25">
      <c r="A31" s="53">
        <v>45090</v>
      </c>
      <c r="B31" s="54" t="s">
        <v>32</v>
      </c>
      <c r="C31" s="54" t="s">
        <v>194</v>
      </c>
      <c r="D31" s="54" t="s">
        <v>195</v>
      </c>
      <c r="E31" s="55">
        <v>1793705</v>
      </c>
      <c r="F31" s="55">
        <v>0</v>
      </c>
      <c r="G31" s="55">
        <v>179371</v>
      </c>
      <c r="H31" s="55">
        <v>1973076</v>
      </c>
    </row>
    <row r="32" spans="1:8" x14ac:dyDescent="0.25">
      <c r="A32" s="53">
        <v>45084</v>
      </c>
      <c r="B32" s="54" t="s">
        <v>32</v>
      </c>
      <c r="C32" s="54" t="s">
        <v>196</v>
      </c>
      <c r="D32" s="54" t="s">
        <v>197</v>
      </c>
      <c r="E32" s="55">
        <v>1055050</v>
      </c>
      <c r="F32" s="55">
        <v>0</v>
      </c>
      <c r="G32" s="55">
        <v>105505</v>
      </c>
      <c r="H32" s="55">
        <v>1160555</v>
      </c>
    </row>
    <row r="33" spans="1:8" x14ac:dyDescent="0.25">
      <c r="A33" s="53">
        <v>45084</v>
      </c>
      <c r="B33" s="54" t="s">
        <v>32</v>
      </c>
      <c r="C33" s="54" t="s">
        <v>198</v>
      </c>
      <c r="D33" s="54" t="s">
        <v>199</v>
      </c>
      <c r="E33" s="55">
        <v>953341</v>
      </c>
      <c r="F33" s="55">
        <v>0</v>
      </c>
      <c r="G33" s="55">
        <v>95334</v>
      </c>
      <c r="H33" s="55">
        <v>1048675</v>
      </c>
    </row>
    <row r="34" spans="1:8" x14ac:dyDescent="0.25">
      <c r="A34" s="53">
        <v>45083</v>
      </c>
      <c r="B34" s="54" t="s">
        <v>32</v>
      </c>
      <c r="C34" s="54" t="s">
        <v>200</v>
      </c>
      <c r="D34" s="54" t="s">
        <v>201</v>
      </c>
      <c r="E34" s="55">
        <v>1700128</v>
      </c>
      <c r="F34" s="55">
        <v>0</v>
      </c>
      <c r="G34" s="55">
        <v>170013</v>
      </c>
      <c r="H34" s="55">
        <v>1870141</v>
      </c>
    </row>
    <row r="35" spans="1:8" x14ac:dyDescent="0.25">
      <c r="A35" s="53">
        <v>45083</v>
      </c>
      <c r="B35" s="54" t="s">
        <v>32</v>
      </c>
      <c r="C35" s="54" t="s">
        <v>202</v>
      </c>
      <c r="D35" s="54" t="s">
        <v>203</v>
      </c>
      <c r="E35" s="55">
        <v>982129</v>
      </c>
      <c r="F35" s="55">
        <v>0</v>
      </c>
      <c r="G35" s="55">
        <v>98213</v>
      </c>
      <c r="H35" s="55">
        <v>1080342</v>
      </c>
    </row>
    <row r="36" spans="1:8" x14ac:dyDescent="0.25">
      <c r="A36" s="53">
        <v>45083</v>
      </c>
      <c r="B36" s="54" t="s">
        <v>32</v>
      </c>
      <c r="C36" s="54" t="s">
        <v>204</v>
      </c>
      <c r="D36" s="54" t="s">
        <v>205</v>
      </c>
      <c r="E36" s="55">
        <v>944974</v>
      </c>
      <c r="F36" s="55">
        <v>0</v>
      </c>
      <c r="G36" s="55">
        <v>94497</v>
      </c>
      <c r="H36" s="55">
        <v>1039471</v>
      </c>
    </row>
    <row r="37" spans="1:8" x14ac:dyDescent="0.25">
      <c r="A37" s="53">
        <v>45083</v>
      </c>
      <c r="B37" s="54" t="s">
        <v>32</v>
      </c>
      <c r="C37" s="54" t="s">
        <v>206</v>
      </c>
      <c r="D37" s="54" t="s">
        <v>207</v>
      </c>
      <c r="E37" s="55">
        <v>980396</v>
      </c>
      <c r="F37" s="55">
        <v>0</v>
      </c>
      <c r="G37" s="55">
        <v>98040</v>
      </c>
      <c r="H37" s="55">
        <v>1078436</v>
      </c>
    </row>
    <row r="38" spans="1:8" x14ac:dyDescent="0.25">
      <c r="A38" s="53">
        <v>45083</v>
      </c>
      <c r="B38" s="54" t="s">
        <v>32</v>
      </c>
      <c r="C38" s="54" t="s">
        <v>208</v>
      </c>
      <c r="D38" s="54" t="s">
        <v>209</v>
      </c>
      <c r="E38" s="55">
        <v>975172</v>
      </c>
      <c r="F38" s="55">
        <v>0</v>
      </c>
      <c r="G38" s="55">
        <v>97517</v>
      </c>
      <c r="H38" s="55">
        <v>1072689</v>
      </c>
    </row>
    <row r="39" spans="1:8" x14ac:dyDescent="0.25">
      <c r="A39" s="53">
        <v>45083</v>
      </c>
      <c r="B39" s="54" t="s">
        <v>32</v>
      </c>
      <c r="C39" s="54" t="s">
        <v>210</v>
      </c>
      <c r="D39" s="54" t="s">
        <v>211</v>
      </c>
      <c r="E39" s="55">
        <v>1055050</v>
      </c>
      <c r="F39" s="55">
        <v>0</v>
      </c>
      <c r="G39" s="55">
        <v>105505</v>
      </c>
      <c r="H39" s="55">
        <v>1160555</v>
      </c>
    </row>
    <row r="40" spans="1:8" x14ac:dyDescent="0.25">
      <c r="A40" s="53">
        <v>45083</v>
      </c>
      <c r="B40" s="54" t="s">
        <v>32</v>
      </c>
      <c r="C40" s="54" t="s">
        <v>212</v>
      </c>
      <c r="D40" s="54" t="s">
        <v>213</v>
      </c>
      <c r="E40" s="55">
        <v>924660</v>
      </c>
      <c r="F40" s="55">
        <v>0</v>
      </c>
      <c r="G40" s="55">
        <v>92466</v>
      </c>
      <c r="H40" s="55">
        <v>1017126</v>
      </c>
    </row>
    <row r="41" spans="1:8" x14ac:dyDescent="0.25">
      <c r="A41" s="53">
        <v>45083</v>
      </c>
      <c r="B41" s="54" t="s">
        <v>32</v>
      </c>
      <c r="C41" s="54" t="s">
        <v>214</v>
      </c>
      <c r="D41" s="54" t="s">
        <v>215</v>
      </c>
      <c r="E41" s="55">
        <v>973528</v>
      </c>
      <c r="F41" s="55">
        <v>0</v>
      </c>
      <c r="G41" s="55">
        <v>97353</v>
      </c>
      <c r="H41" s="55">
        <v>1070881</v>
      </c>
    </row>
    <row r="42" spans="1:8" x14ac:dyDescent="0.25">
      <c r="A42" s="53">
        <v>45083</v>
      </c>
      <c r="B42" s="54" t="s">
        <v>32</v>
      </c>
      <c r="C42" s="54" t="s">
        <v>216</v>
      </c>
      <c r="D42" s="54" t="s">
        <v>217</v>
      </c>
      <c r="E42" s="55">
        <v>997257</v>
      </c>
      <c r="F42" s="55">
        <v>0</v>
      </c>
      <c r="G42" s="55">
        <v>99726</v>
      </c>
      <c r="H42" s="55">
        <v>1096983</v>
      </c>
    </row>
    <row r="43" spans="1:8" x14ac:dyDescent="0.25">
      <c r="A43" s="53">
        <v>45083</v>
      </c>
      <c r="B43" s="54" t="s">
        <v>32</v>
      </c>
      <c r="C43" s="54" t="s">
        <v>218</v>
      </c>
      <c r="D43" s="54" t="s">
        <v>219</v>
      </c>
      <c r="E43" s="55">
        <v>915697</v>
      </c>
      <c r="F43" s="55">
        <v>0</v>
      </c>
      <c r="G43" s="55">
        <v>91570</v>
      </c>
      <c r="H43" s="55">
        <v>1007267</v>
      </c>
    </row>
    <row r="44" spans="1:8" x14ac:dyDescent="0.25">
      <c r="A44" s="53">
        <v>45083</v>
      </c>
      <c r="B44" s="54" t="s">
        <v>32</v>
      </c>
      <c r="C44" s="54" t="s">
        <v>220</v>
      </c>
      <c r="D44" s="54" t="s">
        <v>221</v>
      </c>
      <c r="E44" s="55">
        <v>885093</v>
      </c>
      <c r="F44" s="55">
        <v>0</v>
      </c>
      <c r="G44" s="55">
        <v>88509</v>
      </c>
      <c r="H44" s="55">
        <v>973602</v>
      </c>
    </row>
    <row r="45" spans="1:8" x14ac:dyDescent="0.25">
      <c r="A45" s="53">
        <v>45083</v>
      </c>
      <c r="B45" s="54" t="s">
        <v>32</v>
      </c>
      <c r="C45" s="54" t="s">
        <v>222</v>
      </c>
      <c r="D45" s="54" t="s">
        <v>223</v>
      </c>
      <c r="E45" s="55">
        <v>983558</v>
      </c>
      <c r="F45" s="55">
        <v>0</v>
      </c>
      <c r="G45" s="55">
        <v>98356</v>
      </c>
      <c r="H45" s="55">
        <v>1081914</v>
      </c>
    </row>
    <row r="46" spans="1:8" x14ac:dyDescent="0.25">
      <c r="A46" s="53">
        <v>45083</v>
      </c>
      <c r="B46" s="54" t="s">
        <v>32</v>
      </c>
      <c r="C46" s="54" t="s">
        <v>224</v>
      </c>
      <c r="D46" s="54" t="s">
        <v>225</v>
      </c>
      <c r="E46" s="55">
        <v>987062</v>
      </c>
      <c r="F46" s="55">
        <v>0</v>
      </c>
      <c r="G46" s="55">
        <v>98706</v>
      </c>
      <c r="H46" s="55">
        <v>1085768</v>
      </c>
    </row>
    <row r="47" spans="1:8" x14ac:dyDescent="0.25">
      <c r="A47" s="53">
        <v>45078</v>
      </c>
      <c r="B47" s="54" t="s">
        <v>32</v>
      </c>
      <c r="C47" s="54" t="s">
        <v>226</v>
      </c>
      <c r="D47" s="54" t="s">
        <v>227</v>
      </c>
      <c r="E47" s="55">
        <v>948605</v>
      </c>
      <c r="F47" s="55">
        <v>0</v>
      </c>
      <c r="G47" s="55">
        <v>94861</v>
      </c>
      <c r="H47" s="55">
        <v>1043466</v>
      </c>
    </row>
    <row r="48" spans="1:8" x14ac:dyDescent="0.25">
      <c r="A48" s="53">
        <v>45078</v>
      </c>
      <c r="B48" s="54" t="s">
        <v>32</v>
      </c>
      <c r="C48" s="54" t="s">
        <v>228</v>
      </c>
      <c r="D48" s="54" t="s">
        <v>229</v>
      </c>
      <c r="E48" s="55">
        <v>927453</v>
      </c>
      <c r="F48" s="55">
        <v>0</v>
      </c>
      <c r="G48" s="55">
        <v>92745</v>
      </c>
      <c r="H48" s="55">
        <v>1020198</v>
      </c>
    </row>
    <row r="49" spans="1:9" x14ac:dyDescent="0.25">
      <c r="A49" s="56" t="s">
        <v>230</v>
      </c>
      <c r="E49" s="58">
        <f>SUM(E3:E48)</f>
        <v>48792134</v>
      </c>
      <c r="F49" s="58">
        <f t="shared" ref="F49:H49" si="0">SUM(F3:F48)</f>
        <v>0</v>
      </c>
      <c r="G49" s="58">
        <f t="shared" si="0"/>
        <v>4879216</v>
      </c>
      <c r="H49" s="58">
        <f t="shared" si="0"/>
        <v>53671350</v>
      </c>
    </row>
    <row r="52" spans="1:9" ht="18.75" x14ac:dyDescent="0.3">
      <c r="A52" s="68" t="s">
        <v>236</v>
      </c>
      <c r="B52" s="68"/>
      <c r="C52" s="68"/>
      <c r="D52" s="68"/>
      <c r="E52" s="68"/>
      <c r="F52" s="68"/>
      <c r="G52" s="68"/>
      <c r="H52" s="68"/>
      <c r="I52" s="68"/>
    </row>
    <row r="53" spans="1:9" x14ac:dyDescent="0.25">
      <c r="A53" s="51" t="s">
        <v>22</v>
      </c>
      <c r="B53" s="52" t="s">
        <v>23</v>
      </c>
      <c r="C53" s="52" t="s">
        <v>6</v>
      </c>
      <c r="D53" s="52" t="s">
        <v>7</v>
      </c>
      <c r="E53" s="18" t="s">
        <v>26</v>
      </c>
      <c r="F53" s="18" t="s">
        <v>27</v>
      </c>
      <c r="G53" s="18" t="s">
        <v>28</v>
      </c>
      <c r="H53" s="18" t="s">
        <v>29</v>
      </c>
    </row>
    <row r="54" spans="1:9" x14ac:dyDescent="0.25">
      <c r="A54" s="53">
        <v>45104</v>
      </c>
      <c r="B54" s="54" t="s">
        <v>237</v>
      </c>
      <c r="C54" s="54" t="s">
        <v>238</v>
      </c>
      <c r="D54" s="54" t="s">
        <v>239</v>
      </c>
      <c r="E54" s="55">
        <v>86212</v>
      </c>
      <c r="F54" s="55">
        <v>0</v>
      </c>
      <c r="G54" s="55">
        <v>8620</v>
      </c>
      <c r="H54" s="55">
        <v>94832</v>
      </c>
    </row>
    <row r="55" spans="1:9" x14ac:dyDescent="0.25">
      <c r="A55" s="53">
        <v>45104</v>
      </c>
      <c r="B55" s="54" t="s">
        <v>240</v>
      </c>
      <c r="C55" s="54" t="s">
        <v>238</v>
      </c>
      <c r="D55" s="54" t="s">
        <v>241</v>
      </c>
      <c r="E55" s="55">
        <v>105505</v>
      </c>
      <c r="F55" s="55">
        <v>0</v>
      </c>
      <c r="G55" s="55">
        <v>10551</v>
      </c>
      <c r="H55" s="55">
        <v>116056</v>
      </c>
    </row>
    <row r="56" spans="1:9" x14ac:dyDescent="0.25">
      <c r="A56" s="53">
        <v>45101</v>
      </c>
      <c r="B56" s="54" t="s">
        <v>242</v>
      </c>
      <c r="C56" s="54" t="s">
        <v>238</v>
      </c>
      <c r="D56" s="54" t="s">
        <v>243</v>
      </c>
      <c r="E56" s="55">
        <v>316515</v>
      </c>
      <c r="F56" s="55">
        <v>0</v>
      </c>
      <c r="G56" s="55">
        <v>31652</v>
      </c>
      <c r="H56" s="55">
        <v>348167</v>
      </c>
    </row>
    <row r="57" spans="1:9" x14ac:dyDescent="0.25">
      <c r="A57" s="53">
        <v>45097</v>
      </c>
      <c r="B57" s="54" t="s">
        <v>244</v>
      </c>
      <c r="C57" s="54" t="s">
        <v>245</v>
      </c>
      <c r="D57" s="54" t="s">
        <v>246</v>
      </c>
      <c r="E57" s="55">
        <v>613738</v>
      </c>
      <c r="F57" s="55">
        <v>0</v>
      </c>
      <c r="G57" s="55">
        <v>61374</v>
      </c>
      <c r="H57" s="55">
        <v>675112</v>
      </c>
    </row>
    <row r="58" spans="1:9" x14ac:dyDescent="0.25">
      <c r="A58" s="53">
        <v>45094</v>
      </c>
      <c r="B58" s="54" t="s">
        <v>247</v>
      </c>
      <c r="C58" s="54" t="s">
        <v>245</v>
      </c>
      <c r="D58" s="54" t="s">
        <v>248</v>
      </c>
      <c r="E58" s="55">
        <v>211010</v>
      </c>
      <c r="F58" s="55">
        <v>0</v>
      </c>
      <c r="G58" s="55">
        <v>21101</v>
      </c>
      <c r="H58" s="55">
        <v>232111</v>
      </c>
    </row>
    <row r="59" spans="1:9" x14ac:dyDescent="0.25">
      <c r="A59" s="53">
        <v>45093</v>
      </c>
      <c r="B59" s="54" t="s">
        <v>249</v>
      </c>
      <c r="C59" s="54" t="s">
        <v>250</v>
      </c>
      <c r="D59" s="54" t="s">
        <v>251</v>
      </c>
      <c r="E59" s="55">
        <v>345023</v>
      </c>
      <c r="F59" s="55">
        <v>0</v>
      </c>
      <c r="G59" s="55">
        <v>34502</v>
      </c>
      <c r="H59" s="55">
        <v>379525</v>
      </c>
    </row>
    <row r="60" spans="1:9" x14ac:dyDescent="0.25">
      <c r="A60" s="53">
        <v>45086</v>
      </c>
      <c r="B60" s="54" t="s">
        <v>252</v>
      </c>
      <c r="C60" s="54" t="s">
        <v>253</v>
      </c>
      <c r="D60" s="54" t="s">
        <v>254</v>
      </c>
      <c r="E60" s="55">
        <v>344896</v>
      </c>
      <c r="F60" s="55">
        <v>0</v>
      </c>
      <c r="G60" s="55">
        <v>34490</v>
      </c>
      <c r="H60" s="55">
        <v>379386</v>
      </c>
    </row>
    <row r="61" spans="1:9" x14ac:dyDescent="0.25">
      <c r="A61" s="53">
        <v>45084</v>
      </c>
      <c r="B61" s="54" t="s">
        <v>255</v>
      </c>
      <c r="C61" s="54" t="s">
        <v>256</v>
      </c>
      <c r="D61" s="54" t="s">
        <v>257</v>
      </c>
      <c r="E61" s="55">
        <v>258684</v>
      </c>
      <c r="F61" s="55">
        <v>0</v>
      </c>
      <c r="G61" s="55">
        <v>25868</v>
      </c>
      <c r="H61" s="55">
        <v>284552</v>
      </c>
    </row>
    <row r="62" spans="1:9" x14ac:dyDescent="0.25">
      <c r="A62" s="56" t="s">
        <v>258</v>
      </c>
      <c r="E62" s="58">
        <f>SUM(E54:E61)</f>
        <v>2281583</v>
      </c>
      <c r="F62" s="58">
        <f t="shared" ref="F62:H62" si="1">SUM(F54:F61)</f>
        <v>0</v>
      </c>
      <c r="G62" s="58">
        <f t="shared" si="1"/>
        <v>228158</v>
      </c>
      <c r="H62" s="58">
        <f t="shared" si="1"/>
        <v>2509741</v>
      </c>
    </row>
    <row r="64" spans="1:9" x14ac:dyDescent="0.25">
      <c r="A64" s="57" t="s">
        <v>266</v>
      </c>
      <c r="B64" t="s">
        <v>264</v>
      </c>
      <c r="C64" s="19">
        <v>48792132</v>
      </c>
      <c r="D64" s="59">
        <f>C64*1/100</f>
        <v>487921.32</v>
      </c>
    </row>
    <row r="65" spans="2:4" x14ac:dyDescent="0.25">
      <c r="B65" t="s">
        <v>265</v>
      </c>
      <c r="C65" s="19">
        <v>48792132</v>
      </c>
      <c r="D65" s="59">
        <f>C65*1/100</f>
        <v>487921.32</v>
      </c>
    </row>
    <row r="66" spans="2:4" x14ac:dyDescent="0.25">
      <c r="C66" t="s">
        <v>263</v>
      </c>
      <c r="D66" s="60">
        <v>975842</v>
      </c>
    </row>
    <row r="67" spans="2:4" x14ac:dyDescent="0.25">
      <c r="C67" t="s">
        <v>262</v>
      </c>
      <c r="D67" s="60">
        <f>D66*8/100</f>
        <v>78067.360000000001</v>
      </c>
    </row>
    <row r="68" spans="2:4" x14ac:dyDescent="0.25">
      <c r="C68" t="s">
        <v>261</v>
      </c>
      <c r="D68" s="61">
        <f>D66+D67</f>
        <v>1053909.3600000001</v>
      </c>
    </row>
    <row r="69" spans="2:4" x14ac:dyDescent="0.25">
      <c r="B69" t="s">
        <v>234</v>
      </c>
      <c r="C69" s="19">
        <v>53671350</v>
      </c>
      <c r="D69" s="59">
        <f>C69*1/100</f>
        <v>536713.5</v>
      </c>
    </row>
    <row r="70" spans="2:4" x14ac:dyDescent="0.25">
      <c r="C70" t="s">
        <v>261</v>
      </c>
      <c r="D70" s="61">
        <v>536714</v>
      </c>
    </row>
    <row r="72" spans="2:4" x14ac:dyDescent="0.25">
      <c r="C72" s="59"/>
      <c r="D72" s="60"/>
    </row>
    <row r="73" spans="2:4" x14ac:dyDescent="0.25">
      <c r="C73" s="59"/>
      <c r="D73" s="60"/>
    </row>
    <row r="74" spans="2:4" x14ac:dyDescent="0.25">
      <c r="D74" s="70"/>
    </row>
    <row r="75" spans="2:4" x14ac:dyDescent="0.25">
      <c r="D75" s="70"/>
    </row>
    <row r="76" spans="2:4" x14ac:dyDescent="0.25">
      <c r="D76" s="71"/>
    </row>
    <row r="77" spans="2:4" x14ac:dyDescent="0.25">
      <c r="C77" s="59"/>
      <c r="D77" s="70"/>
    </row>
    <row r="78" spans="2:4" x14ac:dyDescent="0.25">
      <c r="D78" s="71"/>
    </row>
    <row r="79" spans="2:4" x14ac:dyDescent="0.25">
      <c r="D79" s="72"/>
    </row>
    <row r="80" spans="2:4" x14ac:dyDescent="0.25">
      <c r="D80" s="60"/>
    </row>
  </sheetData>
  <mergeCells count="2">
    <mergeCell ref="A1:H1"/>
    <mergeCell ref="A52:I5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T5</vt:lpstr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2023-07-28T04:25:02Z</dcterms:modified>
</cp:coreProperties>
</file>