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KHACH HANG\LOTTEVN\"/>
    </mc:Choice>
  </mc:AlternateContent>
  <bookViews>
    <workbookView xWindow="0" yWindow="0" windowWidth="17655" windowHeight="5010" tabRatio="734"/>
  </bookViews>
  <sheets>
    <sheet name="công nợ-final" sheetId="1" r:id="rId1"/>
    <sheet name="Sheet1" sheetId="12" r:id="rId2"/>
    <sheet name="CT ĐẾN  07 2022" sheetId="6" r:id="rId3"/>
    <sheet name="tháng 8,2022" sheetId="8" r:id="rId4"/>
    <sheet name="Sheet2" sheetId="13" r:id="rId5"/>
    <sheet name="tháng 9,2022" sheetId="9" r:id="rId6"/>
    <sheet name="tháng 10,2022" sheetId="10" r:id="rId7"/>
    <sheet name="tháng 11,2022" sheetId="11" r:id="rId8"/>
  </sheets>
  <definedNames>
    <definedName name="_xlnm._FilterDatabase" localSheetId="4" hidden="1">Sheet2!$A$1:$G$43</definedName>
    <definedName name="_xlnm._FilterDatabase" localSheetId="6" hidden="1">'tháng 10,2022'!$A$4:$I$4</definedName>
    <definedName name="_xlnm._FilterDatabase" localSheetId="3" hidden="1">'tháng 8,2022'!$A$4:$G$54</definedName>
    <definedName name="_xlnm._FilterDatabase" localSheetId="5" hidden="1">'tháng 9,2022'!$A$4:$I$4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21" i="1"/>
  <c r="K15" i="12" l="1"/>
  <c r="D11" i="12" s="1"/>
  <c r="D10" i="12"/>
  <c r="F24" i="12"/>
  <c r="K11" i="12"/>
  <c r="K10" i="12"/>
  <c r="K8" i="12"/>
  <c r="K7" i="12"/>
  <c r="C7" i="12" s="1"/>
  <c r="K6" i="12"/>
  <c r="C6" i="12" s="1"/>
  <c r="K5" i="12"/>
  <c r="C5" i="12"/>
  <c r="K4" i="12"/>
  <c r="C4" i="12"/>
  <c r="C8" i="12" l="1"/>
  <c r="D16" i="12"/>
  <c r="K5" i="1"/>
  <c r="K6" i="1"/>
  <c r="K7" i="1"/>
  <c r="K8" i="1"/>
  <c r="K9" i="1"/>
  <c r="K10" i="1"/>
  <c r="K11" i="1"/>
  <c r="K4" i="1"/>
  <c r="F25" i="12" l="1"/>
  <c r="D9" i="1"/>
  <c r="D10" i="1"/>
  <c r="C5" i="1"/>
  <c r="C4" i="1" l="1"/>
  <c r="C6" i="1"/>
  <c r="D12" i="1"/>
  <c r="E46" i="10"/>
  <c r="F46" i="10"/>
  <c r="G46" i="10"/>
  <c r="H46" i="10"/>
  <c r="E34" i="9"/>
  <c r="F34" i="9"/>
  <c r="G34" i="9"/>
  <c r="H34" i="9"/>
  <c r="D54" i="8"/>
  <c r="E54" i="8"/>
  <c r="F54" i="8"/>
  <c r="G54" i="8"/>
  <c r="C8" i="1" l="1"/>
  <c r="F22" i="1" s="1"/>
  <c r="B14" i="6"/>
</calcChain>
</file>

<file path=xl/sharedStrings.xml><?xml version="1.0" encoding="utf-8"?>
<sst xmlns="http://schemas.openxmlformats.org/spreadsheetml/2006/main" count="640" uniqueCount="323">
  <si>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</si>
  <si>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</si>
  <si>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</si>
  <si>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</si>
  <si>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</si>
  <si>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</si>
  <si>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</si>
  <si>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</si>
  <si>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</si>
  <si>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</si>
  <si>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</si>
  <si>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</si>
  <si>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Hàng trả</t>
  </si>
  <si>
    <t>Tháng 08 năm 2022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</si>
  <si>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</si>
  <si>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</si>
  <si>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</si>
  <si>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</si>
  <si>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</si>
  <si>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</si>
  <si>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</si>
  <si>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Tháng 09 năm 2022</t>
  </si>
  <si>
    <t>BẢNG KÊ HÓA ĐƠN THÁNG 10</t>
  </si>
  <si>
    <t>Tháng 10 năm 2022</t>
  </si>
  <si>
    <t>THEO DÕI CÔNG NỢ / CTY LOTTE</t>
  </si>
  <si>
    <t>Dư nợ phải thu LOTTE</t>
  </si>
  <si>
    <t>Tháng 12/2021 đến Tháng 07/2022</t>
  </si>
  <si>
    <t>CHI TIẾT  CÔNG NỢ  CTY LOTTE CÁC CHI NHÁNH (Tháng 12/2021 đến Tháng 07/2022)</t>
  </si>
  <si>
    <t>CÔNG NỢ LOTTE VŨNG TÀU</t>
  </si>
  <si>
    <t>CÔNG NỢ LOTTE VINH</t>
  </si>
  <si>
    <t>CÔNG NỢ LOTTE PHÚ THỌ</t>
  </si>
  <si>
    <t>CÔNG NỢ LOTTE PHAN THIẾT</t>
  </si>
  <si>
    <t>CÔNG NỢ LOTTE NHA TRANG</t>
  </si>
  <si>
    <t>CÔNG NỢ LOTTE NAM SÀI GÒN</t>
  </si>
  <si>
    <t>CÔNG NỢ LOTTE CẦU GIẤY</t>
  </si>
  <si>
    <t>CÔNG NỢ LOTTE HÀ NỘI CENTER</t>
  </si>
  <si>
    <t>CÔNG NỢ LOTTE GÒ VẤP</t>
  </si>
  <si>
    <t>CÔNG NỢ LOTTE CẦN THƠ</t>
  </si>
  <si>
    <t>CÔNG NỢ LOTTE BÌNH DƯƠNG</t>
  </si>
  <si>
    <t>TỔNG CỘNG</t>
  </si>
  <si>
    <t>Số chứng từ</t>
  </si>
  <si>
    <t>00029018</t>
  </si>
  <si>
    <t>CÔNG TY CỔ PHẦN TRUNG TÂM THƯƠNG MẠI LOTTE VIỆT NAM - CHI NHÁNH CẦN THƠ</t>
  </si>
  <si>
    <t>00029017</t>
  </si>
  <si>
    <t>CÔNG TY CỔ PHẦN TRUNG TÂM THƯƠNG MẠI LOTTE VIỆT NAM - CHI NHÁNH VINH</t>
  </si>
  <si>
    <t>00029016</t>
  </si>
  <si>
    <t>CÔNG TY CỔ PHẦN TRUNG TÂM THƯƠNG MẠI LOTTE VIỆT NAM - CHI NHÁNH BÌNH THUẬN</t>
  </si>
  <si>
    <t>00029015</t>
  </si>
  <si>
    <t>00028981</t>
  </si>
  <si>
    <t>CÔNG TY CỔ PHẦN TRUNG TÂM THƯƠNG MẠI LOTTE VIỆT NAM</t>
  </si>
  <si>
    <t>00029081</t>
  </si>
  <si>
    <t>CÔNG TY CỔ PHẦN TRUNG TÂM THƯƠNG MẠI LOTTE VIỆT NAM - CHI NHÁNH BA ĐÌNH</t>
  </si>
  <si>
    <t>00029048</t>
  </si>
  <si>
    <t>CÔNG TY CỔ PHẦN TRUNG TÂM THƯƠNG MẠI LOTTE VIỆT NAM - CHI NHÁNH GÒ VẤP</t>
  </si>
  <si>
    <t>00029403</t>
  </si>
  <si>
    <t>00029516</t>
  </si>
  <si>
    <t>00029672</t>
  </si>
  <si>
    <t>CÔNG TY CỔ PHẦN TRUNG TÂM THƯƠNG MẠI LOTTE VIỆT NAM - CHI NHÁNH ĐỐNG ĐA</t>
  </si>
  <si>
    <t>00029697</t>
  </si>
  <si>
    <t>CÔNG TY CỔ PHẦN TRUNG TÂM THƯƠNG MẠI LOTTE VIỆT NAM - CHI NHÁNH BÌNH DƯƠNG</t>
  </si>
  <si>
    <t>00029674</t>
  </si>
  <si>
    <t>00029673</t>
  </si>
  <si>
    <t>00029642</t>
  </si>
  <si>
    <t>00029630</t>
  </si>
  <si>
    <t>00029739</t>
  </si>
  <si>
    <t>00029738</t>
  </si>
  <si>
    <t>CÔNG TY CỔ PHẦN TRUNG TÂM THƯƠNG MẠI LOTTE VIỆT NAM - CHI NHÁNH BÀ RỊA VŨNG TÀU</t>
  </si>
  <si>
    <t>00030228</t>
  </si>
  <si>
    <t>00031561</t>
  </si>
  <si>
    <t>00031560</t>
  </si>
  <si>
    <t>00031559</t>
  </si>
  <si>
    <t>00031558</t>
  </si>
  <si>
    <t>00031524</t>
  </si>
  <si>
    <t>00031740</t>
  </si>
  <si>
    <t>CÔNG TY CỔ PHẦN TRUNG TÂM THƯƠNG MẠI LOTTE VIỆT NAM - CHI NHÁNH NHA TRANG</t>
  </si>
  <si>
    <t>00033283</t>
  </si>
  <si>
    <t>00033272</t>
  </si>
  <si>
    <t>00034151</t>
  </si>
  <si>
    <t>00034267</t>
  </si>
  <si>
    <t>00034391</t>
  </si>
  <si>
    <t>00034390</t>
  </si>
  <si>
    <t>00034389</t>
  </si>
  <si>
    <t>00034388</t>
  </si>
  <si>
    <t>00034382</t>
  </si>
  <si>
    <t>00034403</t>
  </si>
  <si>
    <t>00034358</t>
  </si>
  <si>
    <t>00035567</t>
  </si>
  <si>
    <t>00034976</t>
  </si>
  <si>
    <t>00036228</t>
  </si>
  <si>
    <t>00036322</t>
  </si>
  <si>
    <t>00036312</t>
  </si>
  <si>
    <t>00036256</t>
  </si>
  <si>
    <t>00036389</t>
  </si>
  <si>
    <t>00036388</t>
  </si>
  <si>
    <t>00036387</t>
  </si>
  <si>
    <t>00036386</t>
  </si>
  <si>
    <t>00036468</t>
  </si>
  <si>
    <t>00036445</t>
  </si>
  <si>
    <t>00036421</t>
  </si>
  <si>
    <t>00037139</t>
  </si>
  <si>
    <t>BH2209-0157</t>
  </si>
  <si>
    <t>00037295</t>
  </si>
  <si>
    <t>BH2208/4736</t>
  </si>
  <si>
    <t>00037239</t>
  </si>
  <si>
    <t>BH2208/4939</t>
  </si>
  <si>
    <t>00037327</t>
  </si>
  <si>
    <t>BH2208/5281</t>
  </si>
  <si>
    <t>00038168</t>
  </si>
  <si>
    <t>BH2208/5249</t>
  </si>
  <si>
    <t>00038189</t>
  </si>
  <si>
    <t>BH2209/0025</t>
  </si>
  <si>
    <t>00040111</t>
  </si>
  <si>
    <t>BH2209/0024</t>
  </si>
  <si>
    <t>00040110</t>
  </si>
  <si>
    <t>BH2209/0112</t>
  </si>
  <si>
    <t>00040162</t>
  </si>
  <si>
    <t>BH2209/0111</t>
  </si>
  <si>
    <t>00040161</t>
  </si>
  <si>
    <t>BH2209/0080</t>
  </si>
  <si>
    <t>00040130</t>
  </si>
  <si>
    <t>BH2209-1402</t>
  </si>
  <si>
    <t>00040272</t>
  </si>
  <si>
    <t>BH2209/0689</t>
  </si>
  <si>
    <t>00041374</t>
  </si>
  <si>
    <t>BH2209/0685</t>
  </si>
  <si>
    <t>00041362</t>
  </si>
  <si>
    <t>BH2209/0944</t>
  </si>
  <si>
    <t>00042345</t>
  </si>
  <si>
    <t>BH2209/0943</t>
  </si>
  <si>
    <t>00042344</t>
  </si>
  <si>
    <t>BH2209/0942</t>
  </si>
  <si>
    <t>00042343</t>
  </si>
  <si>
    <t>BH2209-2200</t>
  </si>
  <si>
    <t>00042400</t>
  </si>
  <si>
    <t>BH2209/1202</t>
  </si>
  <si>
    <t>00042382</t>
  </si>
  <si>
    <t>BH2209/1667</t>
  </si>
  <si>
    <t>00042466</t>
  </si>
  <si>
    <t>BH2209/1656</t>
  </si>
  <si>
    <t>00042456</t>
  </si>
  <si>
    <t>BH2209/1855</t>
  </si>
  <si>
    <t>00043852</t>
  </si>
  <si>
    <t>BH2209/1826</t>
  </si>
  <si>
    <t>00043642</t>
  </si>
  <si>
    <t>BH2209/1825</t>
  </si>
  <si>
    <t>00043641</t>
  </si>
  <si>
    <t>BH2209/2251</t>
  </si>
  <si>
    <t>00044173</t>
  </si>
  <si>
    <t>BH2209/2220</t>
  </si>
  <si>
    <t>00044141</t>
  </si>
  <si>
    <t>BH2209-3263</t>
  </si>
  <si>
    <t>00044325</t>
  </si>
  <si>
    <t>BH2209/2676</t>
  </si>
  <si>
    <t>00044326</t>
  </si>
  <si>
    <t>BH2209/2634</t>
  </si>
  <si>
    <t>00044315</t>
  </si>
  <si>
    <t>BH2209/2702</t>
  </si>
  <si>
    <t>00044863</t>
  </si>
  <si>
    <t>BH2210/0096</t>
  </si>
  <si>
    <t>00045778</t>
  </si>
  <si>
    <t>BH2210/0095</t>
  </si>
  <si>
    <t>00045777</t>
  </si>
  <si>
    <t>BH2210/0094</t>
  </si>
  <si>
    <t>00045776</t>
  </si>
  <si>
    <t>BH2210-0123</t>
  </si>
  <si>
    <t>00045797</t>
  </si>
  <si>
    <t>BH2210/0254</t>
  </si>
  <si>
    <t>00045863</t>
  </si>
  <si>
    <t>BH2210/0245</t>
  </si>
  <si>
    <t>00045855</t>
  </si>
  <si>
    <t>BH2210/0351</t>
  </si>
  <si>
    <t>00046045</t>
  </si>
  <si>
    <t>BH2210/0300</t>
  </si>
  <si>
    <t>00045914</t>
  </si>
  <si>
    <t>BH2210/0299</t>
  </si>
  <si>
    <t>00045913</t>
  </si>
  <si>
    <t>BH2210/0521</t>
  </si>
  <si>
    <t>00046913</t>
  </si>
  <si>
    <t>BH2210-0515</t>
  </si>
  <si>
    <t>00046955</t>
  </si>
  <si>
    <t>BH2210/0673</t>
  </si>
  <si>
    <t>00046976</t>
  </si>
  <si>
    <t>BH2210/0672</t>
  </si>
  <si>
    <t>00046975</t>
  </si>
  <si>
    <t>BH2210/0787</t>
  </si>
  <si>
    <t>00047039</t>
  </si>
  <si>
    <t>BH2210/3047</t>
  </si>
  <si>
    <t>00047101</t>
  </si>
  <si>
    <t>BH2210/3097</t>
  </si>
  <si>
    <t>00047522</t>
  </si>
  <si>
    <t>BH2210/3399</t>
  </si>
  <si>
    <t>00047808</t>
  </si>
  <si>
    <t>BH2210/3398</t>
  </si>
  <si>
    <t>00047807</t>
  </si>
  <si>
    <t>BH2210/3285</t>
  </si>
  <si>
    <t>00047778</t>
  </si>
  <si>
    <t>BH2210/3622</t>
  </si>
  <si>
    <t>00048044</t>
  </si>
  <si>
    <t>BH2210/3675</t>
  </si>
  <si>
    <t>00048236</t>
  </si>
  <si>
    <t>BH2210/3674</t>
  </si>
  <si>
    <t>00048235</t>
  </si>
  <si>
    <t>BH2210/3672</t>
  </si>
  <si>
    <t>00048234</t>
  </si>
  <si>
    <t>BH2210/3773</t>
  </si>
  <si>
    <t>00048542</t>
  </si>
  <si>
    <t>BH2210/3739</t>
  </si>
  <si>
    <t>00048469</t>
  </si>
  <si>
    <t>BH2210/3869</t>
  </si>
  <si>
    <t>00048634</t>
  </si>
  <si>
    <t>BH2206-0238</t>
  </si>
  <si>
    <t>00048589</t>
  </si>
  <si>
    <t>BH2210/4118</t>
  </si>
  <si>
    <t>00048805</t>
  </si>
  <si>
    <t>BH2210/4117</t>
  </si>
  <si>
    <t>00048804</t>
  </si>
  <si>
    <t>BH2210/4060</t>
  </si>
  <si>
    <t>00048774</t>
  </si>
  <si>
    <t>BH2210/4058</t>
  </si>
  <si>
    <t>00048773</t>
  </si>
  <si>
    <t>BH2206-0310</t>
  </si>
  <si>
    <t>00048803</t>
  </si>
  <si>
    <t>BH2210/4295</t>
  </si>
  <si>
    <t>00048923</t>
  </si>
  <si>
    <t>BH2210/4285</t>
  </si>
  <si>
    <t>00048912</t>
  </si>
  <si>
    <t>BH2210/4272</t>
  </si>
  <si>
    <t>00048899</t>
  </si>
  <si>
    <t>BH2210/4243</t>
  </si>
  <si>
    <t>00048880</t>
  </si>
  <si>
    <t>BH2210/4403</t>
  </si>
  <si>
    <t>00049367</t>
  </si>
  <si>
    <t>BH2210/4460</t>
  </si>
  <si>
    <t>00049520</t>
  </si>
  <si>
    <t>BH2210/4573</t>
  </si>
  <si>
    <t>00049523</t>
  </si>
  <si>
    <t>BH2210/4572</t>
  </si>
  <si>
    <t>00049522</t>
  </si>
  <si>
    <t>BH2210/4571</t>
  </si>
  <si>
    <t>00049521</t>
  </si>
  <si>
    <t>BẢNG KÊ HÓA ĐƠN THÁNG 08</t>
  </si>
  <si>
    <t>BẢNG KÊ HÓA ĐƠN THÁNG 09</t>
  </si>
  <si>
    <t>Thu tiền hàng của CÔNG TY  LOTTE VIỆT NAM</t>
  </si>
  <si>
    <t>bắc</t>
  </si>
  <si>
    <t>Bảng kê hóa đơn tháng 11.2022</t>
  </si>
  <si>
    <t>nam</t>
  </si>
  <si>
    <t>Tổng cộng</t>
  </si>
  <si>
    <t>BẢNG KÊ HÓA ĐƠN THÁNG 11</t>
  </si>
  <si>
    <t>Tháng 11 năm 2022</t>
  </si>
  <si>
    <t>BH2211/0086</t>
  </si>
  <si>
    <t>00049666</t>
  </si>
  <si>
    <t>BH2211/0264</t>
  </si>
  <si>
    <t>00049767</t>
  </si>
  <si>
    <t>BH2211/0263</t>
  </si>
  <si>
    <t>00049768</t>
  </si>
  <si>
    <t>BH2211/0408</t>
  </si>
  <si>
    <t>00050304</t>
  </si>
  <si>
    <t>BH2211/0544</t>
  </si>
  <si>
    <t>00050578</t>
  </si>
  <si>
    <t>BH2211/0539</t>
  </si>
  <si>
    <t>00050757</t>
  </si>
  <si>
    <t>BH2211/0536</t>
  </si>
  <si>
    <t>00050325</t>
  </si>
  <si>
    <t>BH2211/0710</t>
  </si>
  <si>
    <t>00050916</t>
  </si>
  <si>
    <t>BH2211/0845</t>
  </si>
  <si>
    <t>00050580</t>
  </si>
  <si>
    <t>BH2211/1172</t>
  </si>
  <si>
    <t>00050799</t>
  </si>
  <si>
    <t>BH2211/1163</t>
  </si>
  <si>
    <t>00050796</t>
  </si>
  <si>
    <t>BH2211/1162</t>
  </si>
  <si>
    <t>00050795</t>
  </si>
  <si>
    <t>BH2211/1161</t>
  </si>
  <si>
    <t>00050794</t>
  </si>
  <si>
    <t>BH2211/1369</t>
  </si>
  <si>
    <t>00050905</t>
  </si>
  <si>
    <t>BH2211/1613</t>
  </si>
  <si>
    <t>00050943</t>
  </si>
  <si>
    <t>BH2211/1535</t>
  </si>
  <si>
    <t>00050921</t>
  </si>
  <si>
    <t>BH2211/1830</t>
  </si>
  <si>
    <t>00051014</t>
  </si>
  <si>
    <t>BH2211/1816</t>
  </si>
  <si>
    <t>00051027</t>
  </si>
  <si>
    <t>BH2211/2084</t>
  </si>
  <si>
    <t>00051052</t>
  </si>
  <si>
    <t>BH2211/2083</t>
  </si>
  <si>
    <t>00051049</t>
  </si>
  <si>
    <t>BH2211/1994</t>
  </si>
  <si>
    <t>00051036</t>
  </si>
  <si>
    <t>BH2211/2373</t>
  </si>
  <si>
    <t>00051274</t>
  </si>
  <si>
    <t>BH2211/3033</t>
  </si>
  <si>
    <t>00052017</t>
  </si>
  <si>
    <t>BH2211/3032</t>
  </si>
  <si>
    <t>00052016</t>
  </si>
  <si>
    <t>BH2211/3240</t>
  </si>
  <si>
    <t>00052099</t>
  </si>
  <si>
    <t>BH2211/3217</t>
  </si>
  <si>
    <t>00052063</t>
  </si>
  <si>
    <t>BH2211/3458</t>
  </si>
  <si>
    <t>00052125</t>
  </si>
  <si>
    <t>BH2211/3456</t>
  </si>
  <si>
    <t>00052123</t>
  </si>
  <si>
    <t>BH2211/3453</t>
  </si>
  <si>
    <t>00052120</t>
  </si>
  <si>
    <t>BH2211/3924</t>
  </si>
  <si>
    <t>00053172</t>
  </si>
  <si>
    <t>BH2211/3905</t>
  </si>
  <si>
    <t>00053167</t>
  </si>
  <si>
    <t>BH2211/3904</t>
  </si>
  <si>
    <t>00053166</t>
  </si>
  <si>
    <t>BH2211/3903</t>
  </si>
  <si>
    <t>00053165</t>
  </si>
  <si>
    <t>BH2211/3900</t>
  </si>
  <si>
    <t>00053162</t>
  </si>
  <si>
    <t>BH2211/4102</t>
  </si>
  <si>
    <t>00053463</t>
  </si>
  <si>
    <t>BH2211/4081</t>
  </si>
  <si>
    <t>00053248</t>
  </si>
  <si>
    <t>BH2211/4228</t>
  </si>
  <si>
    <t>00053288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</si>
</sst>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8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0" xfId="0" applyFont="1"/>
    <xf numFmtId="0" fontId="7" fillId="0" borderId="0" xfId="0" applyFont="1" applyBorder="1" applyAlignment="1"/>
    <xf numFmtId="0" fontId="3" fillId="0" borderId="0" xfId="0" applyFont="1"/>
    <xf numFmtId="0" fontId="7" fillId="0" borderId="5" xfId="0" applyFont="1" applyBorder="1" applyAlignment="1"/>
    <xf numFmtId="164" fontId="5" fillId="5" borderId="1" xfId="1" applyNumberFormat="1" applyFont="1" applyFill="1" applyBorder="1"/>
    <xf numFmtId="0" fontId="5" fillId="5" borderId="1" xfId="0" applyFont="1" applyFill="1" applyBorder="1"/>
    <xf numFmtId="0" fontId="2" fillId="5" borderId="0" xfId="0" applyFont="1" applyFill="1" applyBorder="1"/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4" fontId="6" fillId="0" borderId="0" xfId="0" applyNumberFormat="1" applyFont="1" applyBorder="1" applyAlignment="1"/>
    <xf numFmtId="165" fontId="2" fillId="4" borderId="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38" fontId="2" fillId="4" borderId="6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38" fontId="2" fillId="0" borderId="7" xfId="0" applyNumberFormat="1" applyFont="1" applyBorder="1" applyAlignment="1">
      <alignment horizontal="right" vertical="center"/>
    </xf>
    <xf numFmtId="165" fontId="2" fillId="0" borderId="0" xfId="0" applyNumberFormat="1" applyFont="1"/>
    <xf numFmtId="165" fontId="0" fillId="0" borderId="0" xfId="0" applyNumberFormat="1"/>
    <xf numFmtId="38" fontId="0" fillId="0" borderId="0" xfId="0" applyNumberFormat="1"/>
    <xf numFmtId="38" fontId="5" fillId="3" borderId="7" xfId="0" applyNumberFormat="1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/>
    <xf numFmtId="0" fontId="2" fillId="0" borderId="1" xfId="0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center" vertical="center"/>
    </xf>
    <xf numFmtId="164" fontId="2" fillId="0" borderId="0" xfId="1" applyNumberFormat="1" applyFont="1" applyBorder="1"/>
    <xf numFmtId="164" fontId="2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5" borderId="0" xfId="1" applyNumberFormat="1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4" fontId="2" fillId="3" borderId="0" xfId="1" applyNumberFormat="1" applyFont="1" applyFill="1" applyBorder="1"/>
    <xf numFmtId="164" fontId="2" fillId="3" borderId="0" xfId="0" applyNumberFormat="1" applyFont="1" applyFill="1" applyBorder="1"/>
    <xf numFmtId="38" fontId="2" fillId="5" borderId="1" xfId="0" applyNumberFormat="1" applyFont="1" applyFill="1" applyBorder="1" applyAlignment="1">
      <alignment horizontal="right" vertic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5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38" fontId="11" fillId="6" borderId="7" xfId="0" applyNumberFormat="1" applyFont="1" applyFill="1" applyBorder="1" applyAlignment="1">
      <alignment horizontal="right" vertical="center"/>
    </xf>
    <xf numFmtId="0" fontId="12" fillId="0" borderId="0" xfId="0" applyFont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4" fillId="0" borderId="0" xfId="0" applyFont="1"/>
    <xf numFmtId="0" fontId="13" fillId="0" borderId="5" xfId="0" applyFont="1" applyBorder="1" applyAlignment="1">
      <alignment horizontal="center"/>
    </xf>
    <xf numFmtId="0" fontId="13" fillId="0" borderId="5" xfId="0" applyFont="1" applyBorder="1" applyAlignment="1"/>
    <xf numFmtId="0" fontId="15" fillId="0" borderId="0" xfId="0" applyFont="1" applyBorder="1" applyAlignment="1">
      <alignment horizontal="center"/>
    </xf>
    <xf numFmtId="165" fontId="12" fillId="4" borderId="6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38" fontId="12" fillId="4" borderId="6" xfId="0" applyNumberFormat="1" applyFont="1" applyFill="1" applyBorder="1" applyAlignment="1">
      <alignment horizontal="center" vertical="center" wrapText="1"/>
    </xf>
    <xf numFmtId="165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38" fontId="16" fillId="0" borderId="7" xfId="0" applyNumberFormat="1" applyFont="1" applyBorder="1" applyAlignment="1">
      <alignment horizontal="right" vertical="center"/>
    </xf>
    <xf numFmtId="165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38" fontId="17" fillId="0" borderId="7" xfId="0" applyNumberFormat="1" applyFont="1" applyBorder="1" applyAlignment="1">
      <alignment horizontal="right" vertical="center"/>
    </xf>
    <xf numFmtId="165" fontId="12" fillId="0" borderId="0" xfId="0" applyNumberFormat="1" applyFont="1" applyBorder="1"/>
    <xf numFmtId="0" fontId="12" fillId="0" borderId="0" xfId="0" applyFont="1" applyBorder="1"/>
    <xf numFmtId="38" fontId="14" fillId="3" borderId="7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6"/>
  <sheetViews>
    <sheetView tabSelected="1" workbookViewId="0">
      <pane ySplit="2" topLeftCell="A3" activePane="bottomLeft" state="frozen"/>
      <selection activeCell="B19" sqref="B19"/>
      <selection pane="bottomLeft" activeCell="D11" sqref="D11"/>
    </sheetView>
  </sheetViews>
  <sheetFormatPr defaultRowHeight="21" customHeight="1" x14ac:dyDescent="0.25"/>
  <cols>
    <col min="1" max="1" width="15.28515625" style="11" customWidth="1"/>
    <col min="2" max="2" width="47.140625" style="8" bestFit="1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7" width="16.85546875" style="58" hidden="1" customWidth="1"/>
    <col min="8" max="8" width="15.7109375" style="62" hidden="1" customWidth="1"/>
    <col min="9" max="9" width="0" style="1" hidden="1" customWidth="1"/>
    <col min="10" max="10" width="14" style="62" hidden="1" customWidth="1"/>
    <col min="11" max="11" width="15.7109375" style="62" hidden="1" customWidth="1"/>
    <col min="12" max="16384" width="9.140625" style="1"/>
  </cols>
  <sheetData>
    <row r="1" spans="1:12" ht="27" customHeight="1" x14ac:dyDescent="0.3">
      <c r="A1" s="72" t="s">
        <v>24</v>
      </c>
      <c r="B1" s="72"/>
      <c r="C1" s="72"/>
      <c r="D1" s="72"/>
      <c r="E1" s="72"/>
      <c r="F1" s="72"/>
    </row>
    <row r="2" spans="1:12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  <c r="G2" s="59"/>
      <c r="H2" s="63"/>
      <c r="J2" s="63"/>
      <c r="K2" s="63"/>
    </row>
    <row r="3" spans="1:12" s="38" customFormat="1" ht="40.5" customHeight="1" x14ac:dyDescent="0.25">
      <c r="A3" s="36"/>
      <c r="B3" s="39" t="s">
        <v>26</v>
      </c>
      <c r="C3" s="40">
        <v>477677054</v>
      </c>
      <c r="D3" s="37"/>
      <c r="E3" s="37"/>
      <c r="F3" s="37"/>
      <c r="H3" s="63"/>
      <c r="J3" s="63"/>
      <c r="K3" s="63" t="s">
        <v>246</v>
      </c>
    </row>
    <row r="4" spans="1:12" ht="21" customHeight="1" x14ac:dyDescent="0.25">
      <c r="A4" s="18"/>
      <c r="B4" s="21" t="s">
        <v>11</v>
      </c>
      <c r="C4" s="14">
        <f>+K4</f>
        <v>144806747</v>
      </c>
      <c r="D4" s="14"/>
      <c r="E4" s="15"/>
      <c r="F4" s="15"/>
      <c r="G4" s="60" t="s">
        <v>243</v>
      </c>
      <c r="H4" s="64">
        <v>25519357</v>
      </c>
      <c r="I4" s="38" t="s">
        <v>245</v>
      </c>
      <c r="J4" s="68">
        <v>119287390</v>
      </c>
      <c r="K4" s="68">
        <f>+H4+J4</f>
        <v>144806747</v>
      </c>
    </row>
    <row r="5" spans="1:12" ht="21" customHeight="1" x14ac:dyDescent="0.25">
      <c r="A5" s="18"/>
      <c r="B5" s="21" t="s">
        <v>9</v>
      </c>
      <c r="C5" s="14">
        <f t="shared" ref="C5:C7" si="0">+K5</f>
        <v>72336055</v>
      </c>
      <c r="D5" s="14"/>
      <c r="E5" s="15"/>
      <c r="F5" s="15"/>
      <c r="G5" s="60" t="s">
        <v>243</v>
      </c>
      <c r="H5" s="64">
        <v>6579300</v>
      </c>
      <c r="I5" s="38" t="s">
        <v>245</v>
      </c>
      <c r="J5" s="68">
        <v>65756755</v>
      </c>
      <c r="K5" s="68">
        <f t="shared" ref="K5:K11" si="1">+H5+J5</f>
        <v>72336055</v>
      </c>
    </row>
    <row r="6" spans="1:12" ht="21" customHeight="1" x14ac:dyDescent="0.25">
      <c r="A6" s="18"/>
      <c r="B6" s="21" t="s">
        <v>10</v>
      </c>
      <c r="C6" s="14">
        <f t="shared" si="0"/>
        <v>102056167</v>
      </c>
      <c r="D6" s="16"/>
      <c r="E6" s="15"/>
      <c r="F6" s="17"/>
      <c r="G6" s="60" t="s">
        <v>243</v>
      </c>
      <c r="H6" s="64">
        <v>11380268</v>
      </c>
      <c r="I6" s="38" t="s">
        <v>245</v>
      </c>
      <c r="J6" s="68">
        <v>90675899</v>
      </c>
      <c r="K6" s="68">
        <f t="shared" si="1"/>
        <v>102056167</v>
      </c>
    </row>
    <row r="7" spans="1:12" ht="21" customHeight="1" x14ac:dyDescent="0.25">
      <c r="A7" s="66"/>
      <c r="B7" s="21" t="s">
        <v>244</v>
      </c>
      <c r="C7" s="14">
        <f>'tháng 11,2022'!H42</f>
        <v>107666392</v>
      </c>
      <c r="D7" s="16"/>
      <c r="E7" s="15"/>
      <c r="F7" s="17"/>
      <c r="G7" s="60" t="s">
        <v>243</v>
      </c>
      <c r="H7" s="64">
        <v>17912401</v>
      </c>
      <c r="I7" s="38" t="s">
        <v>245</v>
      </c>
      <c r="J7" s="68">
        <v>74047424</v>
      </c>
      <c r="K7" s="68">
        <f t="shared" si="1"/>
        <v>91959825</v>
      </c>
    </row>
    <row r="8" spans="1:12" ht="21" customHeight="1" x14ac:dyDescent="0.25">
      <c r="A8" s="73" t="s">
        <v>6</v>
      </c>
      <c r="B8" s="74"/>
      <c r="C8" s="22">
        <f>SUM(C3:C7)</f>
        <v>904542415</v>
      </c>
      <c r="D8" s="23"/>
      <c r="E8" s="24"/>
      <c r="F8" s="25"/>
      <c r="G8" s="60"/>
      <c r="H8" s="63"/>
      <c r="I8" s="38"/>
      <c r="K8" s="68">
        <f t="shared" si="1"/>
        <v>0</v>
      </c>
    </row>
    <row r="9" spans="1:12" s="35" customFormat="1" ht="21" customHeight="1" x14ac:dyDescent="0.25">
      <c r="A9" s="54">
        <v>44852</v>
      </c>
      <c r="B9" s="13" t="s">
        <v>12</v>
      </c>
      <c r="C9" s="55"/>
      <c r="D9" s="14">
        <f>+K10</f>
        <v>1439770</v>
      </c>
      <c r="E9" s="33"/>
      <c r="F9" s="34"/>
      <c r="G9" s="61"/>
      <c r="H9" s="62"/>
      <c r="J9" s="62"/>
      <c r="K9" s="68">
        <f t="shared" si="1"/>
        <v>0</v>
      </c>
    </row>
    <row r="10" spans="1:12" s="35" customFormat="1" ht="21" customHeight="1" x14ac:dyDescent="0.25">
      <c r="A10" s="54">
        <v>44864</v>
      </c>
      <c r="B10" s="13" t="s">
        <v>12</v>
      </c>
      <c r="C10" s="55"/>
      <c r="D10" s="14">
        <f>+K11</f>
        <v>2262332</v>
      </c>
      <c r="E10" s="33"/>
      <c r="F10" s="34"/>
      <c r="G10" s="60" t="s">
        <v>243</v>
      </c>
      <c r="H10" s="67">
        <v>368476</v>
      </c>
      <c r="I10" s="35" t="s">
        <v>245</v>
      </c>
      <c r="J10" s="61">
        <v>1071294</v>
      </c>
      <c r="K10" s="68">
        <f t="shared" si="1"/>
        <v>1439770</v>
      </c>
    </row>
    <row r="11" spans="1:12" s="35" customFormat="1" ht="21" customHeight="1" x14ac:dyDescent="0.25">
      <c r="A11" s="57"/>
      <c r="B11" s="65"/>
      <c r="C11" s="55"/>
      <c r="D11" s="14"/>
      <c r="E11" s="33"/>
      <c r="F11" s="34"/>
      <c r="G11" s="61"/>
      <c r="H11" s="62"/>
      <c r="I11" s="35" t="s">
        <v>245</v>
      </c>
      <c r="J11" s="61">
        <v>2262332</v>
      </c>
      <c r="K11" s="68">
        <f t="shared" si="1"/>
        <v>2262332</v>
      </c>
    </row>
    <row r="12" spans="1:12" ht="21" customHeight="1" x14ac:dyDescent="0.25">
      <c r="A12" s="73" t="s">
        <v>7</v>
      </c>
      <c r="B12" s="74"/>
      <c r="C12" s="22"/>
      <c r="D12" s="22">
        <f>SUM(D9:D10)</f>
        <v>3702102</v>
      </c>
      <c r="E12" s="24"/>
      <c r="F12" s="25"/>
    </row>
    <row r="13" spans="1:12" ht="21" customHeight="1" x14ac:dyDescent="0.25">
      <c r="A13" s="54">
        <v>44783</v>
      </c>
      <c r="B13" s="56" t="s">
        <v>242</v>
      </c>
      <c r="C13" s="14"/>
      <c r="D13" s="14"/>
      <c r="E13" s="15"/>
      <c r="F13" s="69">
        <v>19546209</v>
      </c>
      <c r="L13" s="62"/>
    </row>
    <row r="14" spans="1:12" ht="21" customHeight="1" x14ac:dyDescent="0.25">
      <c r="A14" s="54">
        <v>44803</v>
      </c>
      <c r="B14" s="56" t="s">
        <v>242</v>
      </c>
      <c r="C14" s="14"/>
      <c r="D14" s="14"/>
      <c r="E14" s="15"/>
      <c r="F14" s="69">
        <v>46740620</v>
      </c>
      <c r="L14" s="62"/>
    </row>
    <row r="15" spans="1:12" ht="21" customHeight="1" x14ac:dyDescent="0.25">
      <c r="A15" s="54">
        <v>44816</v>
      </c>
      <c r="B15" s="56" t="s">
        <v>242</v>
      </c>
      <c r="C15" s="14"/>
      <c r="D15" s="14"/>
      <c r="E15" s="15"/>
      <c r="F15" s="69">
        <v>43032314</v>
      </c>
      <c r="L15" s="62"/>
    </row>
    <row r="16" spans="1:12" ht="21" customHeight="1" x14ac:dyDescent="0.25">
      <c r="A16" s="54">
        <v>44834</v>
      </c>
      <c r="B16" s="56" t="s">
        <v>242</v>
      </c>
      <c r="C16" s="14"/>
      <c r="D16" s="14"/>
      <c r="E16" s="15"/>
      <c r="F16" s="69">
        <v>45618028</v>
      </c>
      <c r="L16" s="62"/>
    </row>
    <row r="17" spans="1:6" ht="21" customHeight="1" x14ac:dyDescent="0.25">
      <c r="A17" s="54">
        <v>44844</v>
      </c>
      <c r="B17" s="56" t="s">
        <v>242</v>
      </c>
      <c r="C17" s="14"/>
      <c r="D17" s="14"/>
      <c r="E17" s="15"/>
      <c r="F17" s="69">
        <v>77343038</v>
      </c>
    </row>
    <row r="18" spans="1:6" ht="21" customHeight="1" x14ac:dyDescent="0.25">
      <c r="A18" s="57">
        <v>44865</v>
      </c>
      <c r="B18" s="56" t="s">
        <v>242</v>
      </c>
      <c r="C18" s="14"/>
      <c r="D18" s="14"/>
      <c r="E18" s="15"/>
      <c r="F18" s="69">
        <v>42296049</v>
      </c>
    </row>
    <row r="19" spans="1:6" ht="21" customHeight="1" x14ac:dyDescent="0.25">
      <c r="A19" s="57">
        <v>44875</v>
      </c>
      <c r="B19" s="56" t="s">
        <v>242</v>
      </c>
      <c r="C19" s="14"/>
      <c r="D19" s="14"/>
      <c r="E19" s="15"/>
      <c r="F19" s="69">
        <v>30464331</v>
      </c>
    </row>
    <row r="20" spans="1:6" ht="21" customHeight="1" x14ac:dyDescent="0.25">
      <c r="A20" s="57">
        <v>44894</v>
      </c>
      <c r="B20" s="56" t="s">
        <v>242</v>
      </c>
      <c r="C20" s="14"/>
      <c r="D20" s="14"/>
      <c r="E20" s="15"/>
      <c r="F20" s="69">
        <v>41007561</v>
      </c>
    </row>
    <row r="21" spans="1:6" ht="21" customHeight="1" x14ac:dyDescent="0.25">
      <c r="A21" s="73" t="s">
        <v>8</v>
      </c>
      <c r="B21" s="74"/>
      <c r="C21" s="26"/>
      <c r="D21" s="23"/>
      <c r="E21" s="25"/>
      <c r="F21" s="27">
        <f>SUM(F13:F20)</f>
        <v>346048150</v>
      </c>
    </row>
    <row r="22" spans="1:6" ht="21" customHeight="1" x14ac:dyDescent="0.25">
      <c r="A22" s="75" t="s">
        <v>25</v>
      </c>
      <c r="B22" s="76"/>
      <c r="C22" s="76"/>
      <c r="D22" s="76"/>
      <c r="E22" s="77"/>
      <c r="F22" s="28">
        <f>C8-D12-F21</f>
        <v>554792163</v>
      </c>
    </row>
    <row r="23" spans="1:6" ht="21" customHeight="1" x14ac:dyDescent="0.25">
      <c r="A23" s="3"/>
      <c r="B23" s="9"/>
      <c r="C23" s="5"/>
      <c r="D23" s="4"/>
    </row>
    <row r="24" spans="1:6" ht="21" customHeight="1" x14ac:dyDescent="0.25">
      <c r="A24" s="3"/>
      <c r="B24" s="9"/>
      <c r="C24" s="5"/>
      <c r="D24" s="4"/>
    </row>
    <row r="25" spans="1:6" ht="21" customHeight="1" x14ac:dyDescent="0.25">
      <c r="A25" s="3"/>
      <c r="B25" s="9"/>
      <c r="C25" s="5"/>
      <c r="D25" s="4"/>
    </row>
    <row r="26" spans="1:6" ht="21" customHeight="1" x14ac:dyDescent="0.25">
      <c r="A26" s="10"/>
      <c r="C26" s="6"/>
      <c r="D26" s="7"/>
    </row>
  </sheetData>
  <mergeCells count="5">
    <mergeCell ref="A1:F1"/>
    <mergeCell ref="A8:B8"/>
    <mergeCell ref="A12:B12"/>
    <mergeCell ref="A21:B21"/>
    <mergeCell ref="A22:E22"/>
  </mergeCells>
  <conditionalFormatting sqref="A23:B25 A22">
    <cfRule type="duplicateValues" dxfId="2" priority="5"/>
  </conditionalFormatting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9"/>
  <sheetViews>
    <sheetView workbookViewId="0">
      <selection activeCell="B30" sqref="B30"/>
    </sheetView>
  </sheetViews>
  <sheetFormatPr defaultRowHeight="15.75" x14ac:dyDescent="0.25"/>
  <cols>
    <col min="1" max="1" width="15.28515625" style="11" customWidth="1"/>
    <col min="2" max="2" width="47.140625" style="8" bestFit="1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7" width="16.85546875" style="58" hidden="1" customWidth="1"/>
    <col min="8" max="8" width="15.7109375" style="62" hidden="1" customWidth="1"/>
    <col min="9" max="9" width="0" style="1" hidden="1" customWidth="1"/>
    <col min="10" max="10" width="14" style="62" hidden="1" customWidth="1"/>
    <col min="11" max="11" width="15.7109375" style="62" hidden="1" customWidth="1"/>
    <col min="12" max="16384" width="9.140625" style="1"/>
  </cols>
  <sheetData>
    <row r="1" spans="1:11" ht="27" customHeight="1" x14ac:dyDescent="0.3">
      <c r="A1" s="72" t="s">
        <v>24</v>
      </c>
      <c r="B1" s="72"/>
      <c r="C1" s="72"/>
      <c r="D1" s="72"/>
      <c r="E1" s="72"/>
      <c r="F1" s="72"/>
    </row>
    <row r="2" spans="1:11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  <c r="G2" s="59"/>
      <c r="H2" s="63"/>
      <c r="J2" s="63"/>
      <c r="K2" s="63"/>
    </row>
    <row r="3" spans="1:11" s="38" customFormat="1" ht="40.5" customHeight="1" x14ac:dyDescent="0.25">
      <c r="A3" s="36"/>
      <c r="B3" s="39" t="s">
        <v>26</v>
      </c>
      <c r="C3" s="40">
        <v>477677054</v>
      </c>
      <c r="D3" s="37"/>
      <c r="E3" s="37"/>
      <c r="F3" s="37"/>
      <c r="H3" s="63"/>
      <c r="J3" s="63"/>
      <c r="K3" s="63" t="s">
        <v>246</v>
      </c>
    </row>
    <row r="4" spans="1:11" ht="21" customHeight="1" x14ac:dyDescent="0.25">
      <c r="A4" s="18"/>
      <c r="B4" s="21" t="s">
        <v>11</v>
      </c>
      <c r="C4" s="14">
        <f>+K4</f>
        <v>144806747</v>
      </c>
      <c r="D4" s="14"/>
      <c r="E4" s="15"/>
      <c r="F4" s="15"/>
      <c r="G4" s="60" t="s">
        <v>243</v>
      </c>
      <c r="H4" s="64">
        <v>25519357</v>
      </c>
      <c r="I4" s="38" t="s">
        <v>245</v>
      </c>
      <c r="J4" s="68">
        <v>119287390</v>
      </c>
      <c r="K4" s="68">
        <f>+H4+J4</f>
        <v>144806747</v>
      </c>
    </row>
    <row r="5" spans="1:11" ht="21" customHeight="1" x14ac:dyDescent="0.25">
      <c r="A5" s="18"/>
      <c r="B5" s="21" t="s">
        <v>9</v>
      </c>
      <c r="C5" s="14">
        <f t="shared" ref="C5:C7" si="0">+K5</f>
        <v>72336055</v>
      </c>
      <c r="D5" s="14"/>
      <c r="E5" s="15"/>
      <c r="F5" s="15"/>
      <c r="G5" s="60" t="s">
        <v>243</v>
      </c>
      <c r="H5" s="64">
        <v>6579300</v>
      </c>
      <c r="I5" s="38" t="s">
        <v>245</v>
      </c>
      <c r="J5" s="68">
        <v>65756755</v>
      </c>
      <c r="K5" s="68">
        <f t="shared" ref="K5:K15" si="1">+H5+J5</f>
        <v>72336055</v>
      </c>
    </row>
    <row r="6" spans="1:11" ht="21" customHeight="1" x14ac:dyDescent="0.25">
      <c r="A6" s="18"/>
      <c r="B6" s="21" t="s">
        <v>10</v>
      </c>
      <c r="C6" s="14">
        <f t="shared" si="0"/>
        <v>102056167</v>
      </c>
      <c r="D6" s="16"/>
      <c r="E6" s="15"/>
      <c r="F6" s="17"/>
      <c r="G6" s="60" t="s">
        <v>243</v>
      </c>
      <c r="H6" s="64">
        <v>11380268</v>
      </c>
      <c r="I6" s="38" t="s">
        <v>245</v>
      </c>
      <c r="J6" s="68">
        <v>90675899</v>
      </c>
      <c r="K6" s="68">
        <f t="shared" si="1"/>
        <v>102056167</v>
      </c>
    </row>
    <row r="7" spans="1:11" ht="21" customHeight="1" x14ac:dyDescent="0.25">
      <c r="A7" s="66"/>
      <c r="B7" s="21" t="s">
        <v>244</v>
      </c>
      <c r="C7" s="14">
        <f t="shared" si="0"/>
        <v>91959825</v>
      </c>
      <c r="D7" s="16"/>
      <c r="E7" s="15"/>
      <c r="F7" s="17"/>
      <c r="G7" s="60" t="s">
        <v>243</v>
      </c>
      <c r="H7" s="64">
        <v>17912401</v>
      </c>
      <c r="I7" s="38" t="s">
        <v>245</v>
      </c>
      <c r="J7" s="68">
        <v>74047424</v>
      </c>
      <c r="K7" s="68">
        <f t="shared" si="1"/>
        <v>91959825</v>
      </c>
    </row>
    <row r="8" spans="1:11" ht="21" customHeight="1" x14ac:dyDescent="0.25">
      <c r="A8" s="73" t="s">
        <v>6</v>
      </c>
      <c r="B8" s="74"/>
      <c r="C8" s="22">
        <f>SUM(C3:C7)</f>
        <v>888835848</v>
      </c>
      <c r="D8" s="23"/>
      <c r="E8" s="24"/>
      <c r="F8" s="25"/>
      <c r="G8" s="60"/>
      <c r="H8" s="63"/>
      <c r="I8" s="38"/>
      <c r="K8" s="68">
        <f t="shared" si="1"/>
        <v>0</v>
      </c>
    </row>
    <row r="9" spans="1:11" ht="21" customHeight="1" x14ac:dyDescent="0.25">
      <c r="A9" s="70"/>
      <c r="B9" s="71"/>
      <c r="C9" s="22"/>
      <c r="D9" s="23"/>
      <c r="E9" s="24"/>
      <c r="F9" s="25"/>
      <c r="G9" s="60"/>
      <c r="H9" s="63"/>
      <c r="I9" s="38"/>
      <c r="K9" s="68"/>
    </row>
    <row r="10" spans="1:11" s="35" customFormat="1" ht="21" customHeight="1" x14ac:dyDescent="0.25">
      <c r="A10" s="54">
        <v>44852</v>
      </c>
      <c r="B10" s="13" t="s">
        <v>12</v>
      </c>
      <c r="C10" s="55"/>
      <c r="D10" s="14">
        <f>+K11</f>
        <v>1439770</v>
      </c>
      <c r="E10" s="33"/>
      <c r="F10" s="34"/>
      <c r="G10" s="61"/>
      <c r="H10" s="62"/>
      <c r="J10" s="62"/>
      <c r="K10" s="68">
        <f t="shared" si="1"/>
        <v>0</v>
      </c>
    </row>
    <row r="11" spans="1:11" s="35" customFormat="1" ht="21" customHeight="1" x14ac:dyDescent="0.25">
      <c r="A11" s="54">
        <v>44864</v>
      </c>
      <c r="B11" s="13" t="s">
        <v>12</v>
      </c>
      <c r="C11" s="55"/>
      <c r="D11" s="14">
        <f>+K15</f>
        <v>2262332</v>
      </c>
      <c r="E11" s="33"/>
      <c r="F11" s="34"/>
      <c r="G11" s="60" t="s">
        <v>243</v>
      </c>
      <c r="H11" s="67">
        <v>368476</v>
      </c>
      <c r="I11" s="35" t="s">
        <v>245</v>
      </c>
      <c r="J11" s="61">
        <v>1071294</v>
      </c>
      <c r="K11" s="68">
        <f t="shared" si="1"/>
        <v>1439770</v>
      </c>
    </row>
    <row r="12" spans="1:11" s="35" customFormat="1" ht="21" customHeight="1" x14ac:dyDescent="0.25">
      <c r="A12" s="57"/>
      <c r="B12" s="65"/>
      <c r="C12" s="55"/>
      <c r="D12" s="14"/>
      <c r="E12" s="33"/>
      <c r="F12" s="34"/>
      <c r="G12" s="60"/>
      <c r="H12" s="67"/>
      <c r="J12" s="61"/>
      <c r="K12" s="68"/>
    </row>
    <row r="13" spans="1:11" s="35" customFormat="1" ht="21" customHeight="1" x14ac:dyDescent="0.25">
      <c r="A13" s="57"/>
      <c r="B13" s="65"/>
      <c r="C13" s="55"/>
      <c r="D13" s="14"/>
      <c r="E13" s="33"/>
      <c r="F13" s="34"/>
      <c r="G13" s="60"/>
      <c r="H13" s="67"/>
      <c r="J13" s="61"/>
      <c r="K13" s="68"/>
    </row>
    <row r="14" spans="1:11" s="35" customFormat="1" ht="21" customHeight="1" x14ac:dyDescent="0.25">
      <c r="A14" s="57"/>
      <c r="B14" s="65"/>
      <c r="C14" s="55"/>
      <c r="D14" s="14"/>
      <c r="E14" s="33"/>
      <c r="F14" s="34"/>
      <c r="G14" s="60"/>
      <c r="H14" s="67"/>
      <c r="J14" s="61"/>
      <c r="K14" s="68"/>
    </row>
    <row r="15" spans="1:11" s="35" customFormat="1" ht="21" customHeight="1" x14ac:dyDescent="0.25">
      <c r="A15" s="57"/>
      <c r="B15" s="65"/>
      <c r="C15" s="55"/>
      <c r="D15" s="14"/>
      <c r="E15" s="33"/>
      <c r="F15" s="34"/>
      <c r="G15" s="61"/>
      <c r="H15" s="62"/>
      <c r="I15" s="35" t="s">
        <v>245</v>
      </c>
      <c r="J15" s="61">
        <v>2262332</v>
      </c>
      <c r="K15" s="68">
        <f t="shared" si="1"/>
        <v>2262332</v>
      </c>
    </row>
    <row r="16" spans="1:11" ht="21" customHeight="1" x14ac:dyDescent="0.25">
      <c r="A16" s="73" t="s">
        <v>7</v>
      </c>
      <c r="B16" s="74"/>
      <c r="C16" s="22"/>
      <c r="D16" s="22">
        <f>SUM(D10:D11)</f>
        <v>3702102</v>
      </c>
      <c r="E16" s="24"/>
      <c r="F16" s="25"/>
    </row>
    <row r="17" spans="1:6" ht="21" customHeight="1" x14ac:dyDescent="0.25">
      <c r="A17" s="54">
        <v>44783</v>
      </c>
      <c r="B17" s="56" t="s">
        <v>242</v>
      </c>
      <c r="C17" s="14"/>
      <c r="D17" s="14"/>
      <c r="E17" s="15"/>
      <c r="F17" s="69">
        <v>19546209</v>
      </c>
    </row>
    <row r="18" spans="1:6" ht="21" customHeight="1" x14ac:dyDescent="0.25">
      <c r="A18" s="54">
        <v>44803</v>
      </c>
      <c r="B18" s="56" t="s">
        <v>242</v>
      </c>
      <c r="C18" s="14"/>
      <c r="D18" s="14"/>
      <c r="E18" s="15"/>
      <c r="F18" s="69">
        <v>46740620</v>
      </c>
    </row>
    <row r="19" spans="1:6" ht="21" customHeight="1" x14ac:dyDescent="0.25">
      <c r="A19" s="54">
        <v>44816</v>
      </c>
      <c r="B19" s="56" t="s">
        <v>242</v>
      </c>
      <c r="C19" s="14"/>
      <c r="D19" s="14"/>
      <c r="E19" s="15"/>
      <c r="F19" s="69">
        <v>43032314</v>
      </c>
    </row>
    <row r="20" spans="1:6" ht="21" customHeight="1" x14ac:dyDescent="0.25">
      <c r="A20" s="54">
        <v>44834</v>
      </c>
      <c r="B20" s="56" t="s">
        <v>242</v>
      </c>
      <c r="C20" s="14"/>
      <c r="D20" s="14"/>
      <c r="E20" s="15"/>
      <c r="F20" s="69">
        <v>45618028</v>
      </c>
    </row>
    <row r="21" spans="1:6" ht="21" customHeight="1" x14ac:dyDescent="0.25">
      <c r="A21" s="54">
        <v>44844</v>
      </c>
      <c r="B21" s="56" t="s">
        <v>242</v>
      </c>
      <c r="C21" s="14"/>
      <c r="D21" s="14"/>
      <c r="E21" s="15"/>
      <c r="F21" s="69">
        <v>77343038</v>
      </c>
    </row>
    <row r="22" spans="1:6" ht="21" customHeight="1" x14ac:dyDescent="0.25">
      <c r="A22" s="57">
        <v>44865</v>
      </c>
      <c r="B22" s="56" t="s">
        <v>242</v>
      </c>
      <c r="C22" s="14"/>
      <c r="D22" s="14"/>
      <c r="E22" s="15"/>
      <c r="F22" s="69">
        <v>42296049</v>
      </c>
    </row>
    <row r="23" spans="1:6" ht="21" customHeight="1" x14ac:dyDescent="0.25">
      <c r="A23" s="57">
        <v>44875</v>
      </c>
      <c r="B23" s="56" t="s">
        <v>242</v>
      </c>
      <c r="C23" s="14"/>
      <c r="D23" s="14"/>
      <c r="E23" s="15"/>
      <c r="F23" s="69">
        <v>30464331</v>
      </c>
    </row>
    <row r="24" spans="1:6" ht="21" customHeight="1" x14ac:dyDescent="0.25">
      <c r="A24" s="73" t="s">
        <v>8</v>
      </c>
      <c r="B24" s="74"/>
      <c r="C24" s="26"/>
      <c r="D24" s="23"/>
      <c r="E24" s="25"/>
      <c r="F24" s="27">
        <f>SUM(F17:F23)</f>
        <v>305040589</v>
      </c>
    </row>
    <row r="25" spans="1:6" ht="21" customHeight="1" x14ac:dyDescent="0.25">
      <c r="A25" s="75" t="s">
        <v>25</v>
      </c>
      <c r="B25" s="76"/>
      <c r="C25" s="76"/>
      <c r="D25" s="76"/>
      <c r="E25" s="77"/>
      <c r="F25" s="28">
        <f>C8-D16-F24</f>
        <v>580093157</v>
      </c>
    </row>
    <row r="26" spans="1:6" ht="21" customHeight="1" x14ac:dyDescent="0.25">
      <c r="A26" s="3"/>
      <c r="B26" s="9"/>
      <c r="C26" s="5"/>
      <c r="D26" s="4"/>
    </row>
    <row r="27" spans="1:6" ht="21" customHeight="1" x14ac:dyDescent="0.25">
      <c r="A27" s="3"/>
      <c r="B27" s="9"/>
      <c r="C27" s="5"/>
      <c r="D27" s="4"/>
    </row>
    <row r="28" spans="1:6" ht="21" customHeight="1" x14ac:dyDescent="0.25">
      <c r="A28" s="3"/>
      <c r="B28" s="9"/>
      <c r="C28" s="5"/>
      <c r="D28" s="4"/>
    </row>
    <row r="29" spans="1:6" ht="21" customHeight="1" x14ac:dyDescent="0.25">
      <c r="A29" s="10"/>
      <c r="C29" s="6"/>
      <c r="D29" s="7"/>
    </row>
  </sheetData>
  <mergeCells count="5">
    <mergeCell ref="A1:F1"/>
    <mergeCell ref="A8:B8"/>
    <mergeCell ref="A16:B16"/>
    <mergeCell ref="A24:B24"/>
    <mergeCell ref="A25:E25"/>
  </mergeCells>
  <conditionalFormatting sqref="A26:B28 A25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8"/>
  <sheetViews>
    <sheetView workbookViewId="0">
      <pane ySplit="2" topLeftCell="A3" activePane="bottomLeft" state="frozen"/>
      <selection activeCell="B19" sqref="B19"/>
      <selection pane="bottomLeft" activeCell="C15" sqref="C15"/>
    </sheetView>
  </sheetViews>
  <sheetFormatPr defaultRowHeight="21" customHeight="1" x14ac:dyDescent="0.25"/>
  <cols>
    <col min="1" max="1" width="42" style="8" customWidth="1"/>
    <col min="2" max="2" width="19.28515625" style="2" customWidth="1"/>
    <col min="3" max="3" width="17.7109375" style="1" customWidth="1"/>
    <col min="4" max="4" width="22.7109375" style="1" customWidth="1"/>
    <col min="5" max="5" width="17.5703125" style="1" customWidth="1"/>
    <col min="6" max="16384" width="9.140625" style="1"/>
  </cols>
  <sheetData>
    <row r="1" spans="1:5" ht="27" customHeight="1" x14ac:dyDescent="0.3">
      <c r="A1" s="43" t="s">
        <v>27</v>
      </c>
      <c r="B1" s="43"/>
      <c r="C1" s="43"/>
      <c r="D1" s="43"/>
      <c r="E1" s="43"/>
    </row>
    <row r="2" spans="1:5" s="12" customFormat="1" ht="40.5" customHeight="1" x14ac:dyDescent="0.25">
      <c r="A2" s="20" t="s">
        <v>5</v>
      </c>
      <c r="B2" s="20" t="s">
        <v>1</v>
      </c>
      <c r="C2" s="20" t="s">
        <v>2</v>
      </c>
      <c r="D2" s="20" t="s">
        <v>3</v>
      </c>
      <c r="E2" s="20" t="s">
        <v>4</v>
      </c>
    </row>
    <row r="3" spans="1:5" s="38" customFormat="1" ht="27.75" customHeight="1" x14ac:dyDescent="0.25">
      <c r="A3" s="41" t="s">
        <v>28</v>
      </c>
      <c r="B3" s="42">
        <v>67643697</v>
      </c>
      <c r="C3" s="37"/>
      <c r="D3" s="37"/>
      <c r="E3" s="37"/>
    </row>
    <row r="4" spans="1:5" s="38" customFormat="1" ht="27.75" customHeight="1" x14ac:dyDescent="0.25">
      <c r="A4" s="41" t="s">
        <v>29</v>
      </c>
      <c r="B4" s="42">
        <v>15713987</v>
      </c>
      <c r="C4" s="37"/>
      <c r="D4" s="37"/>
      <c r="E4" s="37"/>
    </row>
    <row r="5" spans="1:5" s="38" customFormat="1" ht="27.75" customHeight="1" x14ac:dyDescent="0.25">
      <c r="A5" s="41" t="s">
        <v>30</v>
      </c>
      <c r="B5" s="42">
        <v>20245913</v>
      </c>
      <c r="C5" s="37"/>
      <c r="D5" s="37"/>
      <c r="E5" s="37"/>
    </row>
    <row r="6" spans="1:5" s="38" customFormat="1" ht="27.75" customHeight="1" x14ac:dyDescent="0.25">
      <c r="A6" s="41" t="s">
        <v>31</v>
      </c>
      <c r="B6" s="42">
        <v>19420858</v>
      </c>
      <c r="C6" s="37"/>
      <c r="D6" s="37"/>
      <c r="E6" s="37"/>
    </row>
    <row r="7" spans="1:5" s="38" customFormat="1" ht="27.75" customHeight="1" x14ac:dyDescent="0.25">
      <c r="A7" s="41" t="s">
        <v>32</v>
      </c>
      <c r="B7" s="42">
        <v>61518859</v>
      </c>
      <c r="C7" s="37"/>
      <c r="D7" s="37"/>
      <c r="E7" s="37"/>
    </row>
    <row r="8" spans="1:5" s="38" customFormat="1" ht="27.75" customHeight="1" x14ac:dyDescent="0.25">
      <c r="A8" s="41" t="s">
        <v>33</v>
      </c>
      <c r="B8" s="42">
        <v>71780022</v>
      </c>
      <c r="C8" s="37"/>
      <c r="D8" s="37"/>
      <c r="E8" s="37"/>
    </row>
    <row r="9" spans="1:5" s="38" customFormat="1" ht="27.75" customHeight="1" x14ac:dyDescent="0.25">
      <c r="A9" s="41" t="s">
        <v>34</v>
      </c>
      <c r="B9" s="42">
        <v>4114919</v>
      </c>
      <c r="C9" s="37"/>
      <c r="D9" s="37"/>
      <c r="E9" s="37"/>
    </row>
    <row r="10" spans="1:5" s="38" customFormat="1" ht="27.75" customHeight="1" x14ac:dyDescent="0.25">
      <c r="A10" s="41" t="s">
        <v>35</v>
      </c>
      <c r="B10" s="42">
        <v>39893519</v>
      </c>
      <c r="C10" s="37"/>
      <c r="D10" s="37"/>
      <c r="E10" s="37"/>
    </row>
    <row r="11" spans="1:5" s="38" customFormat="1" ht="27.75" customHeight="1" x14ac:dyDescent="0.25">
      <c r="A11" s="41" t="s">
        <v>36</v>
      </c>
      <c r="B11" s="42">
        <v>121463684</v>
      </c>
      <c r="C11" s="37"/>
      <c r="D11" s="37"/>
      <c r="E11" s="37"/>
    </row>
    <row r="12" spans="1:5" s="38" customFormat="1" ht="27.75" customHeight="1" x14ac:dyDescent="0.25">
      <c r="A12" s="41" t="s">
        <v>37</v>
      </c>
      <c r="B12" s="42">
        <v>34320150</v>
      </c>
      <c r="C12" s="37"/>
      <c r="D12" s="37"/>
      <c r="E12" s="37"/>
    </row>
    <row r="13" spans="1:5" s="38" customFormat="1" ht="27.75" customHeight="1" x14ac:dyDescent="0.25">
      <c r="A13" s="41" t="s">
        <v>38</v>
      </c>
      <c r="B13" s="42">
        <v>21561446</v>
      </c>
      <c r="C13" s="37"/>
      <c r="D13" s="37"/>
      <c r="E13" s="37"/>
    </row>
    <row r="14" spans="1:5" s="38" customFormat="1" ht="27.75" customHeight="1" x14ac:dyDescent="0.25">
      <c r="A14" s="39" t="s">
        <v>39</v>
      </c>
      <c r="B14" s="40">
        <f>SUM(B3:B13)</f>
        <v>477677054</v>
      </c>
      <c r="C14" s="37"/>
      <c r="D14" s="37"/>
      <c r="E14" s="37"/>
    </row>
    <row r="15" spans="1:5" ht="21" customHeight="1" x14ac:dyDescent="0.25">
      <c r="A15" s="9"/>
      <c r="B15" s="5"/>
      <c r="C15" s="4"/>
    </row>
    <row r="16" spans="1:5" ht="21" customHeight="1" x14ac:dyDescent="0.25">
      <c r="A16" s="9"/>
      <c r="B16" s="5"/>
      <c r="C16" s="4"/>
    </row>
    <row r="17" spans="1:3" ht="21" customHeight="1" x14ac:dyDescent="0.25">
      <c r="A17" s="9"/>
      <c r="B17" s="5"/>
      <c r="C17" s="4"/>
    </row>
    <row r="18" spans="1:3" ht="21" customHeight="1" x14ac:dyDescent="0.25">
      <c r="B18" s="6"/>
      <c r="C18" s="7"/>
    </row>
  </sheetData>
  <conditionalFormatting sqref="A15:A17">
    <cfRule type="duplicateValues" dxfId="0" priority="6"/>
  </conditionalFormatting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4"/>
  <sheetViews>
    <sheetView topLeftCell="A46" zoomScaleNormal="100" workbookViewId="0">
      <selection activeCell="G5" sqref="G5:G53"/>
    </sheetView>
  </sheetViews>
  <sheetFormatPr defaultColWidth="9.140625" defaultRowHeight="15" x14ac:dyDescent="0.25"/>
  <cols>
    <col min="1" max="1" width="13.5703125" style="51" customWidth="1"/>
    <col min="2" max="2" width="15" customWidth="1"/>
    <col min="3" max="3" width="86.85546875" customWidth="1"/>
    <col min="4" max="7" width="17.140625" style="52" customWidth="1"/>
  </cols>
  <sheetData>
    <row r="1" spans="1:8" s="31" customFormat="1" ht="15.75" x14ac:dyDescent="0.25">
      <c r="A1" s="79" t="s">
        <v>240</v>
      </c>
      <c r="B1" s="79"/>
      <c r="C1" s="79"/>
      <c r="D1" s="79"/>
      <c r="E1" s="79"/>
      <c r="F1" s="79"/>
      <c r="G1" s="30"/>
      <c r="H1" s="30"/>
    </row>
    <row r="2" spans="1:8" s="31" customFormat="1" ht="15.75" x14ac:dyDescent="0.25">
      <c r="A2" s="80" t="s">
        <v>13</v>
      </c>
      <c r="B2" s="80"/>
      <c r="C2" s="80"/>
      <c r="D2" s="80"/>
      <c r="E2" s="80"/>
      <c r="F2" s="80"/>
      <c r="G2" s="32"/>
      <c r="H2" s="32"/>
    </row>
    <row r="3" spans="1:8" ht="18.75" x14ac:dyDescent="0.3">
      <c r="A3" s="78"/>
      <c r="B3" s="78"/>
      <c r="C3" s="78"/>
      <c r="D3" s="78"/>
      <c r="E3" s="78"/>
      <c r="F3" s="78"/>
      <c r="G3" s="78"/>
    </row>
    <row r="4" spans="1:8" ht="15" customHeight="1" x14ac:dyDescent="0.25">
      <c r="A4" s="44" t="s">
        <v>14</v>
      </c>
      <c r="B4" s="45" t="s">
        <v>16</v>
      </c>
      <c r="C4" s="45" t="s">
        <v>15</v>
      </c>
      <c r="D4" s="46" t="s">
        <v>17</v>
      </c>
      <c r="E4" s="46" t="s">
        <v>18</v>
      </c>
      <c r="F4" s="46" t="s">
        <v>19</v>
      </c>
      <c r="G4" s="46" t="s">
        <v>20</v>
      </c>
    </row>
    <row r="5" spans="1:8" ht="15.75" x14ac:dyDescent="0.25">
      <c r="A5" s="47">
        <v>44774</v>
      </c>
      <c r="B5" s="48" t="s">
        <v>41</v>
      </c>
      <c r="C5" s="48" t="s">
        <v>42</v>
      </c>
      <c r="D5" s="49">
        <v>1646605</v>
      </c>
      <c r="E5" s="49">
        <v>0</v>
      </c>
      <c r="F5" s="49">
        <v>131728</v>
      </c>
      <c r="G5" s="49">
        <v>1778333</v>
      </c>
    </row>
    <row r="6" spans="1:8" ht="15.75" x14ac:dyDescent="0.25">
      <c r="A6" s="47">
        <v>44774</v>
      </c>
      <c r="B6" s="48" t="s">
        <v>43</v>
      </c>
      <c r="C6" s="48" t="s">
        <v>44</v>
      </c>
      <c r="D6" s="49">
        <v>3491900</v>
      </c>
      <c r="E6" s="49">
        <v>0</v>
      </c>
      <c r="F6" s="49">
        <v>279352</v>
      </c>
      <c r="G6" s="49">
        <v>3771252</v>
      </c>
    </row>
    <row r="7" spans="1:8" ht="15.75" x14ac:dyDescent="0.25">
      <c r="A7" s="47">
        <v>44774</v>
      </c>
      <c r="B7" s="48" t="s">
        <v>45</v>
      </c>
      <c r="C7" s="48" t="s">
        <v>46</v>
      </c>
      <c r="D7" s="49">
        <v>1313431</v>
      </c>
      <c r="E7" s="49">
        <v>0</v>
      </c>
      <c r="F7" s="49">
        <v>105074</v>
      </c>
      <c r="G7" s="49">
        <v>1418505</v>
      </c>
    </row>
    <row r="8" spans="1:8" ht="15.75" x14ac:dyDescent="0.25">
      <c r="A8" s="47">
        <v>44774</v>
      </c>
      <c r="B8" s="48" t="s">
        <v>47</v>
      </c>
      <c r="C8" s="48" t="s">
        <v>46</v>
      </c>
      <c r="D8" s="49">
        <v>1110580</v>
      </c>
      <c r="E8" s="49">
        <v>0</v>
      </c>
      <c r="F8" s="49">
        <v>88846</v>
      </c>
      <c r="G8" s="49">
        <v>1199426</v>
      </c>
    </row>
    <row r="9" spans="1:8" ht="15.75" x14ac:dyDescent="0.25">
      <c r="A9" s="47">
        <v>44774</v>
      </c>
      <c r="B9" s="48" t="s">
        <v>48</v>
      </c>
      <c r="C9" s="48" t="s">
        <v>49</v>
      </c>
      <c r="D9" s="49">
        <v>555290</v>
      </c>
      <c r="E9" s="49">
        <v>0</v>
      </c>
      <c r="F9" s="49">
        <v>44423</v>
      </c>
      <c r="G9" s="49">
        <v>599713</v>
      </c>
    </row>
    <row r="10" spans="1:8" ht="15.75" x14ac:dyDescent="0.25">
      <c r="A10" s="47">
        <v>44775</v>
      </c>
      <c r="B10" s="48" t="s">
        <v>50</v>
      </c>
      <c r="C10" s="48" t="s">
        <v>51</v>
      </c>
      <c r="D10" s="49">
        <v>1705910</v>
      </c>
      <c r="E10" s="49">
        <v>0</v>
      </c>
      <c r="F10" s="49">
        <v>136473</v>
      </c>
      <c r="G10" s="49">
        <v>1842383</v>
      </c>
    </row>
    <row r="11" spans="1:8" ht="15.75" x14ac:dyDescent="0.25">
      <c r="A11" s="47">
        <v>44775</v>
      </c>
      <c r="B11" s="48" t="s">
        <v>52</v>
      </c>
      <c r="C11" s="48" t="s">
        <v>53</v>
      </c>
      <c r="D11" s="49">
        <v>2221160</v>
      </c>
      <c r="E11" s="49">
        <v>0</v>
      </c>
      <c r="F11" s="49">
        <v>177693</v>
      </c>
      <c r="G11" s="49">
        <v>2398853</v>
      </c>
    </row>
    <row r="12" spans="1:8" ht="15.75" x14ac:dyDescent="0.25">
      <c r="A12" s="47">
        <v>44777</v>
      </c>
      <c r="B12" s="48" t="s">
        <v>54</v>
      </c>
      <c r="C12" s="48" t="s">
        <v>42</v>
      </c>
      <c r="D12" s="49">
        <v>2221160</v>
      </c>
      <c r="E12" s="49">
        <v>0</v>
      </c>
      <c r="F12" s="49">
        <v>177693</v>
      </c>
      <c r="G12" s="49">
        <v>2398853</v>
      </c>
    </row>
    <row r="13" spans="1:8" ht="15.75" x14ac:dyDescent="0.25">
      <c r="A13" s="47">
        <v>44779</v>
      </c>
      <c r="B13" s="48" t="s">
        <v>55</v>
      </c>
      <c r="C13" s="48" t="s">
        <v>49</v>
      </c>
      <c r="D13" s="49">
        <v>8055825</v>
      </c>
      <c r="E13" s="49">
        <v>0</v>
      </c>
      <c r="F13" s="49">
        <v>644466</v>
      </c>
      <c r="G13" s="49">
        <v>8700291</v>
      </c>
    </row>
    <row r="14" spans="1:8" ht="15.75" x14ac:dyDescent="0.25">
      <c r="A14" s="47">
        <v>44783</v>
      </c>
      <c r="B14" s="48" t="s">
        <v>56</v>
      </c>
      <c r="C14" s="48" t="s">
        <v>57</v>
      </c>
      <c r="D14" s="49">
        <v>1190660</v>
      </c>
      <c r="E14" s="49">
        <v>0</v>
      </c>
      <c r="F14" s="49">
        <v>95253</v>
      </c>
      <c r="G14" s="49">
        <v>1285913</v>
      </c>
    </row>
    <row r="15" spans="1:8" ht="15.75" x14ac:dyDescent="0.25">
      <c r="A15" s="47">
        <v>44783</v>
      </c>
      <c r="B15" s="48" t="s">
        <v>58</v>
      </c>
      <c r="C15" s="48" t="s">
        <v>59</v>
      </c>
      <c r="D15" s="49">
        <v>2262710</v>
      </c>
      <c r="E15" s="49">
        <v>0</v>
      </c>
      <c r="F15" s="49">
        <v>181017</v>
      </c>
      <c r="G15" s="49">
        <v>2443727</v>
      </c>
    </row>
    <row r="16" spans="1:8" ht="15.75" x14ac:dyDescent="0.25">
      <c r="A16" s="47">
        <v>44783</v>
      </c>
      <c r="B16" s="48" t="s">
        <v>60</v>
      </c>
      <c r="C16" s="48" t="s">
        <v>46</v>
      </c>
      <c r="D16" s="49">
        <v>1665870</v>
      </c>
      <c r="E16" s="49">
        <v>0</v>
      </c>
      <c r="F16" s="49">
        <v>133270</v>
      </c>
      <c r="G16" s="49">
        <v>1799140</v>
      </c>
    </row>
    <row r="17" spans="1:7" ht="15.75" x14ac:dyDescent="0.25">
      <c r="A17" s="47">
        <v>44783</v>
      </c>
      <c r="B17" s="48" t="s">
        <v>61</v>
      </c>
      <c r="C17" s="48" t="s">
        <v>44</v>
      </c>
      <c r="D17" s="49">
        <v>3293210</v>
      </c>
      <c r="E17" s="49">
        <v>0</v>
      </c>
      <c r="F17" s="49">
        <v>263457</v>
      </c>
      <c r="G17" s="49">
        <v>3556667</v>
      </c>
    </row>
    <row r="18" spans="1:7" ht="15.75" x14ac:dyDescent="0.25">
      <c r="A18" s="47">
        <v>44783</v>
      </c>
      <c r="B18" s="48" t="s">
        <v>62</v>
      </c>
      <c r="C18" s="48" t="s">
        <v>53</v>
      </c>
      <c r="D18" s="49">
        <v>2301240</v>
      </c>
      <c r="E18" s="49">
        <v>0</v>
      </c>
      <c r="F18" s="49">
        <v>184099</v>
      </c>
      <c r="G18" s="49">
        <v>2485339</v>
      </c>
    </row>
    <row r="19" spans="1:7" ht="15.75" x14ac:dyDescent="0.25">
      <c r="A19" s="47">
        <v>44783</v>
      </c>
      <c r="B19" s="48" t="s">
        <v>63</v>
      </c>
      <c r="C19" s="48" t="s">
        <v>49</v>
      </c>
      <c r="D19" s="49">
        <v>555290</v>
      </c>
      <c r="E19" s="49">
        <v>0</v>
      </c>
      <c r="F19" s="49">
        <v>44423</v>
      </c>
      <c r="G19" s="49">
        <v>599713</v>
      </c>
    </row>
    <row r="20" spans="1:7" ht="15.75" x14ac:dyDescent="0.25">
      <c r="A20" s="47">
        <v>44784</v>
      </c>
      <c r="B20" s="48" t="s">
        <v>64</v>
      </c>
      <c r="C20" s="48" t="s">
        <v>42</v>
      </c>
      <c r="D20" s="49">
        <v>1646605</v>
      </c>
      <c r="E20" s="49">
        <v>0</v>
      </c>
      <c r="F20" s="49">
        <v>131728</v>
      </c>
      <c r="G20" s="49">
        <v>1778333</v>
      </c>
    </row>
    <row r="21" spans="1:7" ht="15.75" x14ac:dyDescent="0.25">
      <c r="A21" s="47">
        <v>44784</v>
      </c>
      <c r="B21" s="48" t="s">
        <v>65</v>
      </c>
      <c r="C21" s="48" t="s">
        <v>66</v>
      </c>
      <c r="D21" s="49">
        <v>1726685</v>
      </c>
      <c r="E21" s="49">
        <v>0</v>
      </c>
      <c r="F21" s="49">
        <v>138135</v>
      </c>
      <c r="G21" s="49">
        <v>1864820</v>
      </c>
    </row>
    <row r="22" spans="1:7" ht="15.75" x14ac:dyDescent="0.25">
      <c r="A22" s="47">
        <v>44785</v>
      </c>
      <c r="B22" s="48" t="s">
        <v>67</v>
      </c>
      <c r="C22" s="48" t="s">
        <v>53</v>
      </c>
      <c r="D22" s="49">
        <v>2816490</v>
      </c>
      <c r="E22" s="49">
        <v>0</v>
      </c>
      <c r="F22" s="49">
        <v>225319</v>
      </c>
      <c r="G22" s="49">
        <v>3041809</v>
      </c>
    </row>
    <row r="23" spans="1:7" ht="15.75" x14ac:dyDescent="0.25">
      <c r="A23" s="47">
        <v>44788</v>
      </c>
      <c r="B23" s="48" t="s">
        <v>68</v>
      </c>
      <c r="C23" s="48" t="s">
        <v>44</v>
      </c>
      <c r="D23" s="49">
        <v>4602480</v>
      </c>
      <c r="E23" s="49">
        <v>0</v>
      </c>
      <c r="F23" s="49">
        <v>368198</v>
      </c>
      <c r="G23" s="49">
        <v>4970678</v>
      </c>
    </row>
    <row r="24" spans="1:7" ht="15.75" x14ac:dyDescent="0.25">
      <c r="A24" s="47">
        <v>44788</v>
      </c>
      <c r="B24" s="48" t="s">
        <v>69</v>
      </c>
      <c r="C24" s="48" t="s">
        <v>42</v>
      </c>
      <c r="D24" s="49">
        <v>1765190</v>
      </c>
      <c r="E24" s="49">
        <v>0</v>
      </c>
      <c r="F24" s="49">
        <v>141215</v>
      </c>
      <c r="G24" s="49">
        <v>1906405</v>
      </c>
    </row>
    <row r="25" spans="1:7" ht="15.75" x14ac:dyDescent="0.25">
      <c r="A25" s="47">
        <v>44788</v>
      </c>
      <c r="B25" s="48" t="s">
        <v>70</v>
      </c>
      <c r="C25" s="48" t="s">
        <v>46</v>
      </c>
      <c r="D25" s="49">
        <v>777406</v>
      </c>
      <c r="E25" s="49">
        <v>0</v>
      </c>
      <c r="F25" s="49">
        <v>62192</v>
      </c>
      <c r="G25" s="49">
        <v>839598</v>
      </c>
    </row>
    <row r="26" spans="1:7" ht="15.75" x14ac:dyDescent="0.25">
      <c r="A26" s="47">
        <v>44788</v>
      </c>
      <c r="B26" s="48" t="s">
        <v>71</v>
      </c>
      <c r="C26" s="48" t="s">
        <v>46</v>
      </c>
      <c r="D26" s="49">
        <v>1091315</v>
      </c>
      <c r="E26" s="49">
        <v>0</v>
      </c>
      <c r="F26" s="49">
        <v>87305</v>
      </c>
      <c r="G26" s="49">
        <v>1178620</v>
      </c>
    </row>
    <row r="27" spans="1:7" ht="15.75" x14ac:dyDescent="0.25">
      <c r="A27" s="47">
        <v>44788</v>
      </c>
      <c r="B27" s="48" t="s">
        <v>72</v>
      </c>
      <c r="C27" s="48" t="s">
        <v>49</v>
      </c>
      <c r="D27" s="49">
        <v>5019870</v>
      </c>
      <c r="E27" s="49">
        <v>0</v>
      </c>
      <c r="F27" s="49">
        <v>401590</v>
      </c>
      <c r="G27" s="49">
        <v>5421460</v>
      </c>
    </row>
    <row r="28" spans="1:7" ht="15.75" x14ac:dyDescent="0.25">
      <c r="A28" s="47">
        <v>44790</v>
      </c>
      <c r="B28" s="48" t="s">
        <v>73</v>
      </c>
      <c r="C28" s="48" t="s">
        <v>74</v>
      </c>
      <c r="D28" s="49">
        <v>2144100</v>
      </c>
      <c r="E28" s="49">
        <v>0</v>
      </c>
      <c r="F28" s="49">
        <v>171528</v>
      </c>
      <c r="G28" s="49">
        <v>2315628</v>
      </c>
    </row>
    <row r="29" spans="1:7" ht="15.75" x14ac:dyDescent="0.25">
      <c r="A29" s="47">
        <v>44791</v>
      </c>
      <c r="B29" s="48" t="s">
        <v>75</v>
      </c>
      <c r="C29" s="48" t="s">
        <v>66</v>
      </c>
      <c r="D29" s="49">
        <v>1072050</v>
      </c>
      <c r="E29" s="49">
        <v>0</v>
      </c>
      <c r="F29" s="49">
        <v>85764</v>
      </c>
      <c r="G29" s="49">
        <v>1157814</v>
      </c>
    </row>
    <row r="30" spans="1:7" ht="15.75" x14ac:dyDescent="0.25">
      <c r="A30" s="47">
        <v>44791</v>
      </c>
      <c r="B30" s="48" t="s">
        <v>76</v>
      </c>
      <c r="C30" s="48" t="s">
        <v>42</v>
      </c>
      <c r="D30" s="49">
        <v>2301215</v>
      </c>
      <c r="E30" s="49">
        <v>98192</v>
      </c>
      <c r="F30" s="49">
        <v>176242</v>
      </c>
      <c r="G30" s="49">
        <v>2379265</v>
      </c>
    </row>
    <row r="31" spans="1:7" ht="15.75" x14ac:dyDescent="0.25">
      <c r="A31" s="47">
        <v>44795</v>
      </c>
      <c r="B31" s="48" t="s">
        <v>77</v>
      </c>
      <c r="C31" s="48" t="s">
        <v>49</v>
      </c>
      <c r="D31" s="49">
        <v>3928580</v>
      </c>
      <c r="E31" s="49">
        <v>119066</v>
      </c>
      <c r="F31" s="49">
        <v>304761</v>
      </c>
      <c r="G31" s="49">
        <v>4114275</v>
      </c>
    </row>
    <row r="32" spans="1:7" ht="15.75" x14ac:dyDescent="0.25">
      <c r="A32" s="47">
        <v>44796</v>
      </c>
      <c r="B32" s="48" t="s">
        <v>78</v>
      </c>
      <c r="C32" s="48" t="s">
        <v>57</v>
      </c>
      <c r="D32" s="49">
        <v>1190660</v>
      </c>
      <c r="E32" s="49">
        <v>119066</v>
      </c>
      <c r="F32" s="49">
        <v>85728</v>
      </c>
      <c r="G32" s="49">
        <v>1157322</v>
      </c>
    </row>
    <row r="33" spans="1:7" ht="15.75" x14ac:dyDescent="0.25">
      <c r="A33" s="47">
        <v>44797</v>
      </c>
      <c r="B33" s="48" t="s">
        <v>79</v>
      </c>
      <c r="C33" s="48" t="s">
        <v>46</v>
      </c>
      <c r="D33" s="49">
        <v>1861015</v>
      </c>
      <c r="E33" s="49">
        <v>0</v>
      </c>
      <c r="F33" s="49">
        <v>148881</v>
      </c>
      <c r="G33" s="49">
        <v>2009896</v>
      </c>
    </row>
    <row r="34" spans="1:7" ht="15.75" x14ac:dyDescent="0.25">
      <c r="A34" s="47">
        <v>44797</v>
      </c>
      <c r="B34" s="48" t="s">
        <v>80</v>
      </c>
      <c r="C34" s="48" t="s">
        <v>66</v>
      </c>
      <c r="D34" s="49">
        <v>2917345</v>
      </c>
      <c r="E34" s="49">
        <v>238132</v>
      </c>
      <c r="F34" s="49">
        <v>214337</v>
      </c>
      <c r="G34" s="49">
        <v>2893550</v>
      </c>
    </row>
    <row r="35" spans="1:7" ht="15.75" x14ac:dyDescent="0.25">
      <c r="A35" s="47">
        <v>44797</v>
      </c>
      <c r="B35" s="48" t="s">
        <v>81</v>
      </c>
      <c r="C35" s="48" t="s">
        <v>74</v>
      </c>
      <c r="D35" s="49">
        <v>6906740</v>
      </c>
      <c r="E35" s="49">
        <v>476264</v>
      </c>
      <c r="F35" s="49">
        <v>514438</v>
      </c>
      <c r="G35" s="49">
        <v>6944914</v>
      </c>
    </row>
    <row r="36" spans="1:7" ht="15.75" x14ac:dyDescent="0.25">
      <c r="A36" s="47">
        <v>44797</v>
      </c>
      <c r="B36" s="48" t="s">
        <v>82</v>
      </c>
      <c r="C36" s="48" t="s">
        <v>44</v>
      </c>
      <c r="D36" s="49">
        <v>3411820</v>
      </c>
      <c r="E36" s="49">
        <v>119066</v>
      </c>
      <c r="F36" s="49">
        <v>263420</v>
      </c>
      <c r="G36" s="49">
        <v>3556174</v>
      </c>
    </row>
    <row r="37" spans="1:7" ht="15.75" x14ac:dyDescent="0.25">
      <c r="A37" s="47">
        <v>44797</v>
      </c>
      <c r="B37" s="48" t="s">
        <v>83</v>
      </c>
      <c r="C37" s="48" t="s">
        <v>51</v>
      </c>
      <c r="D37" s="49">
        <v>5754610</v>
      </c>
      <c r="E37" s="49">
        <v>357198</v>
      </c>
      <c r="F37" s="49">
        <v>431793</v>
      </c>
      <c r="G37" s="49">
        <v>5829205</v>
      </c>
    </row>
    <row r="38" spans="1:7" ht="15.75" x14ac:dyDescent="0.25">
      <c r="A38" s="47">
        <v>44797</v>
      </c>
      <c r="B38" s="48" t="s">
        <v>84</v>
      </c>
      <c r="C38" s="48" t="s">
        <v>59</v>
      </c>
      <c r="D38" s="49">
        <v>2262710</v>
      </c>
      <c r="E38" s="49">
        <v>119066</v>
      </c>
      <c r="F38" s="49">
        <v>171492</v>
      </c>
      <c r="G38" s="49">
        <v>2315136</v>
      </c>
    </row>
    <row r="39" spans="1:7" ht="15.75" x14ac:dyDescent="0.25">
      <c r="A39" s="47">
        <v>44797</v>
      </c>
      <c r="B39" s="48" t="s">
        <v>85</v>
      </c>
      <c r="C39" s="48" t="s">
        <v>53</v>
      </c>
      <c r="D39" s="49">
        <v>4602480</v>
      </c>
      <c r="E39" s="49">
        <v>238132</v>
      </c>
      <c r="F39" s="49">
        <v>349148</v>
      </c>
      <c r="G39" s="49">
        <v>4713496</v>
      </c>
    </row>
    <row r="40" spans="1:7" ht="15.75" x14ac:dyDescent="0.25">
      <c r="A40" s="47">
        <v>44798</v>
      </c>
      <c r="B40" s="48" t="s">
        <v>86</v>
      </c>
      <c r="C40" s="48" t="s">
        <v>42</v>
      </c>
      <c r="D40" s="49">
        <v>2875770</v>
      </c>
      <c r="E40" s="49">
        <v>98192</v>
      </c>
      <c r="F40" s="49">
        <v>222206</v>
      </c>
      <c r="G40" s="49">
        <v>2999784</v>
      </c>
    </row>
    <row r="41" spans="1:7" ht="15.75" x14ac:dyDescent="0.25">
      <c r="A41" s="47">
        <v>44798</v>
      </c>
      <c r="B41" s="48" t="s">
        <v>87</v>
      </c>
      <c r="C41" s="48" t="s">
        <v>49</v>
      </c>
      <c r="D41" s="49">
        <v>1110580</v>
      </c>
      <c r="E41" s="49">
        <v>0</v>
      </c>
      <c r="F41" s="49">
        <v>88846</v>
      </c>
      <c r="G41" s="49">
        <v>1199426</v>
      </c>
    </row>
    <row r="42" spans="1:7" ht="15.75" x14ac:dyDescent="0.25">
      <c r="A42" s="47">
        <v>44799</v>
      </c>
      <c r="B42" s="48" t="s">
        <v>88</v>
      </c>
      <c r="C42" s="48" t="s">
        <v>44</v>
      </c>
      <c r="D42" s="49">
        <v>7063780</v>
      </c>
      <c r="E42" s="49">
        <v>511832</v>
      </c>
      <c r="F42" s="49">
        <v>524156</v>
      </c>
      <c r="G42" s="49">
        <v>7076104</v>
      </c>
    </row>
    <row r="43" spans="1:7" ht="15.75" x14ac:dyDescent="0.25">
      <c r="A43" s="47">
        <v>44800</v>
      </c>
      <c r="B43" s="48" t="s">
        <v>89</v>
      </c>
      <c r="C43" s="48" t="s">
        <v>49</v>
      </c>
      <c r="D43" s="49">
        <v>2955850</v>
      </c>
      <c r="E43" s="49">
        <v>217258</v>
      </c>
      <c r="F43" s="49">
        <v>219087</v>
      </c>
      <c r="G43" s="49">
        <v>2957679</v>
      </c>
    </row>
    <row r="44" spans="1:7" ht="15.75" x14ac:dyDescent="0.25">
      <c r="A44" s="47">
        <v>44800</v>
      </c>
      <c r="B44" s="48" t="s">
        <v>90</v>
      </c>
      <c r="C44" s="48" t="s">
        <v>53</v>
      </c>
      <c r="D44" s="49">
        <v>3373290</v>
      </c>
      <c r="E44" s="49">
        <v>119066</v>
      </c>
      <c r="F44" s="49">
        <v>260338</v>
      </c>
      <c r="G44" s="49">
        <v>3514562</v>
      </c>
    </row>
    <row r="45" spans="1:7" ht="15.75" x14ac:dyDescent="0.25">
      <c r="A45" s="47">
        <v>44800</v>
      </c>
      <c r="B45" s="48" t="s">
        <v>91</v>
      </c>
      <c r="C45" s="48" t="s">
        <v>44</v>
      </c>
      <c r="D45" s="49">
        <v>4522400</v>
      </c>
      <c r="E45" s="49">
        <v>119066</v>
      </c>
      <c r="F45" s="49">
        <v>352267</v>
      </c>
      <c r="G45" s="49">
        <v>4755601</v>
      </c>
    </row>
    <row r="46" spans="1:7" ht="15.75" x14ac:dyDescent="0.25">
      <c r="A46" s="47">
        <v>44802</v>
      </c>
      <c r="B46" s="48" t="s">
        <v>92</v>
      </c>
      <c r="C46" s="48" t="s">
        <v>44</v>
      </c>
      <c r="D46" s="49">
        <v>9365020</v>
      </c>
      <c r="E46" s="49">
        <v>630898</v>
      </c>
      <c r="F46" s="49">
        <v>698730</v>
      </c>
      <c r="G46" s="49">
        <v>9432852</v>
      </c>
    </row>
    <row r="47" spans="1:7" ht="15.75" x14ac:dyDescent="0.25">
      <c r="A47" s="47">
        <v>44802</v>
      </c>
      <c r="B47" s="48" t="s">
        <v>93</v>
      </c>
      <c r="C47" s="48" t="s">
        <v>42</v>
      </c>
      <c r="D47" s="49">
        <v>1110580</v>
      </c>
      <c r="E47" s="49">
        <v>0</v>
      </c>
      <c r="F47" s="49">
        <v>88846</v>
      </c>
      <c r="G47" s="49">
        <v>1199426</v>
      </c>
    </row>
    <row r="48" spans="1:7" ht="15.75" x14ac:dyDescent="0.25">
      <c r="A48" s="47">
        <v>44802</v>
      </c>
      <c r="B48" s="48" t="s">
        <v>94</v>
      </c>
      <c r="C48" s="48" t="s">
        <v>46</v>
      </c>
      <c r="D48" s="49">
        <v>1110580</v>
      </c>
      <c r="E48" s="49">
        <v>0</v>
      </c>
      <c r="F48" s="49">
        <v>88846</v>
      </c>
      <c r="G48" s="49">
        <v>1199426</v>
      </c>
    </row>
    <row r="49" spans="1:7" ht="15.75" x14ac:dyDescent="0.25">
      <c r="A49" s="47">
        <v>44802</v>
      </c>
      <c r="B49" s="48" t="s">
        <v>95</v>
      </c>
      <c r="C49" s="48" t="s">
        <v>46</v>
      </c>
      <c r="D49" s="49">
        <v>1868721</v>
      </c>
      <c r="E49" s="49">
        <v>0</v>
      </c>
      <c r="F49" s="49">
        <v>149498</v>
      </c>
      <c r="G49" s="49">
        <v>2018219</v>
      </c>
    </row>
    <row r="50" spans="1:7" ht="15.75" x14ac:dyDescent="0.25">
      <c r="A50" s="47">
        <v>44803</v>
      </c>
      <c r="B50" s="48" t="s">
        <v>96</v>
      </c>
      <c r="C50" s="48" t="s">
        <v>59</v>
      </c>
      <c r="D50" s="49">
        <v>1190660</v>
      </c>
      <c r="E50" s="49">
        <v>119066</v>
      </c>
      <c r="F50" s="49">
        <v>85728</v>
      </c>
      <c r="G50" s="49">
        <v>1157322</v>
      </c>
    </row>
    <row r="51" spans="1:7" ht="15.75" x14ac:dyDescent="0.25">
      <c r="A51" s="47">
        <v>44803</v>
      </c>
      <c r="B51" s="48" t="s">
        <v>97</v>
      </c>
      <c r="C51" s="48" t="s">
        <v>49</v>
      </c>
      <c r="D51" s="49">
        <v>6983750</v>
      </c>
      <c r="E51" s="49">
        <v>434515</v>
      </c>
      <c r="F51" s="49">
        <v>523939</v>
      </c>
      <c r="G51" s="49">
        <v>7073174</v>
      </c>
    </row>
    <row r="52" spans="1:7" ht="15.75" x14ac:dyDescent="0.25">
      <c r="A52" s="47">
        <v>44803</v>
      </c>
      <c r="B52" s="48" t="s">
        <v>98</v>
      </c>
      <c r="C52" s="48" t="s">
        <v>49</v>
      </c>
      <c r="D52" s="49">
        <v>1110580</v>
      </c>
      <c r="E52" s="49">
        <v>0</v>
      </c>
      <c r="F52" s="49">
        <v>88846</v>
      </c>
      <c r="G52" s="49">
        <v>1199426</v>
      </c>
    </row>
    <row r="53" spans="1:7" ht="15.75" x14ac:dyDescent="0.25">
      <c r="A53" s="47">
        <v>44804</v>
      </c>
      <c r="B53" s="48" t="s">
        <v>99</v>
      </c>
      <c r="C53" s="48" t="s">
        <v>42</v>
      </c>
      <c r="D53" s="49">
        <v>2182630</v>
      </c>
      <c r="E53" s="49">
        <v>0</v>
      </c>
      <c r="F53" s="49">
        <v>174610</v>
      </c>
      <c r="G53" s="49">
        <v>2357240</v>
      </c>
    </row>
    <row r="54" spans="1:7" ht="15.75" x14ac:dyDescent="0.25">
      <c r="A54" s="50"/>
      <c r="B54" s="29"/>
      <c r="C54" s="29"/>
      <c r="D54" s="53">
        <f t="shared" ref="D54:F54" si="0">SUM(D5:D53)</f>
        <v>138214398</v>
      </c>
      <c r="E54" s="53">
        <f t="shared" si="0"/>
        <v>4134075</v>
      </c>
      <c r="F54" s="53">
        <f t="shared" si="0"/>
        <v>10726424</v>
      </c>
      <c r="G54" s="53">
        <f>SUM(G5:G53)</f>
        <v>144806747</v>
      </c>
    </row>
  </sheetData>
  <mergeCells count="3">
    <mergeCell ref="A3:G3"/>
    <mergeCell ref="A1:F1"/>
    <mergeCell ref="A2:F2"/>
  </mergeCells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16" workbookViewId="0">
      <selection activeCell="I45" sqref="I45"/>
    </sheetView>
  </sheetViews>
  <sheetFormatPr defaultColWidth="9.140625" defaultRowHeight="15" x14ac:dyDescent="0.25"/>
  <cols>
    <col min="1" max="1" width="13.5703125" style="51" customWidth="1"/>
    <col min="2" max="2" width="15" customWidth="1"/>
    <col min="3" max="3" width="30" customWidth="1"/>
    <col min="4" max="7" width="17.140625" style="52" customWidth="1"/>
  </cols>
  <sheetData>
    <row r="1" spans="1:7" ht="15" customHeight="1" x14ac:dyDescent="0.25">
      <c r="A1" s="81" t="s">
        <v>14</v>
      </c>
      <c r="B1" s="82" t="s">
        <v>16</v>
      </c>
      <c r="C1" s="82" t="s">
        <v>15</v>
      </c>
      <c r="D1" s="83" t="s">
        <v>17</v>
      </c>
      <c r="E1" s="83" t="s">
        <v>18</v>
      </c>
      <c r="F1" s="83" t="s">
        <v>19</v>
      </c>
      <c r="G1" s="83" t="s">
        <v>20</v>
      </c>
    </row>
    <row r="2" spans="1:7" x14ac:dyDescent="0.25">
      <c r="A2" s="84">
        <v>44804</v>
      </c>
      <c r="B2" s="85" t="s">
        <v>99</v>
      </c>
      <c r="C2" s="85" t="s">
        <v>42</v>
      </c>
      <c r="D2" s="86">
        <v>2182630</v>
      </c>
      <c r="E2" s="86">
        <v>0</v>
      </c>
      <c r="F2" s="86">
        <v>174610</v>
      </c>
      <c r="G2" s="86">
        <v>2357240</v>
      </c>
    </row>
    <row r="3" spans="1:7" x14ac:dyDescent="0.25">
      <c r="A3" s="84">
        <v>44803</v>
      </c>
      <c r="B3" s="85" t="s">
        <v>96</v>
      </c>
      <c r="C3" s="85" t="s">
        <v>59</v>
      </c>
      <c r="D3" s="86">
        <v>1190660</v>
      </c>
      <c r="E3" s="86">
        <v>119066</v>
      </c>
      <c r="F3" s="86">
        <v>85728</v>
      </c>
      <c r="G3" s="86">
        <v>1157322</v>
      </c>
    </row>
    <row r="4" spans="1:7" x14ac:dyDescent="0.25">
      <c r="A4" s="84">
        <v>44803</v>
      </c>
      <c r="B4" s="85" t="s">
        <v>97</v>
      </c>
      <c r="C4" s="85" t="s">
        <v>49</v>
      </c>
      <c r="D4" s="86">
        <v>6983750</v>
      </c>
      <c r="E4" s="86">
        <v>434515</v>
      </c>
      <c r="F4" s="86">
        <v>523939</v>
      </c>
      <c r="G4" s="86">
        <v>7073174</v>
      </c>
    </row>
    <row r="5" spans="1:7" x14ac:dyDescent="0.25">
      <c r="A5" s="84">
        <v>44803</v>
      </c>
      <c r="B5" s="85" t="s">
        <v>98</v>
      </c>
      <c r="C5" s="85" t="s">
        <v>49</v>
      </c>
      <c r="D5" s="86">
        <v>1110580</v>
      </c>
      <c r="E5" s="86">
        <v>0</v>
      </c>
      <c r="F5" s="86">
        <v>88846</v>
      </c>
      <c r="G5" s="86">
        <v>1199426</v>
      </c>
    </row>
    <row r="6" spans="1:7" x14ac:dyDescent="0.25">
      <c r="A6" s="84">
        <v>44802</v>
      </c>
      <c r="B6" s="85" t="s">
        <v>92</v>
      </c>
      <c r="C6" s="85" t="s">
        <v>44</v>
      </c>
      <c r="D6" s="86">
        <v>9365020</v>
      </c>
      <c r="E6" s="86">
        <v>630898</v>
      </c>
      <c r="F6" s="86">
        <v>698730</v>
      </c>
      <c r="G6" s="86">
        <v>9432852</v>
      </c>
    </row>
    <row r="7" spans="1:7" x14ac:dyDescent="0.25">
      <c r="A7" s="84">
        <v>44802</v>
      </c>
      <c r="B7" s="85" t="s">
        <v>93</v>
      </c>
      <c r="C7" s="85" t="s">
        <v>42</v>
      </c>
      <c r="D7" s="86">
        <v>1110580</v>
      </c>
      <c r="E7" s="86">
        <v>0</v>
      </c>
      <c r="F7" s="86">
        <v>88846</v>
      </c>
      <c r="G7" s="86">
        <v>1199426</v>
      </c>
    </row>
    <row r="8" spans="1:7" x14ac:dyDescent="0.25">
      <c r="A8" s="84">
        <v>44802</v>
      </c>
      <c r="B8" s="85" t="s">
        <v>94</v>
      </c>
      <c r="C8" s="85" t="s">
        <v>46</v>
      </c>
      <c r="D8" s="86">
        <v>1110580</v>
      </c>
      <c r="E8" s="86">
        <v>0</v>
      </c>
      <c r="F8" s="86">
        <v>88846</v>
      </c>
      <c r="G8" s="86">
        <v>1199426</v>
      </c>
    </row>
    <row r="9" spans="1:7" x14ac:dyDescent="0.25">
      <c r="A9" s="84">
        <v>44802</v>
      </c>
      <c r="B9" s="85" t="s">
        <v>95</v>
      </c>
      <c r="C9" s="85" t="s">
        <v>46</v>
      </c>
      <c r="D9" s="86">
        <v>1868721</v>
      </c>
      <c r="E9" s="86">
        <v>0</v>
      </c>
      <c r="F9" s="86">
        <v>149498</v>
      </c>
      <c r="G9" s="86">
        <v>2018219</v>
      </c>
    </row>
    <row r="10" spans="1:7" x14ac:dyDescent="0.25">
      <c r="A10" s="84">
        <v>44800</v>
      </c>
      <c r="B10" s="85" t="s">
        <v>89</v>
      </c>
      <c r="C10" s="85" t="s">
        <v>49</v>
      </c>
      <c r="D10" s="86">
        <v>2955850</v>
      </c>
      <c r="E10" s="86">
        <v>217258</v>
      </c>
      <c r="F10" s="86">
        <v>219087</v>
      </c>
      <c r="G10" s="86">
        <v>2957679</v>
      </c>
    </row>
    <row r="11" spans="1:7" x14ac:dyDescent="0.25">
      <c r="A11" s="84">
        <v>44800</v>
      </c>
      <c r="B11" s="85" t="s">
        <v>90</v>
      </c>
      <c r="C11" s="85" t="s">
        <v>53</v>
      </c>
      <c r="D11" s="86">
        <v>3373290</v>
      </c>
      <c r="E11" s="86">
        <v>119066</v>
      </c>
      <c r="F11" s="86">
        <v>260338</v>
      </c>
      <c r="G11" s="86">
        <v>3514562</v>
      </c>
    </row>
    <row r="12" spans="1:7" x14ac:dyDescent="0.25">
      <c r="A12" s="84">
        <v>44800</v>
      </c>
      <c r="B12" s="85" t="s">
        <v>91</v>
      </c>
      <c r="C12" s="85" t="s">
        <v>44</v>
      </c>
      <c r="D12" s="86">
        <v>4522400</v>
      </c>
      <c r="E12" s="86">
        <v>119066</v>
      </c>
      <c r="F12" s="86">
        <v>352267</v>
      </c>
      <c r="G12" s="86">
        <v>4755601</v>
      </c>
    </row>
    <row r="13" spans="1:7" x14ac:dyDescent="0.25">
      <c r="A13" s="84">
        <v>44799</v>
      </c>
      <c r="B13" s="85" t="s">
        <v>88</v>
      </c>
      <c r="C13" s="85" t="s">
        <v>44</v>
      </c>
      <c r="D13" s="86">
        <v>7063780</v>
      </c>
      <c r="E13" s="86">
        <v>511832</v>
      </c>
      <c r="F13" s="86">
        <v>524156</v>
      </c>
      <c r="G13" s="86">
        <v>7076104</v>
      </c>
    </row>
    <row r="14" spans="1:7" x14ac:dyDescent="0.25">
      <c r="A14" s="84">
        <v>44798</v>
      </c>
      <c r="B14" s="85" t="s">
        <v>86</v>
      </c>
      <c r="C14" s="85" t="s">
        <v>42</v>
      </c>
      <c r="D14" s="86">
        <v>2875770</v>
      </c>
      <c r="E14" s="86">
        <v>98192</v>
      </c>
      <c r="F14" s="86">
        <v>222206</v>
      </c>
      <c r="G14" s="86">
        <v>2999784</v>
      </c>
    </row>
    <row r="15" spans="1:7" x14ac:dyDescent="0.25">
      <c r="A15" s="84">
        <v>44798</v>
      </c>
      <c r="B15" s="85" t="s">
        <v>87</v>
      </c>
      <c r="C15" s="85" t="s">
        <v>49</v>
      </c>
      <c r="D15" s="86">
        <v>1110580</v>
      </c>
      <c r="E15" s="86">
        <v>0</v>
      </c>
      <c r="F15" s="86">
        <v>88846</v>
      </c>
      <c r="G15" s="86">
        <v>1199426</v>
      </c>
    </row>
    <row r="16" spans="1:7" x14ac:dyDescent="0.25">
      <c r="A16" s="84">
        <v>44797</v>
      </c>
      <c r="B16" s="85" t="s">
        <v>84</v>
      </c>
      <c r="C16" s="85" t="s">
        <v>59</v>
      </c>
      <c r="D16" s="86">
        <v>2262710</v>
      </c>
      <c r="E16" s="86">
        <v>119066</v>
      </c>
      <c r="F16" s="86">
        <v>171492</v>
      </c>
      <c r="G16" s="86">
        <v>2315136</v>
      </c>
    </row>
    <row r="17" spans="1:7" x14ac:dyDescent="0.25">
      <c r="A17" s="84">
        <v>44797</v>
      </c>
      <c r="B17" s="85" t="s">
        <v>85</v>
      </c>
      <c r="C17" s="85" t="s">
        <v>53</v>
      </c>
      <c r="D17" s="86">
        <v>4602480</v>
      </c>
      <c r="E17" s="86">
        <v>238132</v>
      </c>
      <c r="F17" s="86">
        <v>349148</v>
      </c>
      <c r="G17" s="86">
        <v>4713496</v>
      </c>
    </row>
    <row r="18" spans="1:7" x14ac:dyDescent="0.25">
      <c r="A18" s="84">
        <v>44795</v>
      </c>
      <c r="B18" s="85" t="s">
        <v>77</v>
      </c>
      <c r="C18" s="85" t="s">
        <v>49</v>
      </c>
      <c r="D18" s="86">
        <v>3928580</v>
      </c>
      <c r="E18" s="86">
        <v>119066</v>
      </c>
      <c r="F18" s="86">
        <v>304761</v>
      </c>
      <c r="G18" s="86">
        <v>4114275</v>
      </c>
    </row>
    <row r="19" spans="1:7" x14ac:dyDescent="0.25">
      <c r="A19" s="84">
        <v>44791</v>
      </c>
      <c r="B19" s="85" t="s">
        <v>75</v>
      </c>
      <c r="C19" s="85" t="s">
        <v>66</v>
      </c>
      <c r="D19" s="86">
        <v>1072050</v>
      </c>
      <c r="E19" s="86">
        <v>0</v>
      </c>
      <c r="F19" s="86">
        <v>85764</v>
      </c>
      <c r="G19" s="86">
        <v>1157814</v>
      </c>
    </row>
    <row r="20" spans="1:7" x14ac:dyDescent="0.25">
      <c r="A20" s="84">
        <v>44791</v>
      </c>
      <c r="B20" s="85" t="s">
        <v>76</v>
      </c>
      <c r="C20" s="85" t="s">
        <v>42</v>
      </c>
      <c r="D20" s="86">
        <v>2301215</v>
      </c>
      <c r="E20" s="86">
        <v>98192</v>
      </c>
      <c r="F20" s="86">
        <v>176242</v>
      </c>
      <c r="G20" s="86">
        <v>2379265</v>
      </c>
    </row>
    <row r="21" spans="1:7" x14ac:dyDescent="0.25">
      <c r="A21" s="84">
        <v>44790</v>
      </c>
      <c r="B21" s="85" t="s">
        <v>73</v>
      </c>
      <c r="C21" s="85" t="s">
        <v>74</v>
      </c>
      <c r="D21" s="86">
        <v>2144100</v>
      </c>
      <c r="E21" s="86">
        <v>0</v>
      </c>
      <c r="F21" s="86">
        <v>171528</v>
      </c>
      <c r="G21" s="86">
        <v>2315628</v>
      </c>
    </row>
    <row r="22" spans="1:7" x14ac:dyDescent="0.25">
      <c r="A22" s="84">
        <v>44788</v>
      </c>
      <c r="B22" s="85" t="s">
        <v>68</v>
      </c>
      <c r="C22" s="85" t="s">
        <v>44</v>
      </c>
      <c r="D22" s="86">
        <v>4602480</v>
      </c>
      <c r="E22" s="86">
        <v>0</v>
      </c>
      <c r="F22" s="86">
        <v>368198</v>
      </c>
      <c r="G22" s="86">
        <v>4970678</v>
      </c>
    </row>
    <row r="23" spans="1:7" x14ac:dyDescent="0.25">
      <c r="A23" s="84">
        <v>44788</v>
      </c>
      <c r="B23" s="85" t="s">
        <v>69</v>
      </c>
      <c r="C23" s="85" t="s">
        <v>42</v>
      </c>
      <c r="D23" s="86">
        <v>1765190</v>
      </c>
      <c r="E23" s="86">
        <v>0</v>
      </c>
      <c r="F23" s="86">
        <v>141215</v>
      </c>
      <c r="G23" s="86">
        <v>1906405</v>
      </c>
    </row>
    <row r="24" spans="1:7" x14ac:dyDescent="0.25">
      <c r="A24" s="84">
        <v>44788</v>
      </c>
      <c r="B24" s="85" t="s">
        <v>70</v>
      </c>
      <c r="C24" s="85" t="s">
        <v>46</v>
      </c>
      <c r="D24" s="86">
        <v>777406</v>
      </c>
      <c r="E24" s="86">
        <v>0</v>
      </c>
      <c r="F24" s="86">
        <v>62192</v>
      </c>
      <c r="G24" s="86">
        <v>839598</v>
      </c>
    </row>
    <row r="25" spans="1:7" x14ac:dyDescent="0.25">
      <c r="A25" s="84">
        <v>44788</v>
      </c>
      <c r="B25" s="85" t="s">
        <v>71</v>
      </c>
      <c r="C25" s="85" t="s">
        <v>46</v>
      </c>
      <c r="D25" s="86">
        <v>1091315</v>
      </c>
      <c r="E25" s="86">
        <v>0</v>
      </c>
      <c r="F25" s="86">
        <v>87305</v>
      </c>
      <c r="G25" s="86">
        <v>1178620</v>
      </c>
    </row>
    <row r="26" spans="1:7" x14ac:dyDescent="0.25">
      <c r="A26" s="84">
        <v>44788</v>
      </c>
      <c r="B26" s="85" t="s">
        <v>72</v>
      </c>
      <c r="C26" s="85" t="s">
        <v>49</v>
      </c>
      <c r="D26" s="86">
        <v>5019870</v>
      </c>
      <c r="E26" s="86">
        <v>0</v>
      </c>
      <c r="F26" s="86">
        <v>401590</v>
      </c>
      <c r="G26" s="86">
        <v>5421460</v>
      </c>
    </row>
    <row r="27" spans="1:7" x14ac:dyDescent="0.25">
      <c r="A27" s="84">
        <v>44785</v>
      </c>
      <c r="B27" s="85" t="s">
        <v>67</v>
      </c>
      <c r="C27" s="85" t="s">
        <v>53</v>
      </c>
      <c r="D27" s="86">
        <v>2816490</v>
      </c>
      <c r="E27" s="86">
        <v>0</v>
      </c>
      <c r="F27" s="86">
        <v>225319</v>
      </c>
      <c r="G27" s="86">
        <v>3041809</v>
      </c>
    </row>
    <row r="28" spans="1:7" x14ac:dyDescent="0.25">
      <c r="A28" s="84">
        <v>44784</v>
      </c>
      <c r="B28" s="85" t="s">
        <v>64</v>
      </c>
      <c r="C28" s="85" t="s">
        <v>42</v>
      </c>
      <c r="D28" s="86">
        <v>1646605</v>
      </c>
      <c r="E28" s="86">
        <v>0</v>
      </c>
      <c r="F28" s="86">
        <v>131728</v>
      </c>
      <c r="G28" s="86">
        <v>1778333</v>
      </c>
    </row>
    <row r="29" spans="1:7" x14ac:dyDescent="0.25">
      <c r="A29" s="84">
        <v>44784</v>
      </c>
      <c r="B29" s="85" t="s">
        <v>65</v>
      </c>
      <c r="C29" s="85" t="s">
        <v>66</v>
      </c>
      <c r="D29" s="86">
        <v>1726685</v>
      </c>
      <c r="E29" s="86">
        <v>0</v>
      </c>
      <c r="F29" s="86">
        <v>138135</v>
      </c>
      <c r="G29" s="86">
        <v>1864820</v>
      </c>
    </row>
    <row r="30" spans="1:7" x14ac:dyDescent="0.25">
      <c r="A30" s="84">
        <v>44783</v>
      </c>
      <c r="B30" s="85" t="s">
        <v>58</v>
      </c>
      <c r="C30" s="85" t="s">
        <v>59</v>
      </c>
      <c r="D30" s="86">
        <v>2262710</v>
      </c>
      <c r="E30" s="86">
        <v>0</v>
      </c>
      <c r="F30" s="86">
        <v>181017</v>
      </c>
      <c r="G30" s="86">
        <v>2443727</v>
      </c>
    </row>
    <row r="31" spans="1:7" x14ac:dyDescent="0.25">
      <c r="A31" s="84">
        <v>44783</v>
      </c>
      <c r="B31" s="85" t="s">
        <v>60</v>
      </c>
      <c r="C31" s="85" t="s">
        <v>46</v>
      </c>
      <c r="D31" s="86">
        <v>1665870</v>
      </c>
      <c r="E31" s="86">
        <v>0</v>
      </c>
      <c r="F31" s="86">
        <v>133270</v>
      </c>
      <c r="G31" s="86">
        <v>1799140</v>
      </c>
    </row>
    <row r="32" spans="1:7" x14ac:dyDescent="0.25">
      <c r="A32" s="84">
        <v>44783</v>
      </c>
      <c r="B32" s="85" t="s">
        <v>61</v>
      </c>
      <c r="C32" s="85" t="s">
        <v>44</v>
      </c>
      <c r="D32" s="86">
        <v>3293210</v>
      </c>
      <c r="E32" s="86">
        <v>0</v>
      </c>
      <c r="F32" s="86">
        <v>263457</v>
      </c>
      <c r="G32" s="86">
        <v>3556667</v>
      </c>
    </row>
    <row r="33" spans="1:7" x14ac:dyDescent="0.25">
      <c r="A33" s="84">
        <v>44783</v>
      </c>
      <c r="B33" s="85" t="s">
        <v>62</v>
      </c>
      <c r="C33" s="85" t="s">
        <v>53</v>
      </c>
      <c r="D33" s="86">
        <v>2301240</v>
      </c>
      <c r="E33" s="86">
        <v>0</v>
      </c>
      <c r="F33" s="86">
        <v>184099</v>
      </c>
      <c r="G33" s="86">
        <v>2485339</v>
      </c>
    </row>
    <row r="34" spans="1:7" x14ac:dyDescent="0.25">
      <c r="A34" s="84">
        <v>44783</v>
      </c>
      <c r="B34" s="85" t="s">
        <v>63</v>
      </c>
      <c r="C34" s="85" t="s">
        <v>49</v>
      </c>
      <c r="D34" s="86">
        <v>555290</v>
      </c>
      <c r="E34" s="86">
        <v>0</v>
      </c>
      <c r="F34" s="86">
        <v>44423</v>
      </c>
      <c r="G34" s="86">
        <v>599713</v>
      </c>
    </row>
    <row r="35" spans="1:7" x14ac:dyDescent="0.25">
      <c r="A35" s="84">
        <v>44779</v>
      </c>
      <c r="B35" s="85" t="s">
        <v>55</v>
      </c>
      <c r="C35" s="85" t="s">
        <v>49</v>
      </c>
      <c r="D35" s="86">
        <v>8055825</v>
      </c>
      <c r="E35" s="86">
        <v>0</v>
      </c>
      <c r="F35" s="86">
        <v>644466</v>
      </c>
      <c r="G35" s="86">
        <v>8700291</v>
      </c>
    </row>
    <row r="36" spans="1:7" x14ac:dyDescent="0.25">
      <c r="A36" s="84">
        <v>44777</v>
      </c>
      <c r="B36" s="85" t="s">
        <v>54</v>
      </c>
      <c r="C36" s="85" t="s">
        <v>42</v>
      </c>
      <c r="D36" s="86">
        <v>2221160</v>
      </c>
      <c r="E36" s="86">
        <v>0</v>
      </c>
      <c r="F36" s="86">
        <v>177693</v>
      </c>
      <c r="G36" s="86">
        <v>2398853</v>
      </c>
    </row>
    <row r="37" spans="1:7" x14ac:dyDescent="0.25">
      <c r="A37" s="84">
        <v>44775</v>
      </c>
      <c r="B37" s="85" t="s">
        <v>52</v>
      </c>
      <c r="C37" s="85" t="s">
        <v>53</v>
      </c>
      <c r="D37" s="86">
        <v>2221160</v>
      </c>
      <c r="E37" s="86">
        <v>0</v>
      </c>
      <c r="F37" s="86">
        <v>177693</v>
      </c>
      <c r="G37" s="86">
        <v>2398853</v>
      </c>
    </row>
    <row r="38" spans="1:7" x14ac:dyDescent="0.25">
      <c r="A38" s="84">
        <v>44774</v>
      </c>
      <c r="B38" s="85" t="s">
        <v>41</v>
      </c>
      <c r="C38" s="85" t="s">
        <v>42</v>
      </c>
      <c r="D38" s="86">
        <v>1646605</v>
      </c>
      <c r="E38" s="86">
        <v>0</v>
      </c>
      <c r="F38" s="86">
        <v>131728</v>
      </c>
      <c r="G38" s="86">
        <v>1778333</v>
      </c>
    </row>
    <row r="39" spans="1:7" x14ac:dyDescent="0.25">
      <c r="A39" s="84">
        <v>44774</v>
      </c>
      <c r="B39" s="85" t="s">
        <v>43</v>
      </c>
      <c r="C39" s="85" t="s">
        <v>44</v>
      </c>
      <c r="D39" s="86">
        <v>3491900</v>
      </c>
      <c r="E39" s="86">
        <v>0</v>
      </c>
      <c r="F39" s="86">
        <v>279352</v>
      </c>
      <c r="G39" s="86">
        <v>3771252</v>
      </c>
    </row>
    <row r="40" spans="1:7" x14ac:dyDescent="0.25">
      <c r="A40" s="84">
        <v>44774</v>
      </c>
      <c r="B40" s="85" t="s">
        <v>45</v>
      </c>
      <c r="C40" s="85" t="s">
        <v>46</v>
      </c>
      <c r="D40" s="86">
        <v>1313431</v>
      </c>
      <c r="E40" s="86">
        <v>0</v>
      </c>
      <c r="F40" s="86">
        <v>105074</v>
      </c>
      <c r="G40" s="86">
        <v>1418505</v>
      </c>
    </row>
    <row r="41" spans="1:7" x14ac:dyDescent="0.25">
      <c r="A41" s="84">
        <v>44774</v>
      </c>
      <c r="B41" s="85" t="s">
        <v>47</v>
      </c>
      <c r="C41" s="85" t="s">
        <v>46</v>
      </c>
      <c r="D41" s="86">
        <v>1110580</v>
      </c>
      <c r="E41" s="86">
        <v>0</v>
      </c>
      <c r="F41" s="86">
        <v>88846</v>
      </c>
      <c r="G41" s="86">
        <v>1199426</v>
      </c>
    </row>
    <row r="42" spans="1:7" x14ac:dyDescent="0.25">
      <c r="A42" s="84">
        <v>44774</v>
      </c>
      <c r="B42" s="85" t="s">
        <v>48</v>
      </c>
      <c r="C42" s="85" t="s">
        <v>49</v>
      </c>
      <c r="D42" s="86">
        <v>555290</v>
      </c>
      <c r="E42" s="86">
        <v>0</v>
      </c>
      <c r="F42" s="86">
        <v>44423</v>
      </c>
      <c r="G42" s="86">
        <v>599713</v>
      </c>
    </row>
    <row r="43" spans="1:7" x14ac:dyDescent="0.25">
      <c r="D43" s="87">
        <v>113275638</v>
      </c>
      <c r="E43" s="87">
        <v>2824349</v>
      </c>
      <c r="F43" s="87">
        <v>8836101</v>
      </c>
      <c r="G43" s="87">
        <v>119287390</v>
      </c>
    </row>
  </sheetData>
  <sortState ref="A2:G44">
    <sortCondition descending="1" ref="A2:A4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4"/>
  <sheetViews>
    <sheetView topLeftCell="B16" zoomScaleNormal="100" workbookViewId="0">
      <selection activeCell="H34" sqref="H34"/>
    </sheetView>
  </sheetViews>
  <sheetFormatPr defaultColWidth="9.140625" defaultRowHeight="15" x14ac:dyDescent="0.25"/>
  <cols>
    <col min="1" max="1" width="13.5703125" style="51" customWidth="1"/>
    <col min="2" max="2" width="17.140625" customWidth="1"/>
    <col min="3" max="3" width="15" customWidth="1"/>
    <col min="4" max="4" width="51.7109375" customWidth="1"/>
    <col min="5" max="8" width="17.140625" style="52" customWidth="1"/>
  </cols>
  <sheetData>
    <row r="1" spans="1:9" s="31" customFormat="1" ht="15.75" x14ac:dyDescent="0.25">
      <c r="A1" s="79" t="s">
        <v>241</v>
      </c>
      <c r="B1" s="79"/>
      <c r="C1" s="79"/>
      <c r="D1" s="79"/>
      <c r="E1" s="79"/>
      <c r="F1" s="79"/>
      <c r="G1" s="79"/>
      <c r="H1" s="30"/>
      <c r="I1" s="30"/>
    </row>
    <row r="2" spans="1:9" s="31" customFormat="1" ht="15.75" x14ac:dyDescent="0.25">
      <c r="A2" s="80" t="s">
        <v>21</v>
      </c>
      <c r="B2" s="80"/>
      <c r="C2" s="80"/>
      <c r="D2" s="80"/>
      <c r="E2" s="80"/>
      <c r="F2" s="80"/>
      <c r="G2" s="80"/>
      <c r="H2" s="32"/>
      <c r="I2" s="32"/>
    </row>
    <row r="3" spans="1:9" ht="18.75" x14ac:dyDescent="0.3">
      <c r="A3" s="78"/>
      <c r="B3" s="78"/>
      <c r="C3" s="78"/>
      <c r="D3" s="78"/>
      <c r="E3" s="78"/>
      <c r="F3" s="78"/>
      <c r="G3" s="78"/>
      <c r="H3" s="78"/>
    </row>
    <row r="4" spans="1:9" ht="15" customHeight="1" x14ac:dyDescent="0.25">
      <c r="A4" s="44" t="s">
        <v>14</v>
      </c>
      <c r="B4" s="45" t="s">
        <v>40</v>
      </c>
      <c r="C4" s="45" t="s">
        <v>16</v>
      </c>
      <c r="D4" s="45" t="s">
        <v>15</v>
      </c>
      <c r="E4" s="46" t="s">
        <v>17</v>
      </c>
      <c r="F4" s="46" t="s">
        <v>18</v>
      </c>
      <c r="G4" s="46" t="s">
        <v>19</v>
      </c>
      <c r="H4" s="46" t="s">
        <v>20</v>
      </c>
    </row>
    <row r="5" spans="1:9" ht="15.75" x14ac:dyDescent="0.25">
      <c r="A5" s="47">
        <v>44809</v>
      </c>
      <c r="B5" s="48" t="s">
        <v>100</v>
      </c>
      <c r="C5" s="48" t="s">
        <v>101</v>
      </c>
      <c r="D5" s="48" t="s">
        <v>51</v>
      </c>
      <c r="E5" s="49">
        <v>2163365</v>
      </c>
      <c r="F5" s="49">
        <v>0</v>
      </c>
      <c r="G5" s="49">
        <v>173069</v>
      </c>
      <c r="H5" s="49">
        <v>2336434</v>
      </c>
    </row>
    <row r="6" spans="1:9" ht="15.75" x14ac:dyDescent="0.25">
      <c r="A6" s="47">
        <v>44809</v>
      </c>
      <c r="B6" s="48" t="s">
        <v>102</v>
      </c>
      <c r="C6" s="48" t="s">
        <v>103</v>
      </c>
      <c r="D6" s="48" t="s">
        <v>42</v>
      </c>
      <c r="E6" s="49">
        <v>1646605</v>
      </c>
      <c r="F6" s="49">
        <v>0</v>
      </c>
      <c r="G6" s="49">
        <v>131728</v>
      </c>
      <c r="H6" s="49">
        <v>1778333</v>
      </c>
    </row>
    <row r="7" spans="1:9" ht="15.75" x14ac:dyDescent="0.25">
      <c r="A7" s="47">
        <v>44810</v>
      </c>
      <c r="B7" s="48" t="s">
        <v>104</v>
      </c>
      <c r="C7" s="48" t="s">
        <v>105</v>
      </c>
      <c r="D7" s="48" t="s">
        <v>53</v>
      </c>
      <c r="E7" s="49">
        <v>4563950</v>
      </c>
      <c r="F7" s="49">
        <v>238132</v>
      </c>
      <c r="G7" s="49">
        <v>346065</v>
      </c>
      <c r="H7" s="49">
        <v>4671883</v>
      </c>
    </row>
    <row r="8" spans="1:9" ht="15.75" x14ac:dyDescent="0.25">
      <c r="A8" s="47">
        <v>44811</v>
      </c>
      <c r="B8" s="48" t="s">
        <v>106</v>
      </c>
      <c r="C8" s="48" t="s">
        <v>107</v>
      </c>
      <c r="D8" s="48" t="s">
        <v>74</v>
      </c>
      <c r="E8" s="49">
        <v>4644030</v>
      </c>
      <c r="F8" s="49">
        <v>357198</v>
      </c>
      <c r="G8" s="49">
        <v>342947</v>
      </c>
      <c r="H8" s="49">
        <v>4629779</v>
      </c>
    </row>
    <row r="9" spans="1:9" ht="15.75" x14ac:dyDescent="0.25">
      <c r="A9" s="47">
        <v>44811</v>
      </c>
      <c r="B9" s="48" t="s">
        <v>108</v>
      </c>
      <c r="C9" s="48" t="s">
        <v>109</v>
      </c>
      <c r="D9" s="48" t="s">
        <v>59</v>
      </c>
      <c r="E9" s="49">
        <v>2262710</v>
      </c>
      <c r="F9" s="49">
        <v>119066</v>
      </c>
      <c r="G9" s="49">
        <v>171492</v>
      </c>
      <c r="H9" s="49">
        <v>2315136</v>
      </c>
    </row>
    <row r="10" spans="1:9" ht="15.75" x14ac:dyDescent="0.25">
      <c r="A10" s="47">
        <v>44814</v>
      </c>
      <c r="B10" s="48" t="s">
        <v>110</v>
      </c>
      <c r="C10" s="48" t="s">
        <v>111</v>
      </c>
      <c r="D10" s="48" t="s">
        <v>49</v>
      </c>
      <c r="E10" s="49">
        <v>2221160</v>
      </c>
      <c r="F10" s="49">
        <v>0</v>
      </c>
      <c r="G10" s="49">
        <v>177693</v>
      </c>
      <c r="H10" s="49">
        <v>2398853</v>
      </c>
    </row>
    <row r="11" spans="1:9" ht="15.75" x14ac:dyDescent="0.25">
      <c r="A11" s="47">
        <v>44814</v>
      </c>
      <c r="B11" s="48" t="s">
        <v>112</v>
      </c>
      <c r="C11" s="48" t="s">
        <v>113</v>
      </c>
      <c r="D11" s="48" t="s">
        <v>53</v>
      </c>
      <c r="E11" s="49">
        <v>3491900</v>
      </c>
      <c r="F11" s="49">
        <v>238132</v>
      </c>
      <c r="G11" s="49">
        <v>260301</v>
      </c>
      <c r="H11" s="49">
        <v>3514069</v>
      </c>
    </row>
    <row r="12" spans="1:9" ht="15.75" x14ac:dyDescent="0.25">
      <c r="A12" s="47">
        <v>44816</v>
      </c>
      <c r="B12" s="48" t="s">
        <v>114</v>
      </c>
      <c r="C12" s="48" t="s">
        <v>115</v>
      </c>
      <c r="D12" s="48" t="s">
        <v>74</v>
      </c>
      <c r="E12" s="49">
        <v>3453370</v>
      </c>
      <c r="F12" s="49">
        <v>238132</v>
      </c>
      <c r="G12" s="49">
        <v>257219</v>
      </c>
      <c r="H12" s="49">
        <v>3472457</v>
      </c>
    </row>
    <row r="13" spans="1:9" ht="15.75" x14ac:dyDescent="0.25">
      <c r="A13" s="47">
        <v>44816</v>
      </c>
      <c r="B13" s="48" t="s">
        <v>116</v>
      </c>
      <c r="C13" s="48" t="s">
        <v>117</v>
      </c>
      <c r="D13" s="48" t="s">
        <v>42</v>
      </c>
      <c r="E13" s="49">
        <v>1665870</v>
      </c>
      <c r="F13" s="49">
        <v>0</v>
      </c>
      <c r="G13" s="49">
        <v>133270</v>
      </c>
      <c r="H13" s="49">
        <v>1799140</v>
      </c>
    </row>
    <row r="14" spans="1:9" ht="15.75" x14ac:dyDescent="0.25">
      <c r="A14" s="47">
        <v>44816</v>
      </c>
      <c r="B14" s="48" t="s">
        <v>118</v>
      </c>
      <c r="C14" s="48" t="s">
        <v>119</v>
      </c>
      <c r="D14" s="48" t="s">
        <v>49</v>
      </c>
      <c r="E14" s="49">
        <v>555290</v>
      </c>
      <c r="F14" s="49">
        <v>0</v>
      </c>
      <c r="G14" s="49">
        <v>44423</v>
      </c>
      <c r="H14" s="49">
        <v>599713</v>
      </c>
    </row>
    <row r="15" spans="1:9" ht="15.75" x14ac:dyDescent="0.25">
      <c r="A15" s="47">
        <v>44818</v>
      </c>
      <c r="B15" s="48" t="s">
        <v>120</v>
      </c>
      <c r="C15" s="48" t="s">
        <v>121</v>
      </c>
      <c r="D15" s="48" t="s">
        <v>51</v>
      </c>
      <c r="E15" s="49">
        <v>555290</v>
      </c>
      <c r="F15" s="49">
        <v>0</v>
      </c>
      <c r="G15" s="49">
        <v>44423</v>
      </c>
      <c r="H15" s="49">
        <v>599713</v>
      </c>
    </row>
    <row r="16" spans="1:9" ht="15.75" x14ac:dyDescent="0.25">
      <c r="A16" s="47">
        <v>44819</v>
      </c>
      <c r="B16" s="48" t="s">
        <v>122</v>
      </c>
      <c r="C16" s="48" t="s">
        <v>123</v>
      </c>
      <c r="D16" s="48" t="s">
        <v>49</v>
      </c>
      <c r="E16" s="49">
        <v>2221160</v>
      </c>
      <c r="F16" s="49">
        <v>0</v>
      </c>
      <c r="G16" s="49">
        <v>177693</v>
      </c>
      <c r="H16" s="49">
        <v>2398853</v>
      </c>
    </row>
    <row r="17" spans="1:8" ht="15.75" x14ac:dyDescent="0.25">
      <c r="A17" s="47">
        <v>44819</v>
      </c>
      <c r="B17" s="48" t="s">
        <v>124</v>
      </c>
      <c r="C17" s="48" t="s">
        <v>125</v>
      </c>
      <c r="D17" s="48" t="s">
        <v>66</v>
      </c>
      <c r="E17" s="49">
        <v>2262710</v>
      </c>
      <c r="F17" s="49">
        <v>0</v>
      </c>
      <c r="G17" s="49">
        <v>181017</v>
      </c>
      <c r="H17" s="49">
        <v>2443727</v>
      </c>
    </row>
    <row r="18" spans="1:8" ht="15.75" x14ac:dyDescent="0.25">
      <c r="A18" s="47">
        <v>44823</v>
      </c>
      <c r="B18" s="48" t="s">
        <v>126</v>
      </c>
      <c r="C18" s="48" t="s">
        <v>127</v>
      </c>
      <c r="D18" s="48" t="s">
        <v>42</v>
      </c>
      <c r="E18" s="49">
        <v>2221160</v>
      </c>
      <c r="F18" s="49">
        <v>0</v>
      </c>
      <c r="G18" s="49">
        <v>177693</v>
      </c>
      <c r="H18" s="49">
        <v>2398853</v>
      </c>
    </row>
    <row r="19" spans="1:8" ht="15.75" x14ac:dyDescent="0.25">
      <c r="A19" s="47">
        <v>44823</v>
      </c>
      <c r="B19" s="48" t="s">
        <v>128</v>
      </c>
      <c r="C19" s="48" t="s">
        <v>129</v>
      </c>
      <c r="D19" s="48" t="s">
        <v>46</v>
      </c>
      <c r="E19" s="49">
        <v>1527841</v>
      </c>
      <c r="F19" s="49">
        <v>0</v>
      </c>
      <c r="G19" s="49">
        <v>122227</v>
      </c>
      <c r="H19" s="49">
        <v>1650068</v>
      </c>
    </row>
    <row r="20" spans="1:8" ht="15.75" x14ac:dyDescent="0.25">
      <c r="A20" s="47">
        <v>44823</v>
      </c>
      <c r="B20" s="48" t="s">
        <v>130</v>
      </c>
      <c r="C20" s="48" t="s">
        <v>131</v>
      </c>
      <c r="D20" s="48" t="s">
        <v>44</v>
      </c>
      <c r="E20" s="49">
        <v>4602480</v>
      </c>
      <c r="F20" s="49">
        <v>0</v>
      </c>
      <c r="G20" s="49">
        <v>368198</v>
      </c>
      <c r="H20" s="49">
        <v>4970678</v>
      </c>
    </row>
    <row r="21" spans="1:8" ht="15.75" x14ac:dyDescent="0.25">
      <c r="A21" s="47">
        <v>44824</v>
      </c>
      <c r="B21" s="48" t="s">
        <v>132</v>
      </c>
      <c r="C21" s="48" t="s">
        <v>133</v>
      </c>
      <c r="D21" s="48" t="s">
        <v>51</v>
      </c>
      <c r="E21" s="49">
        <v>1726685</v>
      </c>
      <c r="F21" s="49">
        <v>0</v>
      </c>
      <c r="G21" s="49">
        <v>138135</v>
      </c>
      <c r="H21" s="49">
        <v>1864820</v>
      </c>
    </row>
    <row r="22" spans="1:8" ht="15.75" x14ac:dyDescent="0.25">
      <c r="A22" s="47">
        <v>44824</v>
      </c>
      <c r="B22" s="48" t="s">
        <v>134</v>
      </c>
      <c r="C22" s="48" t="s">
        <v>135</v>
      </c>
      <c r="D22" s="48" t="s">
        <v>53</v>
      </c>
      <c r="E22" s="49">
        <v>2301240</v>
      </c>
      <c r="F22" s="49">
        <v>0</v>
      </c>
      <c r="G22" s="49">
        <v>184099</v>
      </c>
      <c r="H22" s="49">
        <v>2485339</v>
      </c>
    </row>
    <row r="23" spans="1:8" ht="15.75" x14ac:dyDescent="0.25">
      <c r="A23" s="47">
        <v>44825</v>
      </c>
      <c r="B23" s="48" t="s">
        <v>136</v>
      </c>
      <c r="C23" s="48" t="s">
        <v>137</v>
      </c>
      <c r="D23" s="48" t="s">
        <v>44</v>
      </c>
      <c r="E23" s="49">
        <v>3331740</v>
      </c>
      <c r="F23" s="49">
        <v>0</v>
      </c>
      <c r="G23" s="49">
        <v>266539</v>
      </c>
      <c r="H23" s="49">
        <v>3598279</v>
      </c>
    </row>
    <row r="24" spans="1:8" ht="15.75" x14ac:dyDescent="0.25">
      <c r="A24" s="47">
        <v>44825</v>
      </c>
      <c r="B24" s="48" t="s">
        <v>138</v>
      </c>
      <c r="C24" s="48" t="s">
        <v>139</v>
      </c>
      <c r="D24" s="48" t="s">
        <v>46</v>
      </c>
      <c r="E24" s="49">
        <v>1110580</v>
      </c>
      <c r="F24" s="49">
        <v>0</v>
      </c>
      <c r="G24" s="49">
        <v>88846</v>
      </c>
      <c r="H24" s="49">
        <v>1199426</v>
      </c>
    </row>
    <row r="25" spans="1:8" ht="15.75" x14ac:dyDescent="0.25">
      <c r="A25" s="47">
        <v>44826</v>
      </c>
      <c r="B25" s="48" t="s">
        <v>140</v>
      </c>
      <c r="C25" s="48" t="s">
        <v>141</v>
      </c>
      <c r="D25" s="48" t="s">
        <v>49</v>
      </c>
      <c r="E25" s="49">
        <v>1110580</v>
      </c>
      <c r="F25" s="49">
        <v>0</v>
      </c>
      <c r="G25" s="49">
        <v>88846</v>
      </c>
      <c r="H25" s="49">
        <v>1199426</v>
      </c>
    </row>
    <row r="26" spans="1:8" ht="15.75" x14ac:dyDescent="0.25">
      <c r="A26" s="47">
        <v>44826</v>
      </c>
      <c r="B26" s="48" t="s">
        <v>142</v>
      </c>
      <c r="C26" s="48" t="s">
        <v>143</v>
      </c>
      <c r="D26" s="48" t="s">
        <v>42</v>
      </c>
      <c r="E26" s="49">
        <v>1110580</v>
      </c>
      <c r="F26" s="49">
        <v>0</v>
      </c>
      <c r="G26" s="49">
        <v>88846</v>
      </c>
      <c r="H26" s="49">
        <v>1199426</v>
      </c>
    </row>
    <row r="27" spans="1:8" ht="15.75" x14ac:dyDescent="0.25">
      <c r="A27" s="47">
        <v>44826</v>
      </c>
      <c r="B27" s="48" t="s">
        <v>144</v>
      </c>
      <c r="C27" s="48" t="s">
        <v>145</v>
      </c>
      <c r="D27" s="48" t="s">
        <v>66</v>
      </c>
      <c r="E27" s="49">
        <v>3394065</v>
      </c>
      <c r="F27" s="49">
        <v>0</v>
      </c>
      <c r="G27" s="49">
        <v>271525</v>
      </c>
      <c r="H27" s="49">
        <v>3665590</v>
      </c>
    </row>
    <row r="28" spans="1:8" ht="15.75" x14ac:dyDescent="0.25">
      <c r="A28" s="47">
        <v>44830</v>
      </c>
      <c r="B28" s="48" t="s">
        <v>146</v>
      </c>
      <c r="C28" s="48" t="s">
        <v>147</v>
      </c>
      <c r="D28" s="48" t="s">
        <v>46</v>
      </c>
      <c r="E28" s="49">
        <v>1305725</v>
      </c>
      <c r="F28" s="49">
        <v>0</v>
      </c>
      <c r="G28" s="49">
        <v>104458</v>
      </c>
      <c r="H28" s="49">
        <v>1410183</v>
      </c>
    </row>
    <row r="29" spans="1:8" ht="15.75" x14ac:dyDescent="0.25">
      <c r="A29" s="47">
        <v>44830</v>
      </c>
      <c r="B29" s="48" t="s">
        <v>148</v>
      </c>
      <c r="C29" s="48" t="s">
        <v>149</v>
      </c>
      <c r="D29" s="48" t="s">
        <v>53</v>
      </c>
      <c r="E29" s="49">
        <v>2182630</v>
      </c>
      <c r="F29" s="49">
        <v>0</v>
      </c>
      <c r="G29" s="49">
        <v>174610</v>
      </c>
      <c r="H29" s="49">
        <v>2357240</v>
      </c>
    </row>
    <row r="30" spans="1:8" ht="15.75" x14ac:dyDescent="0.25">
      <c r="A30" s="47">
        <v>44832</v>
      </c>
      <c r="B30" s="48" t="s">
        <v>150</v>
      </c>
      <c r="C30" s="48" t="s">
        <v>151</v>
      </c>
      <c r="D30" s="48" t="s">
        <v>51</v>
      </c>
      <c r="E30" s="49">
        <v>1646605</v>
      </c>
      <c r="F30" s="49">
        <v>0</v>
      </c>
      <c r="G30" s="49">
        <v>131728</v>
      </c>
      <c r="H30" s="49">
        <v>1778333</v>
      </c>
    </row>
    <row r="31" spans="1:8" ht="15.75" x14ac:dyDescent="0.25">
      <c r="A31" s="47">
        <v>44832</v>
      </c>
      <c r="B31" s="48" t="s">
        <v>152</v>
      </c>
      <c r="C31" s="48" t="s">
        <v>153</v>
      </c>
      <c r="D31" s="48" t="s">
        <v>49</v>
      </c>
      <c r="E31" s="49">
        <v>4483870</v>
      </c>
      <c r="F31" s="49">
        <v>0</v>
      </c>
      <c r="G31" s="49">
        <v>358710</v>
      </c>
      <c r="H31" s="49">
        <v>4842580</v>
      </c>
    </row>
    <row r="32" spans="1:8" ht="15.75" x14ac:dyDescent="0.25">
      <c r="A32" s="47">
        <v>44832</v>
      </c>
      <c r="B32" s="48" t="s">
        <v>154</v>
      </c>
      <c r="C32" s="48" t="s">
        <v>155</v>
      </c>
      <c r="D32" s="48" t="s">
        <v>74</v>
      </c>
      <c r="E32" s="49">
        <v>2739430</v>
      </c>
      <c r="F32" s="49">
        <v>0</v>
      </c>
      <c r="G32" s="49">
        <v>219154</v>
      </c>
      <c r="H32" s="49">
        <v>2958584</v>
      </c>
    </row>
    <row r="33" spans="1:8" ht="15.75" x14ac:dyDescent="0.25">
      <c r="A33" s="47">
        <v>44833</v>
      </c>
      <c r="B33" s="48" t="s">
        <v>156</v>
      </c>
      <c r="C33" s="48" t="s">
        <v>157</v>
      </c>
      <c r="D33" s="48" t="s">
        <v>42</v>
      </c>
      <c r="E33" s="49">
        <v>1665870</v>
      </c>
      <c r="F33" s="49">
        <v>0</v>
      </c>
      <c r="G33" s="49">
        <v>133270</v>
      </c>
      <c r="H33" s="49">
        <v>1799140</v>
      </c>
    </row>
    <row r="34" spans="1:8" ht="15.75" x14ac:dyDescent="0.25">
      <c r="A34" s="50"/>
      <c r="B34" s="29"/>
      <c r="C34" s="29"/>
      <c r="D34" s="29"/>
      <c r="E34" s="53">
        <f>SUM(E5:E33)</f>
        <v>68168491</v>
      </c>
      <c r="F34" s="53">
        <f>SUM(F5:F33)</f>
        <v>1190660</v>
      </c>
      <c r="G34" s="53">
        <f>SUM(G5:G33)</f>
        <v>5358224</v>
      </c>
      <c r="H34" s="53">
        <f>SUM(H5:H33)</f>
        <v>72336055</v>
      </c>
    </row>
  </sheetData>
  <autoFilter ref="A4:I4">
    <sortState ref="A3:Q122">
      <sortCondition ref="A2"/>
    </sortState>
  </autoFilter>
  <mergeCells count="3">
    <mergeCell ref="A1:G1"/>
    <mergeCell ref="A2:G2"/>
    <mergeCell ref="A3:H3"/>
  </mergeCells>
  <pageMargins left="0.7" right="0.7" top="0.75" bottom="0.75" header="0.3" footer="0.3"/>
  <pageSetup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46"/>
  <sheetViews>
    <sheetView topLeftCell="A16" zoomScaleNormal="100" workbookViewId="0">
      <selection activeCell="H50" sqref="H50"/>
    </sheetView>
  </sheetViews>
  <sheetFormatPr defaultColWidth="9.140625" defaultRowHeight="15" x14ac:dyDescent="0.25"/>
  <cols>
    <col min="1" max="1" width="13.5703125" style="51" customWidth="1"/>
    <col min="2" max="2" width="17.140625" customWidth="1"/>
    <col min="3" max="3" width="15" customWidth="1"/>
    <col min="4" max="4" width="51.7109375" customWidth="1"/>
    <col min="5" max="8" width="17.140625" style="52" customWidth="1"/>
  </cols>
  <sheetData>
    <row r="1" spans="1:9" s="31" customFormat="1" ht="15.75" x14ac:dyDescent="0.25">
      <c r="A1" s="79" t="s">
        <v>22</v>
      </c>
      <c r="B1" s="79"/>
      <c r="C1" s="79"/>
      <c r="D1" s="79"/>
      <c r="E1" s="79"/>
      <c r="F1" s="79"/>
      <c r="G1" s="79"/>
      <c r="H1" s="30"/>
      <c r="I1" s="30"/>
    </row>
    <row r="2" spans="1:9" s="31" customFormat="1" ht="15.75" x14ac:dyDescent="0.25">
      <c r="A2" s="80" t="s">
        <v>23</v>
      </c>
      <c r="B2" s="80"/>
      <c r="C2" s="80"/>
      <c r="D2" s="80"/>
      <c r="E2" s="80"/>
      <c r="F2" s="80"/>
      <c r="G2" s="80"/>
      <c r="H2" s="32"/>
      <c r="I2" s="32"/>
    </row>
    <row r="3" spans="1:9" ht="18.75" x14ac:dyDescent="0.3">
      <c r="A3" s="78"/>
      <c r="B3" s="78"/>
      <c r="C3" s="78"/>
      <c r="D3" s="78"/>
      <c r="E3" s="78"/>
      <c r="F3" s="78"/>
      <c r="G3" s="78"/>
      <c r="H3" s="78"/>
    </row>
    <row r="4" spans="1:9" ht="15" customHeight="1" x14ac:dyDescent="0.25">
      <c r="A4" s="44" t="s">
        <v>14</v>
      </c>
      <c r="B4" s="45" t="s">
        <v>40</v>
      </c>
      <c r="C4" s="45" t="s">
        <v>16</v>
      </c>
      <c r="D4" s="45" t="s">
        <v>15</v>
      </c>
      <c r="E4" s="46" t="s">
        <v>17</v>
      </c>
      <c r="F4" s="46" t="s">
        <v>18</v>
      </c>
      <c r="G4" s="46" t="s">
        <v>19</v>
      </c>
      <c r="H4" s="46" t="s">
        <v>20</v>
      </c>
    </row>
    <row r="5" spans="1:9" ht="15.75" x14ac:dyDescent="0.25">
      <c r="A5" s="47">
        <v>44837</v>
      </c>
      <c r="B5" s="48" t="s">
        <v>158</v>
      </c>
      <c r="C5" s="48" t="s">
        <v>159</v>
      </c>
      <c r="D5" s="48" t="s">
        <v>46</v>
      </c>
      <c r="E5" s="49">
        <v>1110580</v>
      </c>
      <c r="F5" s="49">
        <v>0</v>
      </c>
      <c r="G5" s="49">
        <v>88846</v>
      </c>
      <c r="H5" s="49">
        <v>1199426</v>
      </c>
    </row>
    <row r="6" spans="1:9" ht="15.75" x14ac:dyDescent="0.25">
      <c r="A6" s="47">
        <v>44837</v>
      </c>
      <c r="B6" s="48" t="s">
        <v>160</v>
      </c>
      <c r="C6" s="48" t="s">
        <v>161</v>
      </c>
      <c r="D6" s="48" t="s">
        <v>46</v>
      </c>
      <c r="E6" s="49">
        <v>777406</v>
      </c>
      <c r="F6" s="49">
        <v>0</v>
      </c>
      <c r="G6" s="49">
        <v>62192</v>
      </c>
      <c r="H6" s="49">
        <v>839598</v>
      </c>
    </row>
    <row r="7" spans="1:9" ht="15.75" x14ac:dyDescent="0.25">
      <c r="A7" s="47">
        <v>44837</v>
      </c>
      <c r="B7" s="48" t="s">
        <v>162</v>
      </c>
      <c r="C7" s="48" t="s">
        <v>163</v>
      </c>
      <c r="D7" s="48" t="s">
        <v>74</v>
      </c>
      <c r="E7" s="49">
        <v>3930090</v>
      </c>
      <c r="F7" s="49">
        <v>0</v>
      </c>
      <c r="G7" s="49">
        <v>314407</v>
      </c>
      <c r="H7" s="49">
        <v>4244497</v>
      </c>
    </row>
    <row r="8" spans="1:9" ht="15.75" x14ac:dyDescent="0.25">
      <c r="A8" s="47">
        <v>44838</v>
      </c>
      <c r="B8" s="48" t="s">
        <v>164</v>
      </c>
      <c r="C8" s="48" t="s">
        <v>165</v>
      </c>
      <c r="D8" s="48" t="s">
        <v>51</v>
      </c>
      <c r="E8" s="49">
        <v>1091315</v>
      </c>
      <c r="F8" s="49">
        <v>0</v>
      </c>
      <c r="G8" s="49">
        <v>87305</v>
      </c>
      <c r="H8" s="49">
        <v>1178620</v>
      </c>
    </row>
    <row r="9" spans="1:9" ht="15.75" x14ac:dyDescent="0.25">
      <c r="A9" s="47">
        <v>44838</v>
      </c>
      <c r="B9" s="48" t="s">
        <v>166</v>
      </c>
      <c r="C9" s="48" t="s">
        <v>167</v>
      </c>
      <c r="D9" s="48" t="s">
        <v>49</v>
      </c>
      <c r="E9" s="49">
        <v>3968620</v>
      </c>
      <c r="F9" s="49">
        <v>0</v>
      </c>
      <c r="G9" s="49">
        <v>317490</v>
      </c>
      <c r="H9" s="49">
        <v>4286110</v>
      </c>
    </row>
    <row r="10" spans="1:9" ht="15.75" x14ac:dyDescent="0.25">
      <c r="A10" s="47">
        <v>44838</v>
      </c>
      <c r="B10" s="48" t="s">
        <v>168</v>
      </c>
      <c r="C10" s="48" t="s">
        <v>169</v>
      </c>
      <c r="D10" s="48" t="s">
        <v>53</v>
      </c>
      <c r="E10" s="49">
        <v>3411820</v>
      </c>
      <c r="F10" s="49">
        <v>0</v>
      </c>
      <c r="G10" s="49">
        <v>272946</v>
      </c>
      <c r="H10" s="49">
        <v>3684766</v>
      </c>
    </row>
    <row r="11" spans="1:9" ht="15.75" x14ac:dyDescent="0.25">
      <c r="A11" s="47">
        <v>44839</v>
      </c>
      <c r="B11" s="48" t="s">
        <v>170</v>
      </c>
      <c r="C11" s="48" t="s">
        <v>171</v>
      </c>
      <c r="D11" s="48" t="s">
        <v>59</v>
      </c>
      <c r="E11" s="49">
        <v>2262710</v>
      </c>
      <c r="F11" s="49">
        <v>0</v>
      </c>
      <c r="G11" s="49">
        <v>181017</v>
      </c>
      <c r="H11" s="49">
        <v>2443727</v>
      </c>
    </row>
    <row r="12" spans="1:9" ht="15.75" x14ac:dyDescent="0.25">
      <c r="A12" s="47">
        <v>44839</v>
      </c>
      <c r="B12" s="48" t="s">
        <v>172</v>
      </c>
      <c r="C12" s="48" t="s">
        <v>173</v>
      </c>
      <c r="D12" s="48" t="s">
        <v>44</v>
      </c>
      <c r="E12" s="49">
        <v>5555920</v>
      </c>
      <c r="F12" s="49">
        <v>0</v>
      </c>
      <c r="G12" s="49">
        <v>444474</v>
      </c>
      <c r="H12" s="49">
        <v>6000394</v>
      </c>
    </row>
    <row r="13" spans="1:9" ht="15.75" x14ac:dyDescent="0.25">
      <c r="A13" s="47">
        <v>44839</v>
      </c>
      <c r="B13" s="48" t="s">
        <v>174</v>
      </c>
      <c r="C13" s="48" t="s">
        <v>175</v>
      </c>
      <c r="D13" s="48" t="s">
        <v>42</v>
      </c>
      <c r="E13" s="49">
        <v>1110580</v>
      </c>
      <c r="F13" s="49">
        <v>0</v>
      </c>
      <c r="G13" s="49">
        <v>88846</v>
      </c>
      <c r="H13" s="49">
        <v>1199426</v>
      </c>
    </row>
    <row r="14" spans="1:9" ht="15.75" x14ac:dyDescent="0.25">
      <c r="A14" s="47">
        <v>44842</v>
      </c>
      <c r="B14" s="48" t="s">
        <v>176</v>
      </c>
      <c r="C14" s="48" t="s">
        <v>177</v>
      </c>
      <c r="D14" s="48" t="s">
        <v>53</v>
      </c>
      <c r="E14" s="49">
        <v>3334760</v>
      </c>
      <c r="F14" s="49">
        <v>0</v>
      </c>
      <c r="G14" s="49">
        <v>266781</v>
      </c>
      <c r="H14" s="49">
        <v>3601541</v>
      </c>
    </row>
    <row r="15" spans="1:9" ht="15.75" x14ac:dyDescent="0.25">
      <c r="A15" s="47">
        <v>44844</v>
      </c>
      <c r="B15" s="48" t="s">
        <v>178</v>
      </c>
      <c r="C15" s="48" t="s">
        <v>179</v>
      </c>
      <c r="D15" s="48" t="s">
        <v>51</v>
      </c>
      <c r="E15" s="49">
        <v>2818000</v>
      </c>
      <c r="F15" s="49">
        <v>0</v>
      </c>
      <c r="G15" s="49">
        <v>225440</v>
      </c>
      <c r="H15" s="49">
        <v>3043440</v>
      </c>
    </row>
    <row r="16" spans="1:9" ht="15.75" x14ac:dyDescent="0.25">
      <c r="A16" s="47">
        <v>44844</v>
      </c>
      <c r="B16" s="48" t="s">
        <v>180</v>
      </c>
      <c r="C16" s="48" t="s">
        <v>181</v>
      </c>
      <c r="D16" s="48" t="s">
        <v>66</v>
      </c>
      <c r="E16" s="49">
        <v>1072050</v>
      </c>
      <c r="F16" s="49">
        <v>0</v>
      </c>
      <c r="G16" s="49">
        <v>85764</v>
      </c>
      <c r="H16" s="49">
        <v>1157814</v>
      </c>
    </row>
    <row r="17" spans="1:8" ht="15.75" x14ac:dyDescent="0.25">
      <c r="A17" s="47">
        <v>44844</v>
      </c>
      <c r="B17" s="48" t="s">
        <v>182</v>
      </c>
      <c r="C17" s="48" t="s">
        <v>183</v>
      </c>
      <c r="D17" s="48" t="s">
        <v>46</v>
      </c>
      <c r="E17" s="49">
        <v>1646605</v>
      </c>
      <c r="F17" s="49">
        <v>0</v>
      </c>
      <c r="G17" s="49">
        <v>131728</v>
      </c>
      <c r="H17" s="49">
        <v>1778333</v>
      </c>
    </row>
    <row r="18" spans="1:8" ht="15.75" x14ac:dyDescent="0.25">
      <c r="A18" s="47">
        <v>44845</v>
      </c>
      <c r="B18" s="48" t="s">
        <v>184</v>
      </c>
      <c r="C18" s="48" t="s">
        <v>185</v>
      </c>
      <c r="D18" s="48" t="s">
        <v>53</v>
      </c>
      <c r="E18" s="49">
        <v>2301240</v>
      </c>
      <c r="F18" s="49">
        <v>0</v>
      </c>
      <c r="G18" s="49">
        <v>184099</v>
      </c>
      <c r="H18" s="49">
        <v>2485339</v>
      </c>
    </row>
    <row r="19" spans="1:8" ht="15.75" x14ac:dyDescent="0.25">
      <c r="A19" s="47">
        <v>44846</v>
      </c>
      <c r="B19" s="48" t="s">
        <v>186</v>
      </c>
      <c r="C19" s="48" t="s">
        <v>187</v>
      </c>
      <c r="D19" s="48" t="s">
        <v>49</v>
      </c>
      <c r="E19" s="49">
        <v>4007150</v>
      </c>
      <c r="F19" s="49">
        <v>0</v>
      </c>
      <c r="G19" s="49">
        <v>320572</v>
      </c>
      <c r="H19" s="49">
        <v>4327722</v>
      </c>
    </row>
    <row r="20" spans="1:8" ht="15.75" x14ac:dyDescent="0.25">
      <c r="A20" s="47">
        <v>44847</v>
      </c>
      <c r="B20" s="48" t="s">
        <v>188</v>
      </c>
      <c r="C20" s="48" t="s">
        <v>189</v>
      </c>
      <c r="D20" s="48" t="s">
        <v>66</v>
      </c>
      <c r="E20" s="49">
        <v>1785990</v>
      </c>
      <c r="F20" s="49">
        <v>0</v>
      </c>
      <c r="G20" s="49">
        <v>142879</v>
      </c>
      <c r="H20" s="49">
        <v>1928869</v>
      </c>
    </row>
    <row r="21" spans="1:8" ht="15.75" x14ac:dyDescent="0.25">
      <c r="A21" s="47">
        <v>44851</v>
      </c>
      <c r="B21" s="48" t="s">
        <v>190</v>
      </c>
      <c r="C21" s="48" t="s">
        <v>191</v>
      </c>
      <c r="D21" s="48" t="s">
        <v>44</v>
      </c>
      <c r="E21" s="49">
        <v>3411820</v>
      </c>
      <c r="F21" s="49">
        <v>0</v>
      </c>
      <c r="G21" s="49">
        <v>272946</v>
      </c>
      <c r="H21" s="49">
        <v>3684766</v>
      </c>
    </row>
    <row r="22" spans="1:8" ht="15.75" x14ac:dyDescent="0.25">
      <c r="A22" s="47">
        <v>44851</v>
      </c>
      <c r="B22" s="48" t="s">
        <v>192</v>
      </c>
      <c r="C22" s="48" t="s">
        <v>193</v>
      </c>
      <c r="D22" s="48" t="s">
        <v>42</v>
      </c>
      <c r="E22" s="49">
        <v>1665870</v>
      </c>
      <c r="F22" s="49">
        <v>0</v>
      </c>
      <c r="G22" s="49">
        <v>133270</v>
      </c>
      <c r="H22" s="49">
        <v>1799140</v>
      </c>
    </row>
    <row r="23" spans="1:8" ht="15.75" x14ac:dyDescent="0.25">
      <c r="A23" s="47">
        <v>44851</v>
      </c>
      <c r="B23" s="48" t="s">
        <v>194</v>
      </c>
      <c r="C23" s="48" t="s">
        <v>195</v>
      </c>
      <c r="D23" s="48" t="s">
        <v>53</v>
      </c>
      <c r="E23" s="49">
        <v>2301240</v>
      </c>
      <c r="F23" s="49">
        <v>0</v>
      </c>
      <c r="G23" s="49">
        <v>184099</v>
      </c>
      <c r="H23" s="49">
        <v>2485339</v>
      </c>
    </row>
    <row r="24" spans="1:8" ht="15.75" x14ac:dyDescent="0.25">
      <c r="A24" s="47">
        <v>44852</v>
      </c>
      <c r="B24" s="48" t="s">
        <v>196</v>
      </c>
      <c r="C24" s="48" t="s">
        <v>197</v>
      </c>
      <c r="D24" s="48" t="s">
        <v>49</v>
      </c>
      <c r="E24" s="49">
        <v>555290</v>
      </c>
      <c r="F24" s="49">
        <v>0</v>
      </c>
      <c r="G24" s="49">
        <v>44423</v>
      </c>
      <c r="H24" s="49">
        <v>599713</v>
      </c>
    </row>
    <row r="25" spans="1:8" ht="15.75" x14ac:dyDescent="0.25">
      <c r="A25" s="47">
        <v>44853</v>
      </c>
      <c r="B25" s="48" t="s">
        <v>198</v>
      </c>
      <c r="C25" s="48" t="s">
        <v>199</v>
      </c>
      <c r="D25" s="48" t="s">
        <v>46</v>
      </c>
      <c r="E25" s="49">
        <v>1646605</v>
      </c>
      <c r="F25" s="49">
        <v>0</v>
      </c>
      <c r="G25" s="49">
        <v>131728</v>
      </c>
      <c r="H25" s="49">
        <v>1778333</v>
      </c>
    </row>
    <row r="26" spans="1:8" ht="15.75" x14ac:dyDescent="0.25">
      <c r="A26" s="47">
        <v>44853</v>
      </c>
      <c r="B26" s="48" t="s">
        <v>200</v>
      </c>
      <c r="C26" s="48" t="s">
        <v>201</v>
      </c>
      <c r="D26" s="48" t="s">
        <v>42</v>
      </c>
      <c r="E26" s="49">
        <v>1190635</v>
      </c>
      <c r="F26" s="49">
        <v>0</v>
      </c>
      <c r="G26" s="49">
        <v>95251</v>
      </c>
      <c r="H26" s="49">
        <v>1285886</v>
      </c>
    </row>
    <row r="27" spans="1:8" ht="15.75" x14ac:dyDescent="0.25">
      <c r="A27" s="47">
        <v>44853</v>
      </c>
      <c r="B27" s="48" t="s">
        <v>202</v>
      </c>
      <c r="C27" s="48" t="s">
        <v>203</v>
      </c>
      <c r="D27" s="48" t="s">
        <v>74</v>
      </c>
      <c r="E27" s="49">
        <v>1785990</v>
      </c>
      <c r="F27" s="49">
        <v>0</v>
      </c>
      <c r="G27" s="49">
        <v>142879</v>
      </c>
      <c r="H27" s="49">
        <v>1928869</v>
      </c>
    </row>
    <row r="28" spans="1:8" ht="15.75" x14ac:dyDescent="0.25">
      <c r="A28" s="47">
        <v>44854</v>
      </c>
      <c r="B28" s="48" t="s">
        <v>204</v>
      </c>
      <c r="C28" s="48" t="s">
        <v>205</v>
      </c>
      <c r="D28" s="48" t="s">
        <v>66</v>
      </c>
      <c r="E28" s="49">
        <v>1072050</v>
      </c>
      <c r="F28" s="49">
        <v>0</v>
      </c>
      <c r="G28" s="49">
        <v>85764</v>
      </c>
      <c r="H28" s="49">
        <v>1157814</v>
      </c>
    </row>
    <row r="29" spans="1:8" ht="15.75" x14ac:dyDescent="0.25">
      <c r="A29" s="47">
        <v>44854</v>
      </c>
      <c r="B29" s="48" t="s">
        <v>206</v>
      </c>
      <c r="C29" s="48" t="s">
        <v>207</v>
      </c>
      <c r="D29" s="48" t="s">
        <v>59</v>
      </c>
      <c r="E29" s="49">
        <v>1131355</v>
      </c>
      <c r="F29" s="49">
        <v>0</v>
      </c>
      <c r="G29" s="49">
        <v>90508</v>
      </c>
      <c r="H29" s="49">
        <v>1221863</v>
      </c>
    </row>
    <row r="30" spans="1:8" ht="15.75" x14ac:dyDescent="0.25">
      <c r="A30" s="47">
        <v>44855</v>
      </c>
      <c r="B30" s="48" t="s">
        <v>208</v>
      </c>
      <c r="C30" s="48" t="s">
        <v>209</v>
      </c>
      <c r="D30" s="48" t="s">
        <v>49</v>
      </c>
      <c r="E30" s="49">
        <v>3059535</v>
      </c>
      <c r="F30" s="49">
        <v>0</v>
      </c>
      <c r="G30" s="49">
        <v>244763</v>
      </c>
      <c r="H30" s="49">
        <v>3304298</v>
      </c>
    </row>
    <row r="31" spans="1:8" ht="15.75" x14ac:dyDescent="0.25">
      <c r="A31" s="47">
        <v>44855</v>
      </c>
      <c r="B31" s="48" t="s">
        <v>210</v>
      </c>
      <c r="C31" s="48" t="s">
        <v>211</v>
      </c>
      <c r="D31" s="48" t="s">
        <v>51</v>
      </c>
      <c r="E31" s="49">
        <v>4962100</v>
      </c>
      <c r="F31" s="49">
        <v>0</v>
      </c>
      <c r="G31" s="49">
        <v>396968</v>
      </c>
      <c r="H31" s="49">
        <v>5359068</v>
      </c>
    </row>
    <row r="32" spans="1:8" ht="15.75" x14ac:dyDescent="0.25">
      <c r="A32" s="47">
        <v>44858</v>
      </c>
      <c r="B32" s="48" t="s">
        <v>212</v>
      </c>
      <c r="C32" s="48" t="s">
        <v>213</v>
      </c>
      <c r="D32" s="48" t="s">
        <v>42</v>
      </c>
      <c r="E32" s="49">
        <v>1072050</v>
      </c>
      <c r="F32" s="49">
        <v>0</v>
      </c>
      <c r="G32" s="49">
        <v>85764</v>
      </c>
      <c r="H32" s="49">
        <v>1157814</v>
      </c>
    </row>
    <row r="33" spans="1:8" ht="15.75" x14ac:dyDescent="0.25">
      <c r="A33" s="47">
        <v>44858</v>
      </c>
      <c r="B33" s="48" t="s">
        <v>214</v>
      </c>
      <c r="C33" s="48" t="s">
        <v>215</v>
      </c>
      <c r="D33" s="48" t="s">
        <v>46</v>
      </c>
      <c r="E33" s="49">
        <v>1110580</v>
      </c>
      <c r="F33" s="49">
        <v>0</v>
      </c>
      <c r="G33" s="49">
        <v>88846</v>
      </c>
      <c r="H33" s="49">
        <v>1199426</v>
      </c>
    </row>
    <row r="34" spans="1:8" ht="15.75" x14ac:dyDescent="0.25">
      <c r="A34" s="47">
        <v>44858</v>
      </c>
      <c r="B34" s="48" t="s">
        <v>216</v>
      </c>
      <c r="C34" s="48" t="s">
        <v>217</v>
      </c>
      <c r="D34" s="48" t="s">
        <v>42</v>
      </c>
      <c r="E34" s="49">
        <v>2221160</v>
      </c>
      <c r="F34" s="49">
        <v>0</v>
      </c>
      <c r="G34" s="49">
        <v>177693</v>
      </c>
      <c r="H34" s="49">
        <v>2398853</v>
      </c>
    </row>
    <row r="35" spans="1:8" ht="15.75" x14ac:dyDescent="0.25">
      <c r="A35" s="47">
        <v>44858</v>
      </c>
      <c r="B35" s="48" t="s">
        <v>218</v>
      </c>
      <c r="C35" s="48" t="s">
        <v>219</v>
      </c>
      <c r="D35" s="48" t="s">
        <v>46</v>
      </c>
      <c r="E35" s="49">
        <v>1313431</v>
      </c>
      <c r="F35" s="49">
        <v>0</v>
      </c>
      <c r="G35" s="49">
        <v>105074</v>
      </c>
      <c r="H35" s="49">
        <v>1418505</v>
      </c>
    </row>
    <row r="36" spans="1:8" ht="15.75" x14ac:dyDescent="0.25">
      <c r="A36" s="47">
        <v>44858</v>
      </c>
      <c r="B36" s="48" t="s">
        <v>220</v>
      </c>
      <c r="C36" s="48" t="s">
        <v>221</v>
      </c>
      <c r="D36" s="48" t="s">
        <v>51</v>
      </c>
      <c r="E36" s="49">
        <v>1665870</v>
      </c>
      <c r="F36" s="49">
        <v>0</v>
      </c>
      <c r="G36" s="49">
        <v>133270</v>
      </c>
      <c r="H36" s="49">
        <v>1799140</v>
      </c>
    </row>
    <row r="37" spans="1:8" ht="15.75" x14ac:dyDescent="0.25">
      <c r="A37" s="47">
        <v>44860</v>
      </c>
      <c r="B37" s="48" t="s">
        <v>222</v>
      </c>
      <c r="C37" s="48" t="s">
        <v>223</v>
      </c>
      <c r="D37" s="48" t="s">
        <v>42</v>
      </c>
      <c r="E37" s="49">
        <v>2221160</v>
      </c>
      <c r="F37" s="49">
        <v>0</v>
      </c>
      <c r="G37" s="49">
        <v>177693</v>
      </c>
      <c r="H37" s="49">
        <v>2398853</v>
      </c>
    </row>
    <row r="38" spans="1:8" ht="15.75" x14ac:dyDescent="0.25">
      <c r="A38" s="47">
        <v>44860</v>
      </c>
      <c r="B38" s="48" t="s">
        <v>224</v>
      </c>
      <c r="C38" s="48" t="s">
        <v>225</v>
      </c>
      <c r="D38" s="48" t="s">
        <v>66</v>
      </c>
      <c r="E38" s="49">
        <v>2798735</v>
      </c>
      <c r="F38" s="49">
        <v>0</v>
      </c>
      <c r="G38" s="49">
        <v>223899</v>
      </c>
      <c r="H38" s="49">
        <v>3022634</v>
      </c>
    </row>
    <row r="39" spans="1:8" ht="15.75" x14ac:dyDescent="0.25">
      <c r="A39" s="47">
        <v>44860</v>
      </c>
      <c r="B39" s="48" t="s">
        <v>226</v>
      </c>
      <c r="C39" s="48" t="s">
        <v>227</v>
      </c>
      <c r="D39" s="48" t="s">
        <v>74</v>
      </c>
      <c r="E39" s="49">
        <v>1072050</v>
      </c>
      <c r="F39" s="49">
        <v>0</v>
      </c>
      <c r="G39" s="49">
        <v>85764</v>
      </c>
      <c r="H39" s="49">
        <v>1157814</v>
      </c>
    </row>
    <row r="40" spans="1:8" ht="15.75" x14ac:dyDescent="0.25">
      <c r="A40" s="47">
        <v>44860</v>
      </c>
      <c r="B40" s="48" t="s">
        <v>228</v>
      </c>
      <c r="C40" s="48" t="s">
        <v>229</v>
      </c>
      <c r="D40" s="48" t="s">
        <v>49</v>
      </c>
      <c r="E40" s="49">
        <v>555290</v>
      </c>
      <c r="F40" s="49">
        <v>0</v>
      </c>
      <c r="G40" s="49">
        <v>44423</v>
      </c>
      <c r="H40" s="49">
        <v>599713</v>
      </c>
    </row>
    <row r="41" spans="1:8" ht="15.75" x14ac:dyDescent="0.25">
      <c r="A41" s="47">
        <v>44862</v>
      </c>
      <c r="B41" s="48" t="s">
        <v>230</v>
      </c>
      <c r="C41" s="48" t="s">
        <v>231</v>
      </c>
      <c r="D41" s="48" t="s">
        <v>53</v>
      </c>
      <c r="E41" s="49">
        <v>4483870</v>
      </c>
      <c r="F41" s="49">
        <v>0</v>
      </c>
      <c r="G41" s="49">
        <v>358710</v>
      </c>
      <c r="H41" s="49">
        <v>4842580</v>
      </c>
    </row>
    <row r="42" spans="1:8" ht="15.75" x14ac:dyDescent="0.25">
      <c r="A42" s="47">
        <v>44863</v>
      </c>
      <c r="B42" s="48" t="s">
        <v>232</v>
      </c>
      <c r="C42" s="48" t="s">
        <v>233</v>
      </c>
      <c r="D42" s="48" t="s">
        <v>49</v>
      </c>
      <c r="E42" s="49">
        <v>2856530</v>
      </c>
      <c r="F42" s="49">
        <v>0</v>
      </c>
      <c r="G42" s="49">
        <v>228522</v>
      </c>
      <c r="H42" s="49">
        <v>3085052</v>
      </c>
    </row>
    <row r="43" spans="1:8" ht="15.75" x14ac:dyDescent="0.25">
      <c r="A43" s="47">
        <v>44865</v>
      </c>
      <c r="B43" s="48" t="s">
        <v>234</v>
      </c>
      <c r="C43" s="48" t="s">
        <v>235</v>
      </c>
      <c r="D43" s="48" t="s">
        <v>44</v>
      </c>
      <c r="E43" s="49">
        <v>4522400</v>
      </c>
      <c r="F43" s="49">
        <v>0</v>
      </c>
      <c r="G43" s="49">
        <v>361792</v>
      </c>
      <c r="H43" s="49">
        <v>4884192</v>
      </c>
    </row>
    <row r="44" spans="1:8" ht="15.75" x14ac:dyDescent="0.25">
      <c r="A44" s="47">
        <v>44865</v>
      </c>
      <c r="B44" s="48" t="s">
        <v>236</v>
      </c>
      <c r="C44" s="48" t="s">
        <v>237</v>
      </c>
      <c r="D44" s="48" t="s">
        <v>46</v>
      </c>
      <c r="E44" s="49">
        <v>1110580</v>
      </c>
      <c r="F44" s="49">
        <v>0</v>
      </c>
      <c r="G44" s="49">
        <v>88846</v>
      </c>
      <c r="H44" s="49">
        <v>1199426</v>
      </c>
    </row>
    <row r="45" spans="1:8" ht="15.75" x14ac:dyDescent="0.25">
      <c r="A45" s="47">
        <v>44865</v>
      </c>
      <c r="B45" s="48" t="s">
        <v>238</v>
      </c>
      <c r="C45" s="48" t="s">
        <v>239</v>
      </c>
      <c r="D45" s="48" t="s">
        <v>74</v>
      </c>
      <c r="E45" s="49">
        <v>4525420</v>
      </c>
      <c r="F45" s="49">
        <v>0</v>
      </c>
      <c r="G45" s="49">
        <v>362034</v>
      </c>
      <c r="H45" s="49">
        <v>4887454</v>
      </c>
    </row>
    <row r="46" spans="1:8" ht="15.75" x14ac:dyDescent="0.25">
      <c r="A46" s="50"/>
      <c r="B46" s="29"/>
      <c r="C46" s="29"/>
      <c r="D46" s="29"/>
      <c r="E46" s="53">
        <f t="shared" ref="E46:G46" si="0">SUM(E5:E45)</f>
        <v>94496452</v>
      </c>
      <c r="F46" s="53">
        <f t="shared" si="0"/>
        <v>0</v>
      </c>
      <c r="G46" s="53">
        <f t="shared" si="0"/>
        <v>7559715</v>
      </c>
      <c r="H46" s="53">
        <f>SUM(H5:H45)</f>
        <v>102056167</v>
      </c>
    </row>
  </sheetData>
  <autoFilter ref="A4:I4">
    <sortState ref="A3:Q122">
      <sortCondition ref="A2"/>
    </sortState>
  </autoFilter>
  <mergeCells count="3">
    <mergeCell ref="A1:G1"/>
    <mergeCell ref="A2:G2"/>
    <mergeCell ref="A3:H3"/>
  </mergeCells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2"/>
  <sheetViews>
    <sheetView topLeftCell="A22" workbookViewId="0">
      <selection activeCell="H42" sqref="H42"/>
    </sheetView>
  </sheetViews>
  <sheetFormatPr defaultRowHeight="14.25" x14ac:dyDescent="0.2"/>
  <cols>
    <col min="1" max="1" width="12.140625" style="88" customWidth="1"/>
    <col min="2" max="2" width="14.42578125" style="88" customWidth="1"/>
    <col min="3" max="3" width="16.42578125" style="88" customWidth="1"/>
    <col min="4" max="4" width="15.5703125" style="88" customWidth="1"/>
    <col min="5" max="5" width="16" style="88" customWidth="1"/>
    <col min="6" max="6" width="14.5703125" style="88" customWidth="1"/>
    <col min="7" max="7" width="11.85546875" style="88" customWidth="1"/>
    <col min="8" max="8" width="16.5703125" style="88" customWidth="1"/>
    <col min="9" max="16384" width="9.140625" style="88"/>
  </cols>
  <sheetData>
    <row r="1" spans="1:9" s="91" customFormat="1" ht="15" x14ac:dyDescent="0.25">
      <c r="A1" s="89" t="s">
        <v>247</v>
      </c>
      <c r="B1" s="89"/>
      <c r="C1" s="89"/>
      <c r="D1" s="89"/>
      <c r="E1" s="89"/>
      <c r="F1" s="89"/>
      <c r="G1" s="89"/>
      <c r="H1" s="90"/>
      <c r="I1" s="90"/>
    </row>
    <row r="2" spans="1:9" s="91" customFormat="1" ht="15" x14ac:dyDescent="0.25">
      <c r="A2" s="92" t="s">
        <v>248</v>
      </c>
      <c r="B2" s="92"/>
      <c r="C2" s="92"/>
      <c r="D2" s="92"/>
      <c r="E2" s="92"/>
      <c r="F2" s="92"/>
      <c r="G2" s="92"/>
      <c r="H2" s="93"/>
      <c r="I2" s="93"/>
    </row>
    <row r="3" spans="1:9" ht="15" x14ac:dyDescent="0.25">
      <c r="A3" s="94"/>
      <c r="B3" s="94"/>
      <c r="C3" s="94"/>
      <c r="D3" s="94"/>
      <c r="E3" s="94"/>
      <c r="F3" s="94"/>
      <c r="G3" s="94"/>
      <c r="H3" s="94"/>
    </row>
    <row r="4" spans="1:9" ht="15" customHeight="1" x14ac:dyDescent="0.2">
      <c r="A4" s="95" t="s">
        <v>14</v>
      </c>
      <c r="B4" s="96" t="s">
        <v>40</v>
      </c>
      <c r="C4" s="96" t="s">
        <v>16</v>
      </c>
      <c r="D4" s="96" t="s">
        <v>15</v>
      </c>
      <c r="E4" s="97" t="s">
        <v>17</v>
      </c>
      <c r="F4" s="97" t="s">
        <v>18</v>
      </c>
      <c r="G4" s="97" t="s">
        <v>19</v>
      </c>
      <c r="H4" s="97" t="s">
        <v>20</v>
      </c>
    </row>
    <row r="5" spans="1:9" x14ac:dyDescent="0.2">
      <c r="A5" s="98">
        <v>44866</v>
      </c>
      <c r="B5" s="99" t="s">
        <v>249</v>
      </c>
      <c r="C5" s="99" t="s">
        <v>250</v>
      </c>
      <c r="D5" s="99" t="s">
        <v>59</v>
      </c>
      <c r="E5" s="100">
        <v>2262710</v>
      </c>
      <c r="F5" s="100">
        <v>0</v>
      </c>
      <c r="G5" s="100">
        <v>181017</v>
      </c>
      <c r="H5" s="100">
        <v>2443727</v>
      </c>
    </row>
    <row r="6" spans="1:9" x14ac:dyDescent="0.2">
      <c r="A6" s="98">
        <v>44868</v>
      </c>
      <c r="B6" s="99" t="s">
        <v>251</v>
      </c>
      <c r="C6" s="99" t="s">
        <v>252</v>
      </c>
      <c r="D6" s="99" t="s">
        <v>42</v>
      </c>
      <c r="E6" s="100">
        <v>2221160</v>
      </c>
      <c r="F6" s="100">
        <v>0</v>
      </c>
      <c r="G6" s="100">
        <v>177693</v>
      </c>
      <c r="H6" s="100">
        <v>2398853</v>
      </c>
    </row>
    <row r="7" spans="1:9" x14ac:dyDescent="0.2">
      <c r="A7" s="98">
        <v>44868</v>
      </c>
      <c r="B7" s="99" t="s">
        <v>253</v>
      </c>
      <c r="C7" s="99" t="s">
        <v>254</v>
      </c>
      <c r="D7" s="99" t="s">
        <v>66</v>
      </c>
      <c r="E7" s="100">
        <v>2858040</v>
      </c>
      <c r="F7" s="100">
        <v>0</v>
      </c>
      <c r="G7" s="100">
        <v>228643</v>
      </c>
      <c r="H7" s="100">
        <v>3086683</v>
      </c>
    </row>
    <row r="8" spans="1:9" x14ac:dyDescent="0.2">
      <c r="A8" s="101">
        <v>44870</v>
      </c>
      <c r="B8" s="102" t="s">
        <v>255</v>
      </c>
      <c r="C8" s="102" t="s">
        <v>256</v>
      </c>
      <c r="D8" s="102" t="s">
        <v>51</v>
      </c>
      <c r="E8" s="103">
        <v>5059935</v>
      </c>
      <c r="F8" s="103">
        <v>0</v>
      </c>
      <c r="G8" s="103">
        <v>404795</v>
      </c>
      <c r="H8" s="103">
        <v>5464730</v>
      </c>
    </row>
    <row r="9" spans="1:9" x14ac:dyDescent="0.2">
      <c r="A9" s="98">
        <v>44872</v>
      </c>
      <c r="B9" s="99" t="s">
        <v>257</v>
      </c>
      <c r="C9" s="99" t="s">
        <v>258</v>
      </c>
      <c r="D9" s="99" t="s">
        <v>49</v>
      </c>
      <c r="E9" s="100">
        <v>555290</v>
      </c>
      <c r="F9" s="100">
        <v>0</v>
      </c>
      <c r="G9" s="100">
        <v>44423</v>
      </c>
      <c r="H9" s="100">
        <v>599713</v>
      </c>
    </row>
    <row r="10" spans="1:9" x14ac:dyDescent="0.2">
      <c r="A10" s="98">
        <v>44872</v>
      </c>
      <c r="B10" s="99" t="s">
        <v>259</v>
      </c>
      <c r="C10" s="99" t="s">
        <v>260</v>
      </c>
      <c r="D10" s="99" t="s">
        <v>53</v>
      </c>
      <c r="E10" s="100">
        <v>3411820</v>
      </c>
      <c r="F10" s="100">
        <v>0</v>
      </c>
      <c r="G10" s="100">
        <v>272946</v>
      </c>
      <c r="H10" s="100">
        <v>3684766</v>
      </c>
    </row>
    <row r="11" spans="1:9" x14ac:dyDescent="0.2">
      <c r="A11" s="98">
        <v>44872</v>
      </c>
      <c r="B11" s="99" t="s">
        <v>261</v>
      </c>
      <c r="C11" s="99" t="s">
        <v>262</v>
      </c>
      <c r="D11" s="99" t="s">
        <v>46</v>
      </c>
      <c r="E11" s="100">
        <v>1091315</v>
      </c>
      <c r="F11" s="100">
        <v>0</v>
      </c>
      <c r="G11" s="100">
        <v>87305</v>
      </c>
      <c r="H11" s="100">
        <v>1178620</v>
      </c>
    </row>
    <row r="12" spans="1:9" x14ac:dyDescent="0.2">
      <c r="A12" s="98">
        <v>44873</v>
      </c>
      <c r="B12" s="99" t="s">
        <v>263</v>
      </c>
      <c r="C12" s="99" t="s">
        <v>264</v>
      </c>
      <c r="D12" s="99" t="s">
        <v>49</v>
      </c>
      <c r="E12" s="100">
        <v>5714520</v>
      </c>
      <c r="F12" s="100">
        <v>0</v>
      </c>
      <c r="G12" s="100">
        <v>457162</v>
      </c>
      <c r="H12" s="100">
        <v>6171682</v>
      </c>
    </row>
    <row r="13" spans="1:9" x14ac:dyDescent="0.2">
      <c r="A13" s="98">
        <v>44874</v>
      </c>
      <c r="B13" s="99" t="s">
        <v>265</v>
      </c>
      <c r="C13" s="99" t="s">
        <v>266</v>
      </c>
      <c r="D13" s="99" t="s">
        <v>49</v>
      </c>
      <c r="E13" s="100">
        <v>3511140</v>
      </c>
      <c r="F13" s="100">
        <v>0</v>
      </c>
      <c r="G13" s="100">
        <v>280891</v>
      </c>
      <c r="H13" s="100">
        <v>3792031</v>
      </c>
    </row>
    <row r="14" spans="1:9" x14ac:dyDescent="0.2">
      <c r="A14" s="98">
        <v>44876</v>
      </c>
      <c r="B14" s="99" t="s">
        <v>267</v>
      </c>
      <c r="C14" s="99" t="s">
        <v>268</v>
      </c>
      <c r="D14" s="99" t="s">
        <v>42</v>
      </c>
      <c r="E14" s="100">
        <v>2776450</v>
      </c>
      <c r="F14" s="100">
        <v>416468</v>
      </c>
      <c r="G14" s="100">
        <v>188799</v>
      </c>
      <c r="H14" s="100">
        <v>2548781</v>
      </c>
    </row>
    <row r="15" spans="1:9" x14ac:dyDescent="0.2">
      <c r="A15" s="98">
        <v>44876</v>
      </c>
      <c r="B15" s="99" t="s">
        <v>269</v>
      </c>
      <c r="C15" s="99" t="s">
        <v>270</v>
      </c>
      <c r="D15" s="99" t="s">
        <v>42</v>
      </c>
      <c r="E15" s="100">
        <v>2221160</v>
      </c>
      <c r="F15" s="100">
        <v>0</v>
      </c>
      <c r="G15" s="100">
        <v>177693</v>
      </c>
      <c r="H15" s="100">
        <v>2398853</v>
      </c>
    </row>
    <row r="16" spans="1:9" x14ac:dyDescent="0.2">
      <c r="A16" s="98">
        <v>44876</v>
      </c>
      <c r="B16" s="99" t="s">
        <v>271</v>
      </c>
      <c r="C16" s="99" t="s">
        <v>272</v>
      </c>
      <c r="D16" s="99" t="s">
        <v>44</v>
      </c>
      <c r="E16" s="100">
        <v>5793090</v>
      </c>
      <c r="F16" s="100">
        <v>0</v>
      </c>
      <c r="G16" s="100">
        <v>463447</v>
      </c>
      <c r="H16" s="100">
        <v>6256537</v>
      </c>
    </row>
    <row r="17" spans="1:8" x14ac:dyDescent="0.2">
      <c r="A17" s="98">
        <v>44876</v>
      </c>
      <c r="B17" s="99" t="s">
        <v>273</v>
      </c>
      <c r="C17" s="99" t="s">
        <v>274</v>
      </c>
      <c r="D17" s="99" t="s">
        <v>46</v>
      </c>
      <c r="E17" s="100">
        <v>1646605</v>
      </c>
      <c r="F17" s="100">
        <v>0</v>
      </c>
      <c r="G17" s="100">
        <v>131728</v>
      </c>
      <c r="H17" s="100">
        <v>1778333</v>
      </c>
    </row>
    <row r="18" spans="1:8" x14ac:dyDescent="0.2">
      <c r="A18" s="98">
        <v>44877</v>
      </c>
      <c r="B18" s="99" t="s">
        <v>275</v>
      </c>
      <c r="C18" s="99" t="s">
        <v>276</v>
      </c>
      <c r="D18" s="99" t="s">
        <v>53</v>
      </c>
      <c r="E18" s="100">
        <v>4483870</v>
      </c>
      <c r="F18" s="100">
        <v>333174</v>
      </c>
      <c r="G18" s="100">
        <v>332056</v>
      </c>
      <c r="H18" s="100">
        <v>4482752</v>
      </c>
    </row>
    <row r="19" spans="1:8" x14ac:dyDescent="0.2">
      <c r="A19" s="98">
        <v>44879</v>
      </c>
      <c r="B19" s="99" t="s">
        <v>277</v>
      </c>
      <c r="C19" s="99" t="s">
        <v>278</v>
      </c>
      <c r="D19" s="99" t="s">
        <v>74</v>
      </c>
      <c r="E19" s="100">
        <v>2858040</v>
      </c>
      <c r="F19" s="100">
        <v>0</v>
      </c>
      <c r="G19" s="100">
        <v>228643</v>
      </c>
      <c r="H19" s="100">
        <v>3086683</v>
      </c>
    </row>
    <row r="20" spans="1:8" x14ac:dyDescent="0.2">
      <c r="A20" s="98">
        <v>44879</v>
      </c>
      <c r="B20" s="99" t="s">
        <v>279</v>
      </c>
      <c r="C20" s="99" t="s">
        <v>280</v>
      </c>
      <c r="D20" s="99" t="s">
        <v>57</v>
      </c>
      <c r="E20" s="100">
        <v>595330</v>
      </c>
      <c r="F20" s="100">
        <v>0</v>
      </c>
      <c r="G20" s="100">
        <v>47626</v>
      </c>
      <c r="H20" s="100">
        <v>642956</v>
      </c>
    </row>
    <row r="21" spans="1:8" x14ac:dyDescent="0.2">
      <c r="A21" s="98">
        <v>44880</v>
      </c>
      <c r="B21" s="99" t="s">
        <v>281</v>
      </c>
      <c r="C21" s="99" t="s">
        <v>282</v>
      </c>
      <c r="D21" s="99" t="s">
        <v>59</v>
      </c>
      <c r="E21" s="100">
        <v>2262710</v>
      </c>
      <c r="F21" s="100">
        <v>0</v>
      </c>
      <c r="G21" s="100">
        <v>181017</v>
      </c>
      <c r="H21" s="100">
        <v>2443727</v>
      </c>
    </row>
    <row r="22" spans="1:8" x14ac:dyDescent="0.2">
      <c r="A22" s="98">
        <v>44880</v>
      </c>
      <c r="B22" s="99" t="s">
        <v>283</v>
      </c>
      <c r="C22" s="99" t="s">
        <v>284</v>
      </c>
      <c r="D22" s="99" t="s">
        <v>53</v>
      </c>
      <c r="E22" s="100">
        <v>2301240</v>
      </c>
      <c r="F22" s="100">
        <v>166587</v>
      </c>
      <c r="G22" s="100">
        <v>170772</v>
      </c>
      <c r="H22" s="100">
        <v>2305425</v>
      </c>
    </row>
    <row r="23" spans="1:8" x14ac:dyDescent="0.2">
      <c r="A23" s="98">
        <v>44881</v>
      </c>
      <c r="B23" s="99" t="s">
        <v>285</v>
      </c>
      <c r="C23" s="99" t="s">
        <v>286</v>
      </c>
      <c r="D23" s="99" t="s">
        <v>66</v>
      </c>
      <c r="E23" s="100">
        <v>3394065</v>
      </c>
      <c r="F23" s="100">
        <v>0</v>
      </c>
      <c r="G23" s="100">
        <v>271525</v>
      </c>
      <c r="H23" s="100">
        <v>3665590</v>
      </c>
    </row>
    <row r="24" spans="1:8" x14ac:dyDescent="0.2">
      <c r="A24" s="98">
        <v>44881</v>
      </c>
      <c r="B24" s="99" t="s">
        <v>287</v>
      </c>
      <c r="C24" s="99" t="s">
        <v>288</v>
      </c>
      <c r="D24" s="99" t="s">
        <v>66</v>
      </c>
      <c r="E24" s="100">
        <v>595330</v>
      </c>
      <c r="F24" s="100">
        <v>0</v>
      </c>
      <c r="G24" s="100">
        <v>47626</v>
      </c>
      <c r="H24" s="100">
        <v>642956</v>
      </c>
    </row>
    <row r="25" spans="1:8" x14ac:dyDescent="0.2">
      <c r="A25" s="98">
        <v>44881</v>
      </c>
      <c r="B25" s="99" t="s">
        <v>289</v>
      </c>
      <c r="C25" s="99" t="s">
        <v>290</v>
      </c>
      <c r="D25" s="99" t="s">
        <v>51</v>
      </c>
      <c r="E25" s="100">
        <v>4483870</v>
      </c>
      <c r="F25" s="100">
        <v>333174</v>
      </c>
      <c r="G25" s="100">
        <v>332056</v>
      </c>
      <c r="H25" s="100">
        <v>4482752</v>
      </c>
    </row>
    <row r="26" spans="1:8" x14ac:dyDescent="0.2">
      <c r="A26" s="98">
        <v>44882</v>
      </c>
      <c r="B26" s="99" t="s">
        <v>291</v>
      </c>
      <c r="C26" s="99" t="s">
        <v>292</v>
      </c>
      <c r="D26" s="99" t="s">
        <v>49</v>
      </c>
      <c r="E26" s="100">
        <v>5019895</v>
      </c>
      <c r="F26" s="100">
        <v>333174</v>
      </c>
      <c r="G26" s="100">
        <v>374938</v>
      </c>
      <c r="H26" s="100">
        <v>5061659</v>
      </c>
    </row>
    <row r="27" spans="1:8" x14ac:dyDescent="0.2">
      <c r="A27" s="98">
        <v>44886</v>
      </c>
      <c r="B27" s="99" t="s">
        <v>293</v>
      </c>
      <c r="C27" s="99" t="s">
        <v>294</v>
      </c>
      <c r="D27" s="99" t="s">
        <v>42</v>
      </c>
      <c r="E27" s="100">
        <v>2221160</v>
      </c>
      <c r="F27" s="100">
        <v>333174</v>
      </c>
      <c r="G27" s="100">
        <v>151039</v>
      </c>
      <c r="H27" s="100">
        <v>2039025</v>
      </c>
    </row>
    <row r="28" spans="1:8" x14ac:dyDescent="0.2">
      <c r="A28" s="98">
        <v>44886</v>
      </c>
      <c r="B28" s="99" t="s">
        <v>295</v>
      </c>
      <c r="C28" s="99" t="s">
        <v>296</v>
      </c>
      <c r="D28" s="99" t="s">
        <v>46</v>
      </c>
      <c r="E28" s="100">
        <v>1646605</v>
      </c>
      <c r="F28" s="100">
        <v>166587</v>
      </c>
      <c r="G28" s="100">
        <v>118401</v>
      </c>
      <c r="H28" s="100">
        <v>1598419</v>
      </c>
    </row>
    <row r="29" spans="1:8" x14ac:dyDescent="0.2">
      <c r="A29" s="98">
        <v>44887</v>
      </c>
      <c r="B29" s="99" t="s">
        <v>297</v>
      </c>
      <c r="C29" s="99" t="s">
        <v>298</v>
      </c>
      <c r="D29" s="99" t="s">
        <v>53</v>
      </c>
      <c r="E29" s="100">
        <v>4483870</v>
      </c>
      <c r="F29" s="100">
        <v>333174</v>
      </c>
      <c r="G29" s="100">
        <v>332056</v>
      </c>
      <c r="H29" s="100">
        <v>4482752</v>
      </c>
    </row>
    <row r="30" spans="1:8" x14ac:dyDescent="0.2">
      <c r="A30" s="101">
        <v>44887</v>
      </c>
      <c r="B30" s="102" t="s">
        <v>299</v>
      </c>
      <c r="C30" s="102" t="s">
        <v>300</v>
      </c>
      <c r="D30" s="102" t="s">
        <v>51</v>
      </c>
      <c r="E30" s="103">
        <v>6112720</v>
      </c>
      <c r="F30" s="103">
        <v>166587</v>
      </c>
      <c r="G30" s="103">
        <v>475691</v>
      </c>
      <c r="H30" s="103">
        <v>6421824</v>
      </c>
    </row>
    <row r="31" spans="1:8" x14ac:dyDescent="0.2">
      <c r="A31" s="98">
        <v>44888</v>
      </c>
      <c r="B31" s="99" t="s">
        <v>301</v>
      </c>
      <c r="C31" s="99" t="s">
        <v>302</v>
      </c>
      <c r="D31" s="99" t="s">
        <v>42</v>
      </c>
      <c r="E31" s="100">
        <v>2301215</v>
      </c>
      <c r="F31" s="100">
        <v>166587</v>
      </c>
      <c r="G31" s="100">
        <v>170770</v>
      </c>
      <c r="H31" s="100">
        <v>2305398</v>
      </c>
    </row>
    <row r="32" spans="1:8" x14ac:dyDescent="0.2">
      <c r="A32" s="98">
        <v>44888</v>
      </c>
      <c r="B32" s="99" t="s">
        <v>303</v>
      </c>
      <c r="C32" s="99" t="s">
        <v>304</v>
      </c>
      <c r="D32" s="99" t="s">
        <v>66</v>
      </c>
      <c r="E32" s="100">
        <v>536025</v>
      </c>
      <c r="F32" s="100">
        <v>0</v>
      </c>
      <c r="G32" s="100">
        <v>42882</v>
      </c>
      <c r="H32" s="100">
        <v>578907</v>
      </c>
    </row>
    <row r="33" spans="1:8" x14ac:dyDescent="0.2">
      <c r="A33" s="98">
        <v>44888</v>
      </c>
      <c r="B33" s="99" t="s">
        <v>305</v>
      </c>
      <c r="C33" s="99" t="s">
        <v>306</v>
      </c>
      <c r="D33" s="99" t="s">
        <v>74</v>
      </c>
      <c r="E33" s="100">
        <v>4644030</v>
      </c>
      <c r="F33" s="100">
        <v>0</v>
      </c>
      <c r="G33" s="100">
        <v>371522</v>
      </c>
      <c r="H33" s="100">
        <v>5015552</v>
      </c>
    </row>
    <row r="34" spans="1:8" x14ac:dyDescent="0.2">
      <c r="A34" s="98">
        <v>44893</v>
      </c>
      <c r="B34" s="99" t="s">
        <v>307</v>
      </c>
      <c r="C34" s="99" t="s">
        <v>308</v>
      </c>
      <c r="D34" s="99" t="s">
        <v>46</v>
      </c>
      <c r="E34" s="100">
        <v>1861015</v>
      </c>
      <c r="F34" s="100">
        <v>166587</v>
      </c>
      <c r="G34" s="100">
        <v>135554</v>
      </c>
      <c r="H34" s="100">
        <v>1829982</v>
      </c>
    </row>
    <row r="35" spans="1:8" x14ac:dyDescent="0.2">
      <c r="A35" s="98">
        <v>44893</v>
      </c>
      <c r="B35" s="99" t="s">
        <v>309</v>
      </c>
      <c r="C35" s="99" t="s">
        <v>310</v>
      </c>
      <c r="D35" s="99" t="s">
        <v>42</v>
      </c>
      <c r="E35" s="100">
        <v>2737920</v>
      </c>
      <c r="F35" s="100">
        <v>249881</v>
      </c>
      <c r="G35" s="100">
        <v>199043</v>
      </c>
      <c r="H35" s="100">
        <v>2687082</v>
      </c>
    </row>
    <row r="36" spans="1:8" x14ac:dyDescent="0.2">
      <c r="A36" s="98">
        <v>44893</v>
      </c>
      <c r="B36" s="99" t="s">
        <v>311</v>
      </c>
      <c r="C36" s="99" t="s">
        <v>312</v>
      </c>
      <c r="D36" s="99" t="s">
        <v>46</v>
      </c>
      <c r="E36" s="100">
        <v>1332696</v>
      </c>
      <c r="F36" s="100">
        <v>199904</v>
      </c>
      <c r="G36" s="100">
        <v>90623</v>
      </c>
      <c r="H36" s="100">
        <v>1223415</v>
      </c>
    </row>
    <row r="37" spans="1:8" x14ac:dyDescent="0.2">
      <c r="A37" s="98">
        <v>44893</v>
      </c>
      <c r="B37" s="99" t="s">
        <v>313</v>
      </c>
      <c r="C37" s="99" t="s">
        <v>314</v>
      </c>
      <c r="D37" s="99" t="s">
        <v>44</v>
      </c>
      <c r="E37" s="100">
        <v>3331740</v>
      </c>
      <c r="F37" s="100">
        <v>499761</v>
      </c>
      <c r="G37" s="100">
        <v>226558</v>
      </c>
      <c r="H37" s="100">
        <v>3058537</v>
      </c>
    </row>
    <row r="38" spans="1:8" x14ac:dyDescent="0.2">
      <c r="A38" s="98">
        <v>44893</v>
      </c>
      <c r="B38" s="99" t="s">
        <v>315</v>
      </c>
      <c r="C38" s="99" t="s">
        <v>316</v>
      </c>
      <c r="D38" s="99" t="s">
        <v>49</v>
      </c>
      <c r="E38" s="100">
        <v>2221160</v>
      </c>
      <c r="F38" s="100">
        <v>333174</v>
      </c>
      <c r="G38" s="100">
        <v>151039</v>
      </c>
      <c r="H38" s="100">
        <v>2039025</v>
      </c>
    </row>
    <row r="39" spans="1:8" x14ac:dyDescent="0.2">
      <c r="A39" s="98">
        <v>44894</v>
      </c>
      <c r="B39" s="99" t="s">
        <v>317</v>
      </c>
      <c r="C39" s="99" t="s">
        <v>318</v>
      </c>
      <c r="D39" s="99" t="s">
        <v>53</v>
      </c>
      <c r="E39" s="100">
        <v>2221160</v>
      </c>
      <c r="F39" s="100">
        <v>333174</v>
      </c>
      <c r="G39" s="100">
        <v>151039</v>
      </c>
      <c r="H39" s="100">
        <v>2039025</v>
      </c>
    </row>
    <row r="40" spans="1:8" x14ac:dyDescent="0.2">
      <c r="A40" s="98">
        <v>44894</v>
      </c>
      <c r="B40" s="99" t="s">
        <v>319</v>
      </c>
      <c r="C40" s="99" t="s">
        <v>320</v>
      </c>
      <c r="D40" s="99" t="s">
        <v>59</v>
      </c>
      <c r="E40" s="100">
        <v>1190660</v>
      </c>
      <c r="F40" s="100">
        <v>0</v>
      </c>
      <c r="G40" s="100">
        <v>95253</v>
      </c>
      <c r="H40" s="100">
        <v>1285913</v>
      </c>
    </row>
    <row r="41" spans="1:8" x14ac:dyDescent="0.2">
      <c r="A41" s="98">
        <v>44895</v>
      </c>
      <c r="B41" s="99" t="s">
        <v>321</v>
      </c>
      <c r="C41" s="99" t="s">
        <v>322</v>
      </c>
      <c r="D41" s="99" t="s">
        <v>66</v>
      </c>
      <c r="E41" s="100">
        <v>2262710</v>
      </c>
      <c r="F41" s="100">
        <v>0</v>
      </c>
      <c r="G41" s="100">
        <v>181017</v>
      </c>
      <c r="H41" s="100">
        <v>2443727</v>
      </c>
    </row>
    <row r="42" spans="1:8" x14ac:dyDescent="0.2">
      <c r="A42" s="104"/>
      <c r="B42" s="105"/>
      <c r="C42" s="105"/>
      <c r="D42" s="105"/>
      <c r="E42" s="106">
        <v>104222271</v>
      </c>
      <c r="F42" s="106">
        <v>4531167</v>
      </c>
      <c r="G42" s="106">
        <v>7975288</v>
      </c>
      <c r="H42" s="106">
        <v>107666392</v>
      </c>
    </row>
  </sheetData>
  <mergeCells count="3">
    <mergeCell ref="A1:G1"/>
    <mergeCell ref="A2:G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nợ-final</vt:lpstr>
      <vt:lpstr>Sheet1</vt:lpstr>
      <vt:lpstr>CT ĐẾN  07 2022</vt:lpstr>
      <vt:lpstr>tháng 8,2022</vt:lpstr>
      <vt:lpstr>Sheet2</vt:lpstr>
      <vt:lpstr>tháng 9,2022</vt:lpstr>
      <vt:lpstr>tháng 10,2022</vt:lpstr>
      <vt:lpstr>tháng 11,2022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2022-09-28T09:34:32Z</dcterms:created>
  <dcterms:modified xsi:type="dcterms:W3CDTF">2022-12-07T10:30:11Z</dcterms:modified>
</cp:coreProperties>
</file>