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LOCALMART\"/>
    </mc:Choice>
  </mc:AlternateContent>
  <bookViews>
    <workbookView xWindow="-120" yWindow="-120" windowWidth="24240" windowHeight="13140" tabRatio="734"/>
  </bookViews>
  <sheets>
    <sheet name="công nợ 2023" sheetId="9" r:id="rId1"/>
    <sheet name="tháng 1+2+3.2023" sheetId="8" r:id="rId2"/>
    <sheet name="công nợ 2022" sheetId="1" r:id="rId3"/>
    <sheet name="tháng 12" sheetId="7" r:id="rId4"/>
    <sheet name="tháng 8 đến tháng 11.2022" sheetId="6" r:id="rId5"/>
    <sheet name="tháng 2 đến tháng 7.2022" sheetId="10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9" l="1"/>
  <c r="F6" i="8"/>
  <c r="G6" i="8"/>
  <c r="H6" i="8"/>
  <c r="E6" i="8"/>
  <c r="C13" i="1" l="1"/>
  <c r="C7" i="1"/>
  <c r="C6" i="1"/>
  <c r="C5" i="1"/>
  <c r="C4" i="1"/>
  <c r="C3" i="1"/>
  <c r="E8" i="10"/>
  <c r="F8" i="10"/>
  <c r="G8" i="10"/>
  <c r="D8" i="10"/>
  <c r="C4" i="9" l="1"/>
  <c r="C3" i="9"/>
  <c r="F17" i="9"/>
  <c r="D12" i="9"/>
  <c r="C10" i="7"/>
  <c r="G4" i="7"/>
  <c r="C8" i="7"/>
  <c r="C12" i="1"/>
  <c r="F23" i="1" s="1"/>
  <c r="G7" i="6"/>
  <c r="E4" i="7"/>
  <c r="F4" i="7"/>
  <c r="D4" i="7"/>
  <c r="C8" i="9" l="1"/>
  <c r="F18" i="9" s="1"/>
  <c r="D17" i="1"/>
  <c r="F22" i="1" l="1"/>
</calcChain>
</file>

<file path=xl/sharedStrings.xml><?xml version="1.0" encoding="utf-8"?>
<sst xmlns="http://schemas.openxmlformats.org/spreadsheetml/2006/main" count="110" uniqueCount="57">
  <si>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</si>
  <si>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</si>
  <si>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</si>
  <si>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</si>
  <si>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</si>
  <si>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</si>
  <si>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</si>
  <si>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</si>
  <si>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</si>
  <si>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</si>
  <si>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</si>
  <si>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8.2022</t>
  </si>
  <si>
    <t>Ngày chứng từ</t>
  </si>
  <si>
    <t>Khách hàng</t>
  </si>
  <si>
    <t>Số hóa đơn</t>
  </si>
  <si>
    <t>Tổng tiền hàng</t>
  </si>
  <si>
    <t>Tiền chiết khấu</t>
  </si>
  <si>
    <t>Tiền thuế GTGT</t>
  </si>
  <si>
    <t>Tổng tiền thanh toán</t>
  </si>
  <si>
    <t>THEO DÕI CÔNG NỢ / CTY LOCALMART</t>
  </si>
  <si>
    <t>Dư nợ phải thu LOCALMART</t>
  </si>
  <si>
    <t>CÔNG TY TNHH LOCALMART</t>
  </si>
  <si>
    <t>00029671</t>
  </si>
  <si>
    <t>00042397</t>
  </si>
  <si>
    <t>00046932</t>
  </si>
  <si>
    <t>Bảng kê hóa đơn tháng 11.2022</t>
  </si>
  <si>
    <t>00050314</t>
  </si>
  <si>
    <t>DANH SÁCH BÁN HÀNG</t>
  </si>
  <si>
    <t>00056752</t>
  </si>
  <si>
    <t>00027360</t>
  </si>
  <si>
    <t>00018111</t>
  </si>
  <si>
    <t>00013104</t>
  </si>
  <si>
    <t>00007212</t>
  </si>
  <si>
    <t>0011266</t>
  </si>
  <si>
    <t>Số dòng = 10</t>
  </si>
  <si>
    <t>Bảng kê hóa đơn tháng 12.2022</t>
  </si>
  <si>
    <t>24/12/2022</t>
  </si>
  <si>
    <t>thanh toán công nợ t8 đến t11.2022</t>
  </si>
  <si>
    <t>23/12/2022</t>
  </si>
  <si>
    <t>Hàng trả</t>
  </si>
  <si>
    <t>Diễn giải</t>
  </si>
  <si>
    <t>Bán hàng CÔNG TY TNHH LOCALMART theo hóa đơn 00002875</t>
  </si>
  <si>
    <t>00002875</t>
  </si>
  <si>
    <t>Bán hàng CÔNG TY TNHH LOCALMART theo hóa đơn 00001593</t>
  </si>
  <si>
    <t>00001593</t>
  </si>
  <si>
    <t>Số dòng = 2</t>
  </si>
  <si>
    <t>Bảng kê hóa đơn tháng 1.2023</t>
  </si>
  <si>
    <t>Bảng kê hóa đơn tháng 2.2023</t>
  </si>
  <si>
    <t>Bảng kê hóa đơn tháng 2.2022</t>
  </si>
  <si>
    <t>Bảng kê hóa đơn tháng 4.2022</t>
  </si>
  <si>
    <t>Bảng kê hóa đơn tháng 5.2022</t>
  </si>
  <si>
    <t>Bảng kê hóa đơn tháng 6.2022</t>
  </si>
  <si>
    <t>Bảng kê hóa đơn tháng 7.2022</t>
  </si>
  <si>
    <t>18/3/2023</t>
  </si>
  <si>
    <t>Bán hàng CÔNG TY TNHH LOCALMART theo hóa đơn 00015688</t>
  </si>
  <si>
    <t>00015688</t>
  </si>
  <si>
    <t>Bảng kê hóa đơn tháng 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</si>
</sst>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  <font>
      <sz val="8"/>
      <color theme="1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quotePrefix="1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2" fillId="0" borderId="1" xfId="0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165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38" fontId="9" fillId="0" borderId="6" xfId="0" applyNumberFormat="1" applyFont="1" applyBorder="1" applyAlignment="1">
      <alignment horizontal="right" vertical="center"/>
    </xf>
    <xf numFmtId="165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5" xfId="0" applyNumberFormat="1" applyFont="1" applyFill="1" applyBorder="1" applyAlignment="1">
      <alignment horizontal="center" vertical="center" wrapText="1"/>
    </xf>
    <xf numFmtId="165" fontId="11" fillId="5" borderId="6" xfId="0" applyNumberFormat="1" applyFont="1" applyFill="1" applyBorder="1" applyAlignment="1">
      <alignment horizontal="left" vertical="center"/>
    </xf>
    <xf numFmtId="165" fontId="0" fillId="0" borderId="0" xfId="0" applyNumberFormat="1"/>
    <xf numFmtId="38" fontId="0" fillId="0" borderId="0" xfId="0" applyNumberFormat="1"/>
    <xf numFmtId="38" fontId="12" fillId="3" borderId="6" xfId="0" applyNumberFormat="1" applyFont="1" applyFill="1" applyBorder="1" applyAlignment="1">
      <alignment horizontal="right" vertical="center"/>
    </xf>
    <xf numFmtId="165" fontId="13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38" fontId="13" fillId="0" borderId="6" xfId="0" applyNumberFormat="1" applyFont="1" applyBorder="1" applyAlignment="1">
      <alignment horizontal="right" vertical="center"/>
    </xf>
    <xf numFmtId="164" fontId="0" fillId="0" borderId="0" xfId="1" applyNumberFormat="1" applyFont="1"/>
    <xf numFmtId="164" fontId="0" fillId="0" borderId="0" xfId="0" applyNumberFormat="1"/>
    <xf numFmtId="164" fontId="0" fillId="3" borderId="0" xfId="0" applyNumberFormat="1" applyFill="1"/>
    <xf numFmtId="14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38" fontId="2" fillId="6" borderId="1" xfId="0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165" fontId="9" fillId="6" borderId="0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9" fillId="6" borderId="0" xfId="0" quotePrefix="1" applyFont="1" applyFill="1" applyBorder="1" applyAlignment="1">
      <alignment horizontal="left" vertical="center" wrapText="1"/>
    </xf>
    <xf numFmtId="38" fontId="9" fillId="6" borderId="0" xfId="0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6" sqref="C6"/>
    </sheetView>
  </sheetViews>
  <sheetFormatPr defaultRowHeight="15.75" x14ac:dyDescent="0.25"/>
  <cols>
    <col min="1" max="1" width="15.28515625" style="11" customWidth="1"/>
    <col min="2" max="2" width="42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16384" width="9.140625" style="1"/>
  </cols>
  <sheetData>
    <row r="1" spans="1:6" ht="27" customHeight="1" x14ac:dyDescent="0.3">
      <c r="A1" s="51" t="s">
        <v>19</v>
      </c>
      <c r="B1" s="51"/>
      <c r="C1" s="51"/>
      <c r="D1" s="51"/>
      <c r="E1" s="51"/>
      <c r="F1" s="51"/>
    </row>
    <row r="2" spans="1:6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6" ht="21" customHeight="1" x14ac:dyDescent="0.25">
      <c r="A3" s="18"/>
      <c r="B3" s="13" t="s">
        <v>46</v>
      </c>
      <c r="C3" s="14">
        <f>'tháng 1+2+3.2023'!H5</f>
        <v>7468142</v>
      </c>
      <c r="D3" s="14"/>
      <c r="E3" s="15"/>
      <c r="F3" s="15"/>
    </row>
    <row r="4" spans="1:6" ht="21" customHeight="1" x14ac:dyDescent="0.25">
      <c r="A4" s="18"/>
      <c r="B4" s="13" t="s">
        <v>47</v>
      </c>
      <c r="C4" s="14">
        <f>'tháng 1+2+3.2023'!H4</f>
        <v>3044069</v>
      </c>
      <c r="D4" s="14"/>
      <c r="E4" s="15"/>
      <c r="F4" s="15"/>
    </row>
    <row r="5" spans="1:6" ht="21" customHeight="1" x14ac:dyDescent="0.25">
      <c r="A5" s="18"/>
      <c r="B5" s="13" t="s">
        <v>56</v>
      </c>
      <c r="C5" s="14">
        <f>'tháng 1+2+3.2023'!H3</f>
        <v>2029379</v>
      </c>
      <c r="D5" s="16"/>
      <c r="E5" s="15"/>
      <c r="F5" s="17"/>
    </row>
    <row r="6" spans="1:6" ht="21" customHeight="1" x14ac:dyDescent="0.25">
      <c r="A6" s="30"/>
      <c r="B6" s="13"/>
      <c r="C6" s="14"/>
      <c r="D6" s="16"/>
      <c r="E6" s="15"/>
      <c r="F6" s="17"/>
    </row>
    <row r="7" spans="1:6" ht="21" customHeight="1" x14ac:dyDescent="0.25">
      <c r="A7" s="30"/>
      <c r="B7" s="13"/>
      <c r="C7" s="14"/>
      <c r="D7" s="16"/>
      <c r="E7" s="15"/>
      <c r="F7" s="17"/>
    </row>
    <row r="8" spans="1:6" ht="21" customHeight="1" x14ac:dyDescent="0.25">
      <c r="A8" s="52" t="s">
        <v>6</v>
      </c>
      <c r="B8" s="53"/>
      <c r="C8" s="21">
        <f>SUM(C3:C7)</f>
        <v>12541590</v>
      </c>
      <c r="D8" s="22"/>
      <c r="E8" s="23"/>
      <c r="F8" s="24"/>
    </row>
    <row r="9" spans="1:6" ht="21" customHeight="1" x14ac:dyDescent="0.25">
      <c r="A9" s="29"/>
      <c r="B9" s="28"/>
      <c r="C9" s="14"/>
      <c r="D9" s="14"/>
      <c r="E9" s="15"/>
      <c r="F9" s="17"/>
    </row>
    <row r="10" spans="1:6" ht="21" customHeight="1" x14ac:dyDescent="0.25">
      <c r="A10" s="29"/>
      <c r="B10" s="28"/>
      <c r="C10" s="14"/>
      <c r="D10" s="14"/>
      <c r="E10" s="15"/>
      <c r="F10" s="17"/>
    </row>
    <row r="11" spans="1:6" ht="21" customHeight="1" x14ac:dyDescent="0.25">
      <c r="A11" s="29"/>
      <c r="B11" s="28"/>
      <c r="C11" s="14"/>
      <c r="D11" s="14"/>
      <c r="E11" s="15"/>
      <c r="F11" s="17"/>
    </row>
    <row r="12" spans="1:6" ht="21" customHeight="1" x14ac:dyDescent="0.25">
      <c r="A12" s="52" t="s">
        <v>7</v>
      </c>
      <c r="B12" s="53"/>
      <c r="C12" s="21"/>
      <c r="D12" s="21">
        <f>SUM(D9:D11)</f>
        <v>0</v>
      </c>
      <c r="E12" s="23"/>
      <c r="F12" s="24"/>
    </row>
    <row r="13" spans="1:6" ht="21" customHeight="1" x14ac:dyDescent="0.25">
      <c r="A13" s="18"/>
      <c r="B13" s="13"/>
      <c r="C13" s="14"/>
      <c r="D13" s="14"/>
      <c r="E13" s="15"/>
      <c r="F13" s="15"/>
    </row>
    <row r="14" spans="1:6" ht="21" customHeight="1" x14ac:dyDescent="0.25">
      <c r="A14" s="18"/>
      <c r="B14" s="13"/>
      <c r="C14" s="14"/>
      <c r="D14" s="14"/>
      <c r="E14" s="15"/>
      <c r="F14" s="15"/>
    </row>
    <row r="15" spans="1:6" ht="21" customHeight="1" x14ac:dyDescent="0.25">
      <c r="A15" s="18"/>
      <c r="B15" s="13"/>
      <c r="C15" s="14"/>
      <c r="D15" s="14"/>
      <c r="E15" s="15"/>
      <c r="F15" s="15"/>
    </row>
    <row r="16" spans="1:6" ht="21" customHeight="1" x14ac:dyDescent="0.25">
      <c r="A16" s="18"/>
      <c r="B16" s="13"/>
      <c r="C16" s="14"/>
      <c r="D16" s="14"/>
      <c r="E16" s="15"/>
      <c r="F16" s="15"/>
    </row>
    <row r="17" spans="1:6" ht="21" customHeight="1" x14ac:dyDescent="0.25">
      <c r="A17" s="52" t="s">
        <v>8</v>
      </c>
      <c r="B17" s="53"/>
      <c r="C17" s="25"/>
      <c r="D17" s="22"/>
      <c r="E17" s="24"/>
      <c r="F17" s="26">
        <f>SUM(F13:F16)</f>
        <v>0</v>
      </c>
    </row>
    <row r="18" spans="1:6" ht="21" customHeight="1" x14ac:dyDescent="0.25">
      <c r="A18" s="54" t="s">
        <v>20</v>
      </c>
      <c r="B18" s="55"/>
      <c r="C18" s="55"/>
      <c r="D18" s="55"/>
      <c r="E18" s="56"/>
      <c r="F18" s="27">
        <f>C8-D12-F17</f>
        <v>12541590</v>
      </c>
    </row>
    <row r="19" spans="1:6" ht="21" customHeight="1" x14ac:dyDescent="0.25">
      <c r="A19" s="3"/>
      <c r="B19" s="9"/>
      <c r="C19" s="5"/>
      <c r="D19" s="4"/>
    </row>
    <row r="20" spans="1:6" ht="21" customHeight="1" x14ac:dyDescent="0.25">
      <c r="A20" s="3"/>
      <c r="B20" s="9"/>
      <c r="C20" s="5"/>
      <c r="D20" s="4"/>
    </row>
    <row r="21" spans="1:6" ht="21" customHeight="1" x14ac:dyDescent="0.25">
      <c r="A21" s="3"/>
      <c r="B21" s="9"/>
      <c r="C21" s="5"/>
      <c r="D21" s="4"/>
    </row>
    <row r="22" spans="1:6" ht="21" customHeight="1" x14ac:dyDescent="0.25">
      <c r="A22" s="10"/>
      <c r="C22" s="6"/>
      <c r="D22" s="7"/>
    </row>
    <row r="23" spans="1:6" ht="21" customHeight="1" x14ac:dyDescent="0.25"/>
    <row r="24" spans="1:6" ht="21" customHeight="1" x14ac:dyDescent="0.25"/>
    <row r="25" spans="1:6" ht="21" customHeight="1" x14ac:dyDescent="0.25"/>
    <row r="26" spans="1:6" ht="21" customHeight="1" x14ac:dyDescent="0.25"/>
  </sheetData>
  <mergeCells count="5">
    <mergeCell ref="A1:F1"/>
    <mergeCell ref="A8:B8"/>
    <mergeCell ref="A12:B12"/>
    <mergeCell ref="A17:B17"/>
    <mergeCell ref="A18:E18"/>
  </mergeCells>
  <conditionalFormatting sqref="A19:B21 A18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6"/>
  <sheetViews>
    <sheetView topLeftCell="C1" zoomScaleNormal="100" workbookViewId="0">
      <selection activeCell="F4" sqref="F4"/>
    </sheetView>
  </sheetViews>
  <sheetFormatPr defaultColWidth="9.140625" defaultRowHeight="15" x14ac:dyDescent="0.25"/>
  <cols>
    <col min="1" max="1" width="14.28515625" style="38" customWidth="1"/>
    <col min="2" max="2" width="27.28515625" customWidth="1"/>
    <col min="3" max="3" width="53" customWidth="1"/>
    <col min="4" max="4" width="15" customWidth="1"/>
    <col min="5" max="8" width="17.140625" style="39" customWidth="1"/>
  </cols>
  <sheetData>
    <row r="1" spans="1:8" ht="18.75" x14ac:dyDescent="0.3">
      <c r="A1" s="57" t="s">
        <v>27</v>
      </c>
      <c r="B1" s="57"/>
      <c r="C1" s="57"/>
      <c r="D1" s="57"/>
      <c r="E1" s="57"/>
      <c r="F1" s="57"/>
      <c r="G1" s="57"/>
      <c r="H1" s="57"/>
    </row>
    <row r="2" spans="1:8" ht="15" customHeight="1" x14ac:dyDescent="0.25">
      <c r="A2" s="34" t="s">
        <v>12</v>
      </c>
      <c r="B2" s="35" t="s">
        <v>13</v>
      </c>
      <c r="C2" s="35" t="s">
        <v>40</v>
      </c>
      <c r="D2" s="35" t="s">
        <v>14</v>
      </c>
      <c r="E2" s="36" t="s">
        <v>15</v>
      </c>
      <c r="F2" s="36" t="s">
        <v>16</v>
      </c>
      <c r="G2" s="36" t="s">
        <v>17</v>
      </c>
      <c r="H2" s="36" t="s">
        <v>18</v>
      </c>
    </row>
    <row r="3" spans="1:8" s="59" customFormat="1" ht="15" customHeight="1" x14ac:dyDescent="0.25">
      <c r="A3" s="58" t="s">
        <v>53</v>
      </c>
      <c r="B3" s="32" t="s">
        <v>21</v>
      </c>
      <c r="C3" s="32" t="s">
        <v>54</v>
      </c>
      <c r="D3" s="60" t="s">
        <v>55</v>
      </c>
      <c r="E3" s="61">
        <v>1844890</v>
      </c>
      <c r="F3" s="61">
        <v>0</v>
      </c>
      <c r="G3" s="61">
        <v>184489</v>
      </c>
      <c r="H3" s="61">
        <v>2029379</v>
      </c>
    </row>
    <row r="4" spans="1:8" ht="30.75" customHeight="1" x14ac:dyDescent="0.25">
      <c r="A4" s="31">
        <v>44959</v>
      </c>
      <c r="B4" s="32" t="s">
        <v>21</v>
      </c>
      <c r="C4" s="32" t="s">
        <v>41</v>
      </c>
      <c r="D4" s="32" t="s">
        <v>42</v>
      </c>
      <c r="E4" s="33">
        <v>2767335</v>
      </c>
      <c r="F4" s="33">
        <v>0</v>
      </c>
      <c r="G4" s="33">
        <v>276734</v>
      </c>
      <c r="H4" s="33">
        <v>3044069</v>
      </c>
    </row>
    <row r="5" spans="1:8" ht="30.75" customHeight="1" x14ac:dyDescent="0.25">
      <c r="A5" s="31">
        <v>44940</v>
      </c>
      <c r="B5" s="32" t="s">
        <v>21</v>
      </c>
      <c r="C5" s="32" t="s">
        <v>43</v>
      </c>
      <c r="D5" s="32" t="s">
        <v>44</v>
      </c>
      <c r="E5" s="33">
        <v>6789220</v>
      </c>
      <c r="F5" s="33">
        <v>0</v>
      </c>
      <c r="G5" s="33">
        <v>678922</v>
      </c>
      <c r="H5" s="33">
        <v>7468142</v>
      </c>
    </row>
    <row r="6" spans="1:8" ht="24" customHeight="1" x14ac:dyDescent="0.25">
      <c r="A6" s="37" t="s">
        <v>45</v>
      </c>
      <c r="E6" s="40">
        <f>SUM(E3:E5)</f>
        <v>11401445</v>
      </c>
      <c r="F6" s="40">
        <f t="shared" ref="F6:H6" si="0">SUM(F3:F5)</f>
        <v>0</v>
      </c>
      <c r="G6" s="40">
        <f t="shared" si="0"/>
        <v>1140145</v>
      </c>
      <c r="H6" s="40">
        <f t="shared" si="0"/>
        <v>12541590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7"/>
  <sheetViews>
    <sheetView workbookViewId="0">
      <pane ySplit="2" topLeftCell="A9" activePane="bottomLeft" state="frozen"/>
      <selection pane="bottomLeft" activeCell="C14" sqref="C14"/>
    </sheetView>
  </sheetViews>
  <sheetFormatPr defaultRowHeight="21" customHeight="1" x14ac:dyDescent="0.25"/>
  <cols>
    <col min="1" max="1" width="15.28515625" style="11" customWidth="1"/>
    <col min="2" max="2" width="42" style="8" customWidth="1"/>
    <col min="3" max="3" width="17.7109375" style="2" customWidth="1"/>
    <col min="4" max="4" width="17.7109375" style="1" customWidth="1"/>
    <col min="5" max="5" width="22.7109375" style="1" customWidth="1"/>
    <col min="6" max="6" width="17.5703125" style="1" customWidth="1"/>
    <col min="7" max="16384" width="9.140625" style="1"/>
  </cols>
  <sheetData>
    <row r="1" spans="1:6" ht="27" customHeight="1" x14ac:dyDescent="0.3">
      <c r="A1" s="51" t="s">
        <v>19</v>
      </c>
      <c r="B1" s="51"/>
      <c r="C1" s="51"/>
      <c r="D1" s="51"/>
      <c r="E1" s="51"/>
      <c r="F1" s="51"/>
    </row>
    <row r="2" spans="1:6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6" s="49" customFormat="1" ht="18" customHeight="1" x14ac:dyDescent="0.25">
      <c r="A3" s="47"/>
      <c r="B3" s="13" t="s">
        <v>48</v>
      </c>
      <c r="C3" s="50">
        <f>'tháng 2 đến tháng 7.2022'!G7</f>
        <v>4283042</v>
      </c>
      <c r="D3" s="48"/>
      <c r="E3" s="48"/>
      <c r="F3" s="48"/>
    </row>
    <row r="4" spans="1:6" s="49" customFormat="1" ht="22.5" customHeight="1" x14ac:dyDescent="0.25">
      <c r="A4" s="47"/>
      <c r="B4" s="13" t="s">
        <v>49</v>
      </c>
      <c r="C4" s="50">
        <f>'tháng 2 đến tháng 7.2022'!G6</f>
        <v>2444067</v>
      </c>
      <c r="D4" s="48"/>
      <c r="E4" s="48"/>
      <c r="F4" s="48"/>
    </row>
    <row r="5" spans="1:6" s="49" customFormat="1" ht="21.75" customHeight="1" x14ac:dyDescent="0.25">
      <c r="A5" s="47"/>
      <c r="B5" s="13" t="s">
        <v>50</v>
      </c>
      <c r="C5" s="50">
        <f>'tháng 2 đến tháng 7.2022'!G5</f>
        <v>2988722</v>
      </c>
      <c r="D5" s="48"/>
      <c r="E5" s="48"/>
      <c r="F5" s="48"/>
    </row>
    <row r="6" spans="1:6" s="49" customFormat="1" ht="24.75" customHeight="1" x14ac:dyDescent="0.25">
      <c r="A6" s="47"/>
      <c r="B6" s="13" t="s">
        <v>51</v>
      </c>
      <c r="C6" s="50">
        <f>'tháng 2 đến tháng 7.2022'!G4</f>
        <v>2398853</v>
      </c>
      <c r="D6" s="48"/>
      <c r="E6" s="48"/>
      <c r="F6" s="48"/>
    </row>
    <row r="7" spans="1:6" s="49" customFormat="1" ht="24" customHeight="1" x14ac:dyDescent="0.25">
      <c r="A7" s="47"/>
      <c r="B7" s="13" t="s">
        <v>52</v>
      </c>
      <c r="C7" s="50">
        <f>'tháng 2 đến tháng 7.2022'!G3</f>
        <v>3314763</v>
      </c>
      <c r="D7" s="48"/>
      <c r="E7" s="48"/>
      <c r="F7" s="48"/>
    </row>
    <row r="8" spans="1:6" ht="21" customHeight="1" x14ac:dyDescent="0.25">
      <c r="A8" s="18"/>
      <c r="B8" s="13" t="s">
        <v>11</v>
      </c>
      <c r="C8" s="14">
        <v>2433583</v>
      </c>
      <c r="D8" s="14"/>
      <c r="E8" s="15"/>
      <c r="F8" s="15"/>
    </row>
    <row r="9" spans="1:6" ht="21" customHeight="1" x14ac:dyDescent="0.25">
      <c r="A9" s="18"/>
      <c r="B9" s="13" t="s">
        <v>9</v>
      </c>
      <c r="C9" s="14">
        <v>2584224</v>
      </c>
      <c r="D9" s="14"/>
      <c r="E9" s="15"/>
      <c r="F9" s="15"/>
    </row>
    <row r="10" spans="1:6" ht="21" customHeight="1" x14ac:dyDescent="0.25">
      <c r="A10" s="18"/>
      <c r="B10" s="13" t="s">
        <v>10</v>
      </c>
      <c r="C10" s="14">
        <v>2863177</v>
      </c>
      <c r="D10" s="16"/>
      <c r="E10" s="15"/>
      <c r="F10" s="17"/>
    </row>
    <row r="11" spans="1:6" ht="21" customHeight="1" x14ac:dyDescent="0.25">
      <c r="A11" s="30"/>
      <c r="B11" s="13" t="s">
        <v>25</v>
      </c>
      <c r="C11" s="14">
        <v>2639282</v>
      </c>
      <c r="D11" s="16"/>
      <c r="E11" s="15"/>
      <c r="F11" s="17"/>
    </row>
    <row r="12" spans="1:6" ht="21" customHeight="1" x14ac:dyDescent="0.25">
      <c r="A12" s="30"/>
      <c r="B12" s="13" t="s">
        <v>35</v>
      </c>
      <c r="C12" s="14">
        <f>'tháng 12'!G4</f>
        <v>2863177</v>
      </c>
      <c r="D12" s="16"/>
      <c r="E12" s="15"/>
      <c r="F12" s="17"/>
    </row>
    <row r="13" spans="1:6" ht="21" customHeight="1" x14ac:dyDescent="0.25">
      <c r="A13" s="52" t="s">
        <v>6</v>
      </c>
      <c r="B13" s="53"/>
      <c r="C13" s="21">
        <f>SUM(C3:C12)</f>
        <v>28812890</v>
      </c>
      <c r="D13" s="22"/>
      <c r="E13" s="23"/>
      <c r="F13" s="24"/>
    </row>
    <row r="14" spans="1:6" ht="21" customHeight="1" x14ac:dyDescent="0.25">
      <c r="A14" s="29" t="s">
        <v>38</v>
      </c>
      <c r="B14" s="28" t="s">
        <v>39</v>
      </c>
      <c r="C14" s="14"/>
      <c r="D14" s="14">
        <v>409508</v>
      </c>
      <c r="E14" s="15"/>
      <c r="F14" s="17"/>
    </row>
    <row r="15" spans="1:6" ht="21" customHeight="1" x14ac:dyDescent="0.25">
      <c r="A15" s="29" t="s">
        <v>38</v>
      </c>
      <c r="B15" s="28" t="s">
        <v>39</v>
      </c>
      <c r="C15" s="14"/>
      <c r="D15" s="14">
        <v>198720</v>
      </c>
      <c r="E15" s="15"/>
      <c r="F15" s="17"/>
    </row>
    <row r="16" spans="1:6" ht="21" customHeight="1" x14ac:dyDescent="0.25">
      <c r="A16" s="29"/>
      <c r="B16" s="28"/>
      <c r="C16" s="14"/>
      <c r="D16" s="14"/>
      <c r="E16" s="15"/>
      <c r="F16" s="17"/>
    </row>
    <row r="17" spans="1:6" ht="21" customHeight="1" x14ac:dyDescent="0.25">
      <c r="A17" s="52" t="s">
        <v>7</v>
      </c>
      <c r="B17" s="53"/>
      <c r="C17" s="21"/>
      <c r="D17" s="21">
        <f>SUM(D14:D16)</f>
        <v>608228</v>
      </c>
      <c r="E17" s="23"/>
      <c r="F17" s="24"/>
    </row>
    <row r="18" spans="1:6" ht="21" customHeight="1" x14ac:dyDescent="0.25">
      <c r="A18" s="18" t="s">
        <v>36</v>
      </c>
      <c r="B18" s="13" t="s">
        <v>37</v>
      </c>
      <c r="C18" s="14"/>
      <c r="D18" s="14"/>
      <c r="E18" s="15"/>
      <c r="F18" s="15">
        <v>10520000</v>
      </c>
    </row>
    <row r="19" spans="1:6" ht="21" customHeight="1" x14ac:dyDescent="0.25">
      <c r="A19" s="18"/>
      <c r="B19" s="13"/>
      <c r="C19" s="14"/>
      <c r="D19" s="14"/>
      <c r="E19" s="15"/>
      <c r="F19" s="15"/>
    </row>
    <row r="20" spans="1:6" ht="21" customHeight="1" x14ac:dyDescent="0.25">
      <c r="A20" s="18"/>
      <c r="B20" s="13"/>
      <c r="C20" s="14"/>
      <c r="D20" s="14"/>
      <c r="E20" s="15"/>
      <c r="F20" s="15"/>
    </row>
    <row r="21" spans="1:6" ht="21" customHeight="1" x14ac:dyDescent="0.25">
      <c r="A21" s="18"/>
      <c r="B21" s="13"/>
      <c r="C21" s="14"/>
      <c r="D21" s="14"/>
      <c r="E21" s="15"/>
      <c r="F21" s="15"/>
    </row>
    <row r="22" spans="1:6" ht="21" customHeight="1" x14ac:dyDescent="0.25">
      <c r="A22" s="52" t="s">
        <v>8</v>
      </c>
      <c r="B22" s="53"/>
      <c r="C22" s="25"/>
      <c r="D22" s="22"/>
      <c r="E22" s="24"/>
      <c r="F22" s="26">
        <f>SUM(F18:F21)</f>
        <v>10520000</v>
      </c>
    </row>
    <row r="23" spans="1:6" ht="21" customHeight="1" x14ac:dyDescent="0.25">
      <c r="A23" s="54" t="s">
        <v>20</v>
      </c>
      <c r="B23" s="55"/>
      <c r="C23" s="55"/>
      <c r="D23" s="55"/>
      <c r="E23" s="56"/>
      <c r="F23" s="27">
        <f>C13-D17-F22</f>
        <v>17684662</v>
      </c>
    </row>
    <row r="24" spans="1:6" ht="21" customHeight="1" x14ac:dyDescent="0.25">
      <c r="A24" s="3"/>
      <c r="B24" s="9"/>
      <c r="C24" s="5"/>
      <c r="D24" s="4"/>
    </row>
    <row r="25" spans="1:6" ht="21" customHeight="1" x14ac:dyDescent="0.25">
      <c r="A25" s="3"/>
      <c r="B25" s="9"/>
      <c r="C25" s="5"/>
      <c r="D25" s="4"/>
    </row>
    <row r="26" spans="1:6" ht="21" customHeight="1" x14ac:dyDescent="0.25">
      <c r="A26" s="3"/>
      <c r="B26" s="9"/>
      <c r="C26" s="5"/>
      <c r="D26" s="4"/>
    </row>
    <row r="27" spans="1:6" ht="21" customHeight="1" x14ac:dyDescent="0.25">
      <c r="A27" s="10"/>
      <c r="C27" s="6"/>
      <c r="D27" s="7"/>
    </row>
  </sheetData>
  <mergeCells count="5">
    <mergeCell ref="A1:F1"/>
    <mergeCell ref="A13:B13"/>
    <mergeCell ref="A17:B17"/>
    <mergeCell ref="A22:B22"/>
    <mergeCell ref="A23:E23"/>
  </mergeCells>
  <conditionalFormatting sqref="A24:B26 A23">
    <cfRule type="duplicateValues" dxfId="0" priority="5"/>
  </conditionalFormatting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C10" sqref="C10"/>
    </sheetView>
  </sheetViews>
  <sheetFormatPr defaultColWidth="9.140625" defaultRowHeight="15" x14ac:dyDescent="0.25"/>
  <cols>
    <col min="1" max="1" width="14.28515625" style="38" customWidth="1"/>
    <col min="2" max="2" width="30" customWidth="1"/>
    <col min="3" max="3" width="15" customWidth="1"/>
    <col min="4" max="6" width="17.140625" style="39" customWidth="1"/>
    <col min="7" max="7" width="21.140625" style="39" customWidth="1"/>
  </cols>
  <sheetData>
    <row r="1" spans="1:7" ht="18.75" x14ac:dyDescent="0.3">
      <c r="A1" s="57" t="s">
        <v>27</v>
      </c>
      <c r="B1" s="57"/>
      <c r="C1" s="57"/>
      <c r="D1" s="57"/>
      <c r="E1" s="57"/>
      <c r="F1" s="57"/>
      <c r="G1" s="57"/>
    </row>
    <row r="2" spans="1:7" ht="15" customHeight="1" x14ac:dyDescent="0.25">
      <c r="A2" s="34" t="s">
        <v>12</v>
      </c>
      <c r="B2" s="35" t="s">
        <v>13</v>
      </c>
      <c r="C2" s="35" t="s">
        <v>14</v>
      </c>
      <c r="D2" s="36" t="s">
        <v>15</v>
      </c>
      <c r="E2" s="36" t="s">
        <v>16</v>
      </c>
      <c r="F2" s="36" t="s">
        <v>17</v>
      </c>
      <c r="G2" s="36" t="s">
        <v>18</v>
      </c>
    </row>
    <row r="3" spans="1:7" ht="42.75" customHeight="1" x14ac:dyDescent="0.25">
      <c r="A3" s="41">
        <v>44918</v>
      </c>
      <c r="B3" s="42" t="s">
        <v>21</v>
      </c>
      <c r="C3" s="42" t="s">
        <v>28</v>
      </c>
      <c r="D3" s="43">
        <v>2651090</v>
      </c>
      <c r="E3" s="43">
        <v>0</v>
      </c>
      <c r="F3" s="43">
        <v>212087</v>
      </c>
      <c r="G3" s="43">
        <v>2863177</v>
      </c>
    </row>
    <row r="4" spans="1:7" ht="27.75" customHeight="1" x14ac:dyDescent="0.25">
      <c r="A4" s="37"/>
      <c r="D4" s="40">
        <f>SUM(D3)</f>
        <v>2651090</v>
      </c>
      <c r="E4" s="40">
        <f t="shared" ref="E4:F4" si="0">SUM(E3)</f>
        <v>0</v>
      </c>
      <c r="F4" s="40">
        <f t="shared" si="0"/>
        <v>212087</v>
      </c>
      <c r="G4" s="40">
        <f>SUM(G3)</f>
        <v>2863177</v>
      </c>
    </row>
    <row r="6" spans="1:7" x14ac:dyDescent="0.25">
      <c r="A6" s="41">
        <v>44918</v>
      </c>
      <c r="B6" t="s">
        <v>39</v>
      </c>
      <c r="C6" s="44">
        <v>409508</v>
      </c>
    </row>
    <row r="7" spans="1:7" x14ac:dyDescent="0.25">
      <c r="A7" s="41">
        <v>44918</v>
      </c>
      <c r="B7" t="s">
        <v>39</v>
      </c>
      <c r="C7" s="44">
        <v>198720</v>
      </c>
    </row>
    <row r="8" spans="1:7" x14ac:dyDescent="0.25">
      <c r="C8" s="46">
        <f>SUM(C6:C7)</f>
        <v>608228</v>
      </c>
    </row>
    <row r="10" spans="1:7" x14ac:dyDescent="0.25">
      <c r="B10" t="s">
        <v>18</v>
      </c>
      <c r="C10" s="45">
        <f>G4-C8</f>
        <v>2254949</v>
      </c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"/>
  <sheetViews>
    <sheetView zoomScaleNormal="100" workbookViewId="0">
      <selection activeCell="A7" sqref="A7:XFD11"/>
    </sheetView>
  </sheetViews>
  <sheetFormatPr defaultColWidth="9.140625" defaultRowHeight="15" x14ac:dyDescent="0.25"/>
  <cols>
    <col min="1" max="1" width="14.28515625" style="38" customWidth="1"/>
    <col min="2" max="2" width="30" customWidth="1"/>
    <col min="3" max="3" width="15" customWidth="1"/>
    <col min="4" max="6" width="17.140625" style="39" customWidth="1"/>
    <col min="7" max="7" width="21.140625" style="39" customWidth="1"/>
  </cols>
  <sheetData>
    <row r="1" spans="1:7" ht="18.75" x14ac:dyDescent="0.3">
      <c r="A1" s="57" t="s">
        <v>27</v>
      </c>
      <c r="B1" s="57"/>
      <c r="C1" s="57"/>
      <c r="D1" s="57"/>
      <c r="E1" s="57"/>
      <c r="F1" s="57"/>
      <c r="G1" s="57"/>
    </row>
    <row r="2" spans="1:7" ht="15" customHeight="1" x14ac:dyDescent="0.25">
      <c r="A2" s="34" t="s">
        <v>12</v>
      </c>
      <c r="B2" s="35" t="s">
        <v>13</v>
      </c>
      <c r="C2" s="35" t="s">
        <v>14</v>
      </c>
      <c r="D2" s="36" t="s">
        <v>15</v>
      </c>
      <c r="E2" s="36" t="s">
        <v>16</v>
      </c>
      <c r="F2" s="36" t="s">
        <v>17</v>
      </c>
      <c r="G2" s="36" t="s">
        <v>18</v>
      </c>
    </row>
    <row r="3" spans="1:7" ht="42.75" customHeight="1" x14ac:dyDescent="0.25">
      <c r="A3" s="31">
        <v>44872</v>
      </c>
      <c r="B3" s="32" t="s">
        <v>21</v>
      </c>
      <c r="C3" s="32" t="s">
        <v>26</v>
      </c>
      <c r="D3" s="33">
        <v>2443780</v>
      </c>
      <c r="E3" s="33">
        <v>0</v>
      </c>
      <c r="F3" s="33">
        <v>195502</v>
      </c>
      <c r="G3" s="33">
        <v>2639282</v>
      </c>
    </row>
    <row r="4" spans="1:7" ht="42.75" customHeight="1" x14ac:dyDescent="0.25">
      <c r="A4" s="31">
        <v>44844</v>
      </c>
      <c r="B4" s="32" t="s">
        <v>21</v>
      </c>
      <c r="C4" s="32" t="s">
        <v>24</v>
      </c>
      <c r="D4" s="33">
        <v>2651090</v>
      </c>
      <c r="E4" s="33">
        <v>0</v>
      </c>
      <c r="F4" s="33">
        <v>212087</v>
      </c>
      <c r="G4" s="33">
        <v>2863177</v>
      </c>
    </row>
    <row r="5" spans="1:7" ht="42.75" customHeight="1" x14ac:dyDescent="0.25">
      <c r="A5" s="31">
        <v>44823</v>
      </c>
      <c r="B5" s="32" t="s">
        <v>21</v>
      </c>
      <c r="C5" s="32" t="s">
        <v>23</v>
      </c>
      <c r="D5" s="33">
        <v>2392800</v>
      </c>
      <c r="E5" s="33">
        <v>0</v>
      </c>
      <c r="F5" s="33">
        <v>191424</v>
      </c>
      <c r="G5" s="33">
        <v>2584224</v>
      </c>
    </row>
    <row r="6" spans="1:7" ht="42.75" customHeight="1" x14ac:dyDescent="0.25">
      <c r="A6" s="31">
        <v>44783</v>
      </c>
      <c r="B6" s="32" t="s">
        <v>21</v>
      </c>
      <c r="C6" s="32" t="s">
        <v>22</v>
      </c>
      <c r="D6" s="33">
        <v>2253318</v>
      </c>
      <c r="E6" s="33">
        <v>0</v>
      </c>
      <c r="F6" s="33">
        <v>180265</v>
      </c>
      <c r="G6" s="33">
        <v>2433583</v>
      </c>
    </row>
    <row r="7" spans="1:7" ht="27.75" customHeight="1" x14ac:dyDescent="0.25">
      <c r="A7" s="37" t="s">
        <v>34</v>
      </c>
      <c r="D7" s="40">
        <v>26678603</v>
      </c>
      <c r="E7" s="40">
        <v>0</v>
      </c>
      <c r="F7" s="40">
        <v>2134287</v>
      </c>
      <c r="G7" s="40">
        <f>SUM(G3:G6)</f>
        <v>10520266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D8" sqref="D8:G8"/>
    </sheetView>
  </sheetViews>
  <sheetFormatPr defaultColWidth="9.140625" defaultRowHeight="15" x14ac:dyDescent="0.25"/>
  <cols>
    <col min="1" max="1" width="14.28515625" style="38" customWidth="1"/>
    <col min="2" max="2" width="30" customWidth="1"/>
    <col min="3" max="3" width="15" customWidth="1"/>
    <col min="4" max="6" width="17.140625" style="39" customWidth="1"/>
    <col min="7" max="7" width="21.140625" style="39" customWidth="1"/>
  </cols>
  <sheetData>
    <row r="1" spans="1:7" ht="18.75" x14ac:dyDescent="0.3">
      <c r="A1" s="57" t="s">
        <v>27</v>
      </c>
      <c r="B1" s="57"/>
      <c r="C1" s="57"/>
      <c r="D1" s="57"/>
      <c r="E1" s="57"/>
      <c r="F1" s="57"/>
      <c r="G1" s="57"/>
    </row>
    <row r="2" spans="1:7" ht="15" customHeight="1" x14ac:dyDescent="0.25">
      <c r="A2" s="34" t="s">
        <v>12</v>
      </c>
      <c r="B2" s="35" t="s">
        <v>13</v>
      </c>
      <c r="C2" s="35" t="s">
        <v>14</v>
      </c>
      <c r="D2" s="36" t="s">
        <v>15</v>
      </c>
      <c r="E2" s="36" t="s">
        <v>16</v>
      </c>
      <c r="F2" s="36" t="s">
        <v>17</v>
      </c>
      <c r="G2" s="36" t="s">
        <v>18</v>
      </c>
    </row>
    <row r="3" spans="1:7" ht="42.75" customHeight="1" x14ac:dyDescent="0.25">
      <c r="A3" s="31">
        <v>44768</v>
      </c>
      <c r="B3" s="32" t="s">
        <v>21</v>
      </c>
      <c r="C3" s="32" t="s">
        <v>29</v>
      </c>
      <c r="D3" s="33">
        <v>3069225</v>
      </c>
      <c r="E3" s="33">
        <v>0</v>
      </c>
      <c r="F3" s="33">
        <v>245538</v>
      </c>
      <c r="G3" s="33">
        <v>3314763</v>
      </c>
    </row>
    <row r="4" spans="1:7" ht="42.75" customHeight="1" x14ac:dyDescent="0.25">
      <c r="A4" s="31">
        <v>44728</v>
      </c>
      <c r="B4" s="32" t="s">
        <v>21</v>
      </c>
      <c r="C4" s="32" t="s">
        <v>30</v>
      </c>
      <c r="D4" s="33">
        <v>2221160</v>
      </c>
      <c r="E4" s="33">
        <v>0</v>
      </c>
      <c r="F4" s="33">
        <v>177693</v>
      </c>
      <c r="G4" s="33">
        <v>2398853</v>
      </c>
    </row>
    <row r="5" spans="1:7" ht="42.75" customHeight="1" x14ac:dyDescent="0.25">
      <c r="A5" s="31">
        <v>44695</v>
      </c>
      <c r="B5" s="32" t="s">
        <v>21</v>
      </c>
      <c r="C5" s="32" t="s">
        <v>31</v>
      </c>
      <c r="D5" s="33">
        <v>2767335</v>
      </c>
      <c r="E5" s="33">
        <v>0</v>
      </c>
      <c r="F5" s="33">
        <v>221387</v>
      </c>
      <c r="G5" s="33">
        <v>2988722</v>
      </c>
    </row>
    <row r="6" spans="1:7" ht="42.75" customHeight="1" x14ac:dyDescent="0.25">
      <c r="A6" s="31">
        <v>44664</v>
      </c>
      <c r="B6" s="32" t="s">
        <v>21</v>
      </c>
      <c r="C6" s="32" t="s">
        <v>32</v>
      </c>
      <c r="D6" s="33">
        <v>2263025</v>
      </c>
      <c r="E6" s="33">
        <v>0</v>
      </c>
      <c r="F6" s="33">
        <v>181042</v>
      </c>
      <c r="G6" s="33">
        <v>2444067</v>
      </c>
    </row>
    <row r="7" spans="1:7" ht="42.75" customHeight="1" x14ac:dyDescent="0.25">
      <c r="A7" s="31">
        <v>44602</v>
      </c>
      <c r="B7" s="32" t="s">
        <v>21</v>
      </c>
      <c r="C7" s="32" t="s">
        <v>33</v>
      </c>
      <c r="D7" s="33">
        <v>3965780</v>
      </c>
      <c r="E7" s="33">
        <v>0</v>
      </c>
      <c r="F7" s="33">
        <v>317262</v>
      </c>
      <c r="G7" s="33">
        <v>4283042</v>
      </c>
    </row>
    <row r="8" spans="1:7" ht="27.75" customHeight="1" x14ac:dyDescent="0.25">
      <c r="A8" s="37" t="s">
        <v>34</v>
      </c>
      <c r="D8" s="40">
        <f>SUM(D3:D7)</f>
        <v>14286525</v>
      </c>
      <c r="E8" s="40">
        <f t="shared" ref="E8:G8" si="0">SUM(E3:E7)</f>
        <v>0</v>
      </c>
      <c r="F8" s="40">
        <f t="shared" si="0"/>
        <v>1142922</v>
      </c>
      <c r="G8" s="40">
        <f t="shared" si="0"/>
        <v>15429447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công nợ 2023</vt:lpstr>
      <vt:lpstr>tháng 1+2+3.2023</vt:lpstr>
      <vt:lpstr>công nợ 2022</vt:lpstr>
      <vt:lpstr>tháng 12</vt:lpstr>
      <vt:lpstr>tháng 8 đến tháng 11.2022</vt:lpstr>
      <vt:lpstr>tháng 2 đến tháng 7.2022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2023-05-17T04:10:27Z</dcterms:modified>
</cp:coreProperties>
</file>