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KING FOOD\"/>
    </mc:Choice>
  </mc:AlternateContent>
  <bookViews>
    <workbookView xWindow="0" yWindow="0" windowWidth="17655" windowHeight="5010" tabRatio="734"/>
  </bookViews>
  <sheets>
    <sheet name="công nợ-FINAL" sheetId="1" r:id="rId1"/>
    <sheet name="tháng 12" sheetId="16" r:id="rId2"/>
    <sheet name="tháng 11" sheetId="15" r:id="rId3"/>
    <sheet name="THÁNG 10" sheetId="14" r:id="rId4"/>
    <sheet name="THÁNG 9" sheetId="13" r:id="rId5"/>
    <sheet name="THÁNG 8" sheetId="12" r:id="rId6"/>
    <sheet name="THÁNG 7" sheetId="11" r:id="rId7"/>
    <sheet name="THÁNG 6" sheetId="10" r:id="rId8"/>
    <sheet name="THÁNG 5" sheetId="9" r:id="rId9"/>
    <sheet name="THÁNG 4" sheetId="8" r:id="rId10"/>
    <sheet name="THÁNG 3" sheetId="7" r:id="rId11"/>
    <sheet name="THÁNG 2" sheetId="5" r:id="rId12"/>
    <sheet name="THÁNG 1" sheetId="6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6" l="1"/>
  <c r="G8" i="16"/>
  <c r="H8" i="16"/>
  <c r="E8" i="16"/>
  <c r="F7" i="15"/>
  <c r="G7" i="15"/>
  <c r="H7" i="15"/>
  <c r="E7" i="15"/>
  <c r="E10" i="6" l="1"/>
  <c r="F10" i="6"/>
  <c r="G10" i="6"/>
  <c r="D10" i="6"/>
  <c r="F40" i="1"/>
  <c r="D21" i="1"/>
  <c r="C4" i="1" l="1"/>
  <c r="C5" i="1"/>
  <c r="C6" i="1"/>
  <c r="C7" i="1"/>
  <c r="C8" i="1"/>
  <c r="C9" i="1"/>
  <c r="C10" i="1"/>
  <c r="C11" i="1"/>
  <c r="C12" i="1"/>
  <c r="C3" i="1"/>
  <c r="C15" i="1" l="1"/>
  <c r="F41" i="1" s="1"/>
</calcChain>
</file>

<file path=xl/sharedStrings.xml><?xml version="1.0" encoding="utf-8"?>
<sst xmlns="http://schemas.openxmlformats.org/spreadsheetml/2006/main" count="283" uniqueCount="126">
  <si>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</si>
  <si>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</si>
  <si>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</si>
  <si>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</si>
  <si>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</si>
  <si>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</si>
  <si>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</si>
  <si>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</si>
  <si>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</si>
  <si>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</si>
  <si>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</si>
  <si>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8.2022</t>
  </si>
  <si>
    <t>Khách hàng</t>
  </si>
  <si>
    <t>Số hóa đơn</t>
  </si>
  <si>
    <t>Tổng tiền hàng</t>
  </si>
  <si>
    <t>Tiền chiết khấu</t>
  </si>
  <si>
    <t>Tiền thuế GTGT</t>
  </si>
  <si>
    <t>Tổng tiền thanh toán</t>
  </si>
  <si>
    <t>THEO DÕI CÔNG NỢ / CTY KING FOOD</t>
  </si>
  <si>
    <t>Dư nợ phải thu KING FOOD</t>
  </si>
  <si>
    <t>Bảng kê hóa đơn tháng 7.2022</t>
  </si>
  <si>
    <t>Bảng kê hóa đơn tháng 6.2022</t>
  </si>
  <si>
    <t>Bảng kê hóa đơn tháng 5.2022</t>
  </si>
  <si>
    <t>Bảng kê hóa đơn tháng 4.2022</t>
  </si>
  <si>
    <t>Bảng kê hóa đơn tháng 3.2022</t>
  </si>
  <si>
    <t>Bảng kê hóa đơn tháng 2.2022</t>
  </si>
  <si>
    <t>Bảng kê hóa đơn tháng 1.2022</t>
  </si>
  <si>
    <t>DANH SÁCH BÁN HÀNG</t>
  </si>
  <si>
    <t>Ngày hạch toán</t>
  </si>
  <si>
    <t>0013855</t>
  </si>
  <si>
    <t>CÔNG TY CỔ PHẦN KING FOOD MARKET</t>
  </si>
  <si>
    <t>0012857</t>
  </si>
  <si>
    <t>0010736</t>
  </si>
  <si>
    <t>Số dòng = 3</t>
  </si>
  <si>
    <t>CÔNG NỢ THÁNG 2/2022</t>
  </si>
  <si>
    <t>0010333</t>
  </si>
  <si>
    <t>0008656</t>
  </si>
  <si>
    <t>0006911</t>
  </si>
  <si>
    <t>0006688</t>
  </si>
  <si>
    <t>0006683</t>
  </si>
  <si>
    <t>0006679</t>
  </si>
  <si>
    <t>0006678</t>
  </si>
  <si>
    <t>Số dòng = 8</t>
  </si>
  <si>
    <t>CÔNG NỢ T1/2022</t>
  </si>
  <si>
    <t>00004679</t>
  </si>
  <si>
    <t>00004446</t>
  </si>
  <si>
    <t>00003076</t>
  </si>
  <si>
    <t>00001957</t>
  </si>
  <si>
    <t>00000908</t>
  </si>
  <si>
    <t>0014888</t>
  </si>
  <si>
    <t>Số dòng = 6</t>
  </si>
  <si>
    <t>CÔNG NỢ T3/2022</t>
  </si>
  <si>
    <t>00010545</t>
  </si>
  <si>
    <t>00009916</t>
  </si>
  <si>
    <t>00007490</t>
  </si>
  <si>
    <t>00005580</t>
  </si>
  <si>
    <t>00014675</t>
  </si>
  <si>
    <t>00013282</t>
  </si>
  <si>
    <t>00012383</t>
  </si>
  <si>
    <t>00011667</t>
  </si>
  <si>
    <t>00011244</t>
  </si>
  <si>
    <t>00010735</t>
  </si>
  <si>
    <t>00021134</t>
  </si>
  <si>
    <t>00019619</t>
  </si>
  <si>
    <t>00018096</t>
  </si>
  <si>
    <t>00016677</t>
  </si>
  <si>
    <t>00015218</t>
  </si>
  <si>
    <t>Số dòng = 5</t>
  </si>
  <si>
    <t>00027485</t>
  </si>
  <si>
    <t>CÔNG TY CỔ PHẦN KING FOOD MARKET- NGUYỄN THỊ THẬP, QUẬN 7</t>
  </si>
  <si>
    <t>00027484</t>
  </si>
  <si>
    <t>00027394</t>
  </si>
  <si>
    <t>00026796</t>
  </si>
  <si>
    <t>00026063</t>
  </si>
  <si>
    <t>00025283</t>
  </si>
  <si>
    <t>00025282</t>
  </si>
  <si>
    <t>00024326</t>
  </si>
  <si>
    <t>00023707</t>
  </si>
  <si>
    <t>00022092</t>
  </si>
  <si>
    <t>Số dòng = 10</t>
  </si>
  <si>
    <t>00036417</t>
  </si>
  <si>
    <t>00034324</t>
  </si>
  <si>
    <t>00034123</t>
  </si>
  <si>
    <t>00031741</t>
  </si>
  <si>
    <t>00031610</t>
  </si>
  <si>
    <t>00029613</t>
  </si>
  <si>
    <t>00029230</t>
  </si>
  <si>
    <t>Số dòng = 7</t>
  </si>
  <si>
    <t>00044226</t>
  </si>
  <si>
    <t>00042366</t>
  </si>
  <si>
    <t>00041361</t>
  </si>
  <si>
    <t>00040182</t>
  </si>
  <si>
    <t>00038161</t>
  </si>
  <si>
    <t>00049372</t>
  </si>
  <si>
    <t>00048727</t>
  </si>
  <si>
    <t>00048077</t>
  </si>
  <si>
    <t>00047846</t>
  </si>
  <si>
    <t>00045817</t>
  </si>
  <si>
    <t>Thanh toán HD 38161, 40182, 41361, 42366, 44226</t>
  </si>
  <si>
    <t>Bảng kê hóa đơn tháng 11.2022</t>
  </si>
  <si>
    <t>Bảng kê hóa đơn tháng 12.2022</t>
  </si>
  <si>
    <t>Thanh toán HD 45817, 48077, 47846, 48727, 49372</t>
  </si>
  <si>
    <t>Thanh toán HD 50667, 50982, 52039, 53199 cấn trừ HD 2234421</t>
  </si>
  <si>
    <t>31/5/2022</t>
  </si>
  <si>
    <t>KING FOOD TT TIEN HANG HD 54419, 55366, 56182, 56707, 57021</t>
  </si>
  <si>
    <t>Ngày chứng từ</t>
  </si>
  <si>
    <t>Diễn giải</t>
  </si>
  <si>
    <t>Bán hàng CÔNG TY CỔ PHẦN KING FOOD MARKET- NGUYỄN THỊ THẬP, QUẬN 7 theo hóa đơn 00053199</t>
  </si>
  <si>
    <t>00053199</t>
  </si>
  <si>
    <t>Bán hàng CÔNG TY CỔ PHẦN KING FOOD MARKET- NGUYỄN THỊ THẬP, QUẬN 7 theo hóa đơn 00052039</t>
  </si>
  <si>
    <t>00052039</t>
  </si>
  <si>
    <t>Bán hàng CÔNG TY CỔ PHẦN KING FOOD MARKET- NGUYỄN THỊ THẬP, QUẬN 7 theo hóa đơn 00050982</t>
  </si>
  <si>
    <t>00050982</t>
  </si>
  <si>
    <t>Bán hàng CÔNG TY CỔ PHẦN KING FOOD MARKET- NGUYỄN THỊ THẬP, QUẬN 7 theo hóa đơn 00050667</t>
  </si>
  <si>
    <t>00050667</t>
  </si>
  <si>
    <t>Số dòng = 4</t>
  </si>
  <si>
    <t>Bán hàng CÔNG TY CỔ PHẦN KING FOOD MARKET- NGUYỄN THỊ THẬP, QUẬN 7 theo hóa đơn 00057021</t>
  </si>
  <si>
    <t>00057021</t>
  </si>
  <si>
    <t>Bán hàng CÔNG TY CỔ PHẦN KING FOOD MARKET- NGUYỄN THỊ THẬP, QUẬN 7 theo hóa đơn 00056707</t>
  </si>
  <si>
    <t>00056707</t>
  </si>
  <si>
    <t>Bán hàng CÔNG TY CỔ PHẦN KING FOOD MARKET- NGUYỄN THỊ THẬP, QUẬN 7 theo hóa đơn 00056182</t>
  </si>
  <si>
    <t>00056182</t>
  </si>
  <si>
    <t>Bán hàng CÔNG TY CỔ PHẦN KING FOOD MARKET- NGUYỄN THỊ THẬP, QUẬN 7 theo hóa đơn 00055366</t>
  </si>
  <si>
    <t>00055366</t>
  </si>
  <si>
    <t>Bán hàng CÔNG TY CỔ PHẦN KING FOOD MARKET- NGUYỄN THỊ THẬP, QUẬN 7 theo hóa đơn 00054419</t>
  </si>
  <si>
    <t>00054419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</si>
</sst>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rgb="FF008000"/>
      <name val="Microsoft Sans Serif"/>
      <family val="2"/>
    </font>
    <font>
      <sz val="11"/>
      <color theme="1"/>
      <name val="Arial Unicode MS"/>
    </font>
    <font>
      <sz val="11"/>
      <color theme="1"/>
      <name val="Arial Unicode MS"/>
      <family val="2"/>
    </font>
    <font>
      <b/>
      <sz val="8"/>
      <color rgb="FFFF0000"/>
      <name val="Microsoft Sans Serif"/>
      <family val="2"/>
    </font>
    <font>
      <b/>
      <sz val="8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3" fillId="0" borderId="0" xfId="0" quotePrefix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14" fontId="3" fillId="0" borderId="0" xfId="0" quotePrefix="1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8" fontId="10" fillId="4" borderId="5" xfId="0" applyNumberFormat="1" applyFont="1" applyFill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38" fontId="10" fillId="0" borderId="6" xfId="0" applyNumberFormat="1" applyFont="1" applyBorder="1" applyAlignment="1">
      <alignment horizontal="right" vertical="center"/>
    </xf>
    <xf numFmtId="165" fontId="11" fillId="5" borderId="6" xfId="0" applyNumberFormat="1" applyFont="1" applyFill="1" applyBorder="1" applyAlignment="1">
      <alignment horizontal="left" vertical="center"/>
    </xf>
    <xf numFmtId="165" fontId="0" fillId="0" borderId="0" xfId="0" applyNumberFormat="1"/>
    <xf numFmtId="38" fontId="0" fillId="0" borderId="0" xfId="0" applyNumberFormat="1"/>
    <xf numFmtId="165" fontId="12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38" fontId="12" fillId="0" borderId="6" xfId="0" applyNumberFormat="1" applyFont="1" applyBorder="1" applyAlignment="1">
      <alignment horizontal="right" vertical="center"/>
    </xf>
    <xf numFmtId="3" fontId="13" fillId="6" borderId="1" xfId="0" applyNumberFormat="1" applyFont="1" applyFill="1" applyBorder="1" applyAlignment="1">
      <alignment horizontal="right" wrapText="1"/>
    </xf>
    <xf numFmtId="3" fontId="14" fillId="6" borderId="1" xfId="0" applyNumberFormat="1" applyFont="1" applyFill="1" applyBorder="1" applyAlignment="1">
      <alignment horizontal="right" wrapText="1"/>
    </xf>
    <xf numFmtId="38" fontId="11" fillId="5" borderId="6" xfId="0" applyNumberFormat="1" applyFont="1" applyFill="1" applyBorder="1" applyAlignment="1">
      <alignment horizontal="right" vertical="center"/>
    </xf>
    <xf numFmtId="38" fontId="15" fillId="3" borderId="6" xfId="0" applyNumberFormat="1" applyFont="1" applyFill="1" applyBorder="1" applyAlignment="1">
      <alignment horizontal="right" vertical="center"/>
    </xf>
    <xf numFmtId="38" fontId="16" fillId="5" borderId="6" xfId="0" applyNumberFormat="1" applyFont="1" applyFill="1" applyBorder="1" applyAlignment="1">
      <alignment horizontal="right" vertical="center"/>
    </xf>
    <xf numFmtId="164" fontId="3" fillId="0" borderId="1" xfId="1" applyNumberFormat="1" applyFont="1" applyBorder="1" applyAlignment="1">
      <alignment horizontal="center"/>
    </xf>
    <xf numFmtId="38" fontId="16" fillId="3" borderId="6" xfId="0" applyNumberFormat="1" applyFont="1" applyFill="1" applyBorder="1" applyAlignment="1">
      <alignment horizontal="right" vertical="center"/>
    </xf>
    <xf numFmtId="14" fontId="2" fillId="0" borderId="2" xfId="0" applyNumberFormat="1" applyFont="1" applyBorder="1" applyAlignment="1">
      <alignment horizontal="center"/>
    </xf>
    <xf numFmtId="164" fontId="2" fillId="0" borderId="0" xfId="1" applyNumberFormat="1" applyFont="1" applyBorder="1"/>
    <xf numFmtId="0" fontId="2" fillId="0" borderId="1" xfId="0" applyFont="1" applyBorder="1" applyAlignment="1">
      <alignment horizontal="left" wrapText="1"/>
    </xf>
    <xf numFmtId="164" fontId="5" fillId="7" borderId="1" xfId="1" applyNumberFormat="1" applyFont="1" applyFill="1" applyBorder="1" applyAlignment="1">
      <alignment horizontal="center"/>
    </xf>
    <xf numFmtId="164" fontId="5" fillId="7" borderId="1" xfId="1" applyNumberFormat="1" applyFont="1" applyFill="1" applyBorder="1"/>
    <xf numFmtId="14" fontId="5" fillId="7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7" borderId="1" xfId="1" applyNumberFormat="1" applyFont="1" applyFill="1" applyBorder="1"/>
    <xf numFmtId="0" fontId="10" fillId="3" borderId="6" xfId="0" applyFont="1" applyFill="1" applyBorder="1" applyAlignment="1">
      <alignment horizontal="left" vertical="center"/>
    </xf>
    <xf numFmtId="14" fontId="6" fillId="0" borderId="0" xfId="0" applyNumberFormat="1" applyFont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5"/>
  <sheetViews>
    <sheetView tabSelected="1" workbookViewId="0">
      <pane ySplit="2" topLeftCell="A6" activePane="bottomLeft" state="frozen"/>
      <selection pane="bottomLeft" activeCell="B33" sqref="B33"/>
    </sheetView>
  </sheetViews>
  <sheetFormatPr defaultRowHeight="21" customHeight="1"/>
  <cols>
    <col min="1" max="1" width="15.28515625" style="11" customWidth="1"/>
    <col min="2" max="2" width="35" style="8" customWidth="1"/>
    <col min="3" max="3" width="19.28515625" style="2" customWidth="1"/>
    <col min="4" max="4" width="17.7109375" style="1" customWidth="1"/>
    <col min="5" max="5" width="18.140625" style="1" customWidth="1"/>
    <col min="6" max="6" width="17.5703125" style="1" customWidth="1"/>
    <col min="7" max="16384" width="9.140625" style="1"/>
  </cols>
  <sheetData>
    <row r="1" spans="1:6" ht="27" customHeight="1">
      <c r="A1" s="60" t="s">
        <v>18</v>
      </c>
      <c r="B1" s="60"/>
      <c r="C1" s="60"/>
      <c r="D1" s="60"/>
      <c r="E1" s="60"/>
      <c r="F1" s="60"/>
    </row>
    <row r="2" spans="1:6" s="12" customFormat="1" ht="40.5" customHeight="1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6" ht="21" customHeight="1">
      <c r="A3" s="30"/>
      <c r="B3" s="21" t="s">
        <v>26</v>
      </c>
      <c r="C3" s="49">
        <f>'THÁNG 1'!G10</f>
        <v>39528878</v>
      </c>
      <c r="D3" s="14"/>
      <c r="E3" s="15"/>
      <c r="F3" s="15"/>
    </row>
    <row r="4" spans="1:6" ht="21" customHeight="1">
      <c r="A4" s="30"/>
      <c r="B4" s="21" t="s">
        <v>25</v>
      </c>
      <c r="C4" s="49">
        <f>'THÁNG 2'!G6</f>
        <v>27439756</v>
      </c>
      <c r="D4" s="14"/>
      <c r="E4" s="15"/>
      <c r="F4" s="15"/>
    </row>
    <row r="5" spans="1:6" ht="21" customHeight="1">
      <c r="A5" s="18"/>
      <c r="B5" s="21" t="s">
        <v>24</v>
      </c>
      <c r="C5" s="49">
        <f>'THÁNG 3'!G9</f>
        <v>48912855</v>
      </c>
      <c r="D5" s="14"/>
      <c r="E5" s="15"/>
      <c r="F5" s="15"/>
    </row>
    <row r="6" spans="1:6" ht="21" customHeight="1">
      <c r="A6" s="30"/>
      <c r="B6" s="21" t="s">
        <v>23</v>
      </c>
      <c r="C6" s="49">
        <f>'THÁNG 4'!G9</f>
        <v>65698085</v>
      </c>
      <c r="D6" s="14"/>
      <c r="E6" s="15"/>
      <c r="F6" s="15"/>
    </row>
    <row r="7" spans="1:6" ht="21" customHeight="1">
      <c r="A7" s="30"/>
      <c r="B7" s="21" t="s">
        <v>22</v>
      </c>
      <c r="C7" s="49">
        <f>'THÁNG 5'!G9</f>
        <v>41264789</v>
      </c>
      <c r="D7" s="14"/>
      <c r="E7" s="15"/>
      <c r="F7" s="15"/>
    </row>
    <row r="8" spans="1:6" ht="21" customHeight="1">
      <c r="A8" s="30"/>
      <c r="B8" s="21" t="s">
        <v>21</v>
      </c>
      <c r="C8" s="49">
        <f>'THÁNG 6'!G8</f>
        <v>34108548</v>
      </c>
      <c r="D8" s="14"/>
      <c r="E8" s="15"/>
      <c r="F8" s="15"/>
    </row>
    <row r="9" spans="1:6" ht="21" customHeight="1">
      <c r="A9" s="30"/>
      <c r="B9" s="21" t="s">
        <v>20</v>
      </c>
      <c r="C9" s="49">
        <f>'THÁNG 7'!G13</f>
        <v>55991984</v>
      </c>
      <c r="D9" s="14"/>
      <c r="E9" s="15"/>
      <c r="F9" s="15"/>
    </row>
    <row r="10" spans="1:6" ht="21" customHeight="1">
      <c r="A10" s="18"/>
      <c r="B10" s="21" t="s">
        <v>11</v>
      </c>
      <c r="C10" s="49">
        <f>'THÁNG 8'!G10</f>
        <v>53961128</v>
      </c>
      <c r="D10" s="14"/>
      <c r="E10" s="15"/>
      <c r="F10" s="15"/>
    </row>
    <row r="11" spans="1:6" ht="21" customHeight="1">
      <c r="A11" s="18"/>
      <c r="B11" s="21" t="s">
        <v>9</v>
      </c>
      <c r="C11" s="49">
        <f>'THÁNG 9'!G8</f>
        <v>46499338</v>
      </c>
      <c r="D11" s="14"/>
      <c r="E11" s="15"/>
      <c r="F11" s="15"/>
    </row>
    <row r="12" spans="1:6" ht="21" customHeight="1">
      <c r="A12" s="18"/>
      <c r="B12" s="21" t="s">
        <v>10</v>
      </c>
      <c r="C12" s="14">
        <f>'THÁNG 10'!G8</f>
        <v>71062916</v>
      </c>
      <c r="D12" s="16"/>
      <c r="E12" s="15"/>
      <c r="F12" s="17"/>
    </row>
    <row r="13" spans="1:6" ht="21" customHeight="1">
      <c r="A13" s="51"/>
      <c r="B13" s="21" t="s">
        <v>99</v>
      </c>
      <c r="C13" s="14">
        <v>52806111</v>
      </c>
      <c r="D13" s="16"/>
      <c r="E13" s="15"/>
      <c r="F13" s="17"/>
    </row>
    <row r="14" spans="1:6" ht="21" customHeight="1">
      <c r="A14" s="51"/>
      <c r="B14" s="21" t="s">
        <v>100</v>
      </c>
      <c r="C14" s="52">
        <v>58804973</v>
      </c>
      <c r="D14" s="16"/>
      <c r="E14" s="15"/>
      <c r="F14" s="17"/>
    </row>
    <row r="15" spans="1:6" ht="21" customHeight="1">
      <c r="A15" s="61" t="s">
        <v>6</v>
      </c>
      <c r="B15" s="62"/>
      <c r="C15" s="22">
        <f>SUM(C3:C14)</f>
        <v>596079361</v>
      </c>
      <c r="D15" s="23"/>
      <c r="E15" s="24"/>
      <c r="F15" s="25"/>
    </row>
    <row r="16" spans="1:6" ht="21" customHeight="1">
      <c r="A16" s="31"/>
      <c r="B16" s="29"/>
      <c r="C16" s="14"/>
      <c r="D16" s="14">
        <v>80774</v>
      </c>
      <c r="E16" s="15"/>
      <c r="F16" s="17"/>
    </row>
    <row r="17" spans="1:6" ht="21" customHeight="1">
      <c r="A17" s="31"/>
      <c r="B17" s="29"/>
      <c r="C17" s="14"/>
      <c r="D17" s="14">
        <v>239885</v>
      </c>
      <c r="E17" s="15"/>
      <c r="F17" s="17"/>
    </row>
    <row r="18" spans="1:6" ht="21" customHeight="1">
      <c r="A18" s="31"/>
      <c r="B18" s="29"/>
      <c r="C18" s="14"/>
      <c r="D18" s="14">
        <v>1029218</v>
      </c>
      <c r="E18" s="15"/>
      <c r="F18" s="17"/>
    </row>
    <row r="19" spans="1:6" ht="21" customHeight="1">
      <c r="A19" s="31"/>
      <c r="B19" s="29"/>
      <c r="C19" s="14"/>
      <c r="D19" s="14">
        <v>79305</v>
      </c>
      <c r="E19" s="15"/>
      <c r="F19" s="17"/>
    </row>
    <row r="20" spans="1:6" ht="21" customHeight="1">
      <c r="A20" s="30"/>
      <c r="B20" s="29"/>
      <c r="C20" s="14"/>
      <c r="D20" s="14">
        <v>79305</v>
      </c>
      <c r="E20" s="15"/>
      <c r="F20" s="17"/>
    </row>
    <row r="21" spans="1:6" ht="21" customHeight="1">
      <c r="A21" s="61" t="s">
        <v>7</v>
      </c>
      <c r="B21" s="62"/>
      <c r="C21" s="22"/>
      <c r="D21" s="22">
        <f>SUM(D16:D20)</f>
        <v>1508487</v>
      </c>
      <c r="E21" s="24"/>
      <c r="F21" s="25"/>
    </row>
    <row r="22" spans="1:6" ht="21" customHeight="1">
      <c r="A22" s="56">
        <v>44744</v>
      </c>
      <c r="B22" s="56"/>
      <c r="C22" s="54"/>
      <c r="D22" s="54"/>
      <c r="E22" s="55"/>
      <c r="F22" s="58">
        <v>46796573</v>
      </c>
    </row>
    <row r="23" spans="1:6" ht="21" customHeight="1">
      <c r="A23" s="56">
        <v>44564</v>
      </c>
      <c r="B23" s="56"/>
      <c r="C23" s="54"/>
      <c r="D23" s="54"/>
      <c r="E23" s="55"/>
      <c r="F23" s="58">
        <v>39448104</v>
      </c>
    </row>
    <row r="24" spans="1:6" ht="21" customHeight="1">
      <c r="A24" s="31">
        <v>44685</v>
      </c>
      <c r="B24" s="13"/>
      <c r="C24" s="14"/>
      <c r="D24" s="14"/>
      <c r="E24" s="15"/>
      <c r="F24" s="44">
        <v>73798209</v>
      </c>
    </row>
    <row r="25" spans="1:6" ht="21" customHeight="1">
      <c r="A25" s="57" t="s">
        <v>103</v>
      </c>
      <c r="B25" s="17"/>
      <c r="C25" s="17"/>
      <c r="D25" s="17"/>
      <c r="E25" s="17"/>
      <c r="F25" s="15">
        <v>41717553</v>
      </c>
    </row>
    <row r="26" spans="1:6" ht="21" customHeight="1">
      <c r="A26" s="10">
        <v>44568</v>
      </c>
      <c r="B26" s="17"/>
      <c r="C26" s="17"/>
      <c r="D26" s="17"/>
      <c r="E26" s="17"/>
      <c r="F26" s="15">
        <v>41264789</v>
      </c>
    </row>
    <row r="27" spans="1:6" ht="21" customHeight="1">
      <c r="A27" s="31">
        <v>44775</v>
      </c>
      <c r="B27" s="13"/>
      <c r="C27" s="14"/>
      <c r="D27" s="14"/>
      <c r="E27" s="15"/>
      <c r="F27" s="44">
        <v>33868663</v>
      </c>
    </row>
    <row r="28" spans="1:6" ht="21" customHeight="1">
      <c r="A28" s="31">
        <v>44803</v>
      </c>
      <c r="B28" s="13"/>
      <c r="C28" s="14"/>
      <c r="D28" s="14"/>
      <c r="E28" s="15"/>
      <c r="F28" s="45">
        <v>1649599</v>
      </c>
    </row>
    <row r="29" spans="1:6" ht="21" customHeight="1">
      <c r="A29" s="31">
        <v>44803</v>
      </c>
      <c r="B29" s="13"/>
      <c r="C29" s="14"/>
      <c r="D29" s="14"/>
      <c r="E29" s="15"/>
      <c r="F29" s="44">
        <v>53313166</v>
      </c>
    </row>
    <row r="30" spans="1:6" ht="23.25" customHeight="1">
      <c r="A30" s="31">
        <v>44834</v>
      </c>
      <c r="B30" s="13"/>
      <c r="C30" s="14"/>
      <c r="D30" s="14"/>
      <c r="E30" s="15"/>
      <c r="F30" s="44">
        <v>53881823</v>
      </c>
    </row>
    <row r="31" spans="1:6" ht="30.75" customHeight="1">
      <c r="A31" s="31">
        <v>44866</v>
      </c>
      <c r="B31" s="13" t="s">
        <v>98</v>
      </c>
      <c r="C31" s="14"/>
      <c r="D31" s="14"/>
      <c r="E31" s="15"/>
      <c r="F31" s="44">
        <v>46499338</v>
      </c>
    </row>
    <row r="32" spans="1:6" ht="21" customHeight="1">
      <c r="A32" s="31">
        <v>44896</v>
      </c>
      <c r="B32" s="13" t="s">
        <v>101</v>
      </c>
      <c r="C32" s="14"/>
      <c r="D32" s="14"/>
      <c r="E32" s="15"/>
      <c r="F32" s="44">
        <v>70983611</v>
      </c>
    </row>
    <row r="33" spans="1:6" ht="52.5" customHeight="1">
      <c r="A33" s="31">
        <v>44925</v>
      </c>
      <c r="B33" s="53" t="s">
        <v>102</v>
      </c>
      <c r="C33" s="14"/>
      <c r="D33" s="14"/>
      <c r="E33" s="15"/>
      <c r="F33" s="44">
        <v>49806111</v>
      </c>
    </row>
    <row r="34" spans="1:6" ht="62.25" customHeight="1">
      <c r="A34" s="31">
        <v>44956</v>
      </c>
      <c r="B34" s="53" t="s">
        <v>104</v>
      </c>
      <c r="C34" s="14"/>
      <c r="D34" s="14"/>
      <c r="E34" s="15"/>
      <c r="F34" s="15">
        <v>58804973</v>
      </c>
    </row>
    <row r="35" spans="1:6" ht="21" customHeight="1">
      <c r="A35" s="31"/>
      <c r="B35" s="13"/>
      <c r="C35" s="14"/>
      <c r="D35" s="14"/>
      <c r="E35" s="15"/>
      <c r="F35" s="15"/>
    </row>
    <row r="36" spans="1:6" ht="21" customHeight="1">
      <c r="A36" s="31"/>
      <c r="B36" s="29"/>
      <c r="C36" s="14"/>
      <c r="D36" s="14"/>
      <c r="E36" s="15"/>
      <c r="F36" s="15"/>
    </row>
    <row r="37" spans="1:6" ht="21" customHeight="1">
      <c r="A37" s="31"/>
      <c r="B37" s="13"/>
      <c r="C37" s="14"/>
      <c r="D37" s="14"/>
      <c r="E37" s="15"/>
      <c r="F37" s="15"/>
    </row>
    <row r="38" spans="1:6" ht="21" customHeight="1">
      <c r="A38" s="31"/>
      <c r="B38" s="13"/>
      <c r="C38" s="14"/>
      <c r="D38" s="14"/>
      <c r="E38" s="15"/>
      <c r="F38" s="15"/>
    </row>
    <row r="39" spans="1:6" ht="21" customHeight="1">
      <c r="A39" s="31"/>
      <c r="B39" s="13"/>
      <c r="C39" s="14"/>
      <c r="D39" s="14"/>
      <c r="E39" s="15"/>
      <c r="F39" s="15"/>
    </row>
    <row r="40" spans="1:6" ht="21" customHeight="1">
      <c r="A40" s="61" t="s">
        <v>8</v>
      </c>
      <c r="B40" s="62"/>
      <c r="C40" s="26"/>
      <c r="D40" s="23"/>
      <c r="E40" s="25"/>
      <c r="F40" s="27">
        <f>SUM(F22:F39)</f>
        <v>611832512</v>
      </c>
    </row>
    <row r="41" spans="1:6" ht="21" customHeight="1">
      <c r="A41" s="63" t="s">
        <v>19</v>
      </c>
      <c r="B41" s="64"/>
      <c r="C41" s="64"/>
      <c r="D41" s="64"/>
      <c r="E41" s="65"/>
      <c r="F41" s="28">
        <f>C15-D21-F40</f>
        <v>-17261638</v>
      </c>
    </row>
    <row r="42" spans="1:6" ht="21" customHeight="1">
      <c r="A42" s="3"/>
      <c r="B42" s="9"/>
      <c r="C42" s="5"/>
      <c r="D42" s="4"/>
    </row>
    <row r="43" spans="1:6" ht="21" customHeight="1">
      <c r="A43" s="3"/>
      <c r="B43" s="9"/>
      <c r="C43" s="5"/>
      <c r="D43" s="4"/>
    </row>
    <row r="44" spans="1:6" ht="21" customHeight="1">
      <c r="A44" s="3"/>
      <c r="B44" s="9"/>
      <c r="C44" s="5"/>
      <c r="D44" s="4"/>
    </row>
    <row r="45" spans="1:6" ht="21" customHeight="1">
      <c r="A45" s="10"/>
      <c r="C45" s="6"/>
      <c r="D45" s="7"/>
    </row>
  </sheetData>
  <mergeCells count="5">
    <mergeCell ref="A1:F1"/>
    <mergeCell ref="A15:B15"/>
    <mergeCell ref="A21:B21"/>
    <mergeCell ref="A40:B40"/>
    <mergeCell ref="A41:E41"/>
  </mergeCells>
  <conditionalFormatting sqref="A42:B44 A41">
    <cfRule type="duplicateValues" dxfId="0" priority="5"/>
  </conditionalFormatting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9"/>
  <sheetViews>
    <sheetView zoomScaleNormal="100" workbookViewId="0">
      <selection activeCell="C21" sqref="C21"/>
    </sheetView>
  </sheetViews>
  <sheetFormatPr defaultColWidth="9.140625" defaultRowHeight="15"/>
  <cols>
    <col min="1" max="1" width="14.28515625" style="39" customWidth="1"/>
    <col min="2" max="2" width="15" customWidth="1"/>
    <col min="3" max="3" width="30" customWidth="1"/>
    <col min="4" max="7" width="17.140625" style="40" customWidth="1"/>
  </cols>
  <sheetData>
    <row r="1" spans="1:7" ht="18.75">
      <c r="A1" s="66" t="s">
        <v>27</v>
      </c>
      <c r="B1" s="66"/>
      <c r="C1" s="66"/>
      <c r="D1" s="66"/>
      <c r="E1" s="66"/>
      <c r="F1" s="66"/>
      <c r="G1" s="66"/>
    </row>
    <row r="2" spans="1:7" ht="15" customHeight="1">
      <c r="A2" s="32" t="s">
        <v>28</v>
      </c>
      <c r="B2" s="33" t="s">
        <v>13</v>
      </c>
      <c r="C2" s="33" t="s">
        <v>12</v>
      </c>
      <c r="D2" s="34" t="s">
        <v>14</v>
      </c>
      <c r="E2" s="34" t="s">
        <v>15</v>
      </c>
      <c r="F2" s="34" t="s">
        <v>16</v>
      </c>
      <c r="G2" s="34" t="s">
        <v>17</v>
      </c>
    </row>
    <row r="3" spans="1:7">
      <c r="A3" s="35">
        <v>44680</v>
      </c>
      <c r="B3" s="36" t="s">
        <v>52</v>
      </c>
      <c r="C3" s="36" t="s">
        <v>30</v>
      </c>
      <c r="D3" s="37">
        <v>15865236</v>
      </c>
      <c r="E3" s="37">
        <v>0</v>
      </c>
      <c r="F3" s="37">
        <v>1269219</v>
      </c>
      <c r="G3" s="37">
        <v>17134455</v>
      </c>
    </row>
    <row r="4" spans="1:7">
      <c r="A4" s="35">
        <v>44678</v>
      </c>
      <c r="B4" s="36"/>
      <c r="C4" s="36" t="s">
        <v>30</v>
      </c>
      <c r="D4" s="37">
        <v>15965188</v>
      </c>
      <c r="E4" s="37">
        <v>0</v>
      </c>
      <c r="F4" s="37">
        <v>1277215</v>
      </c>
      <c r="G4" s="37">
        <v>17242403</v>
      </c>
    </row>
    <row r="5" spans="1:7">
      <c r="A5" s="35">
        <v>44677</v>
      </c>
      <c r="B5" s="36" t="s">
        <v>53</v>
      </c>
      <c r="C5" s="36" t="s">
        <v>30</v>
      </c>
      <c r="D5" s="37">
        <v>6127818</v>
      </c>
      <c r="E5" s="37">
        <v>0</v>
      </c>
      <c r="F5" s="37">
        <v>490225</v>
      </c>
      <c r="G5" s="37">
        <v>6618043</v>
      </c>
    </row>
    <row r="6" spans="1:7">
      <c r="A6" s="35">
        <v>44671</v>
      </c>
      <c r="B6" s="36"/>
      <c r="C6" s="36" t="s">
        <v>30</v>
      </c>
      <c r="D6" s="37">
        <v>6239008</v>
      </c>
      <c r="E6" s="37">
        <v>0</v>
      </c>
      <c r="F6" s="37">
        <v>499121</v>
      </c>
      <c r="G6" s="37">
        <v>6738129</v>
      </c>
    </row>
    <row r="7" spans="1:7">
      <c r="A7" s="35">
        <v>44666</v>
      </c>
      <c r="B7" s="36" t="s">
        <v>54</v>
      </c>
      <c r="C7" s="36" t="s">
        <v>30</v>
      </c>
      <c r="D7" s="37">
        <v>11562312</v>
      </c>
      <c r="E7" s="37">
        <v>0</v>
      </c>
      <c r="F7" s="37">
        <v>924985</v>
      </c>
      <c r="G7" s="37">
        <v>12487297</v>
      </c>
    </row>
    <row r="8" spans="1:7">
      <c r="A8" s="35">
        <v>44657</v>
      </c>
      <c r="B8" s="36" t="s">
        <v>55</v>
      </c>
      <c r="C8" s="36" t="s">
        <v>30</v>
      </c>
      <c r="D8" s="37">
        <v>5071998</v>
      </c>
      <c r="E8" s="37">
        <v>0</v>
      </c>
      <c r="F8" s="37">
        <v>405760</v>
      </c>
      <c r="G8" s="37">
        <v>5477758</v>
      </c>
    </row>
    <row r="9" spans="1:7">
      <c r="A9" s="38" t="s">
        <v>50</v>
      </c>
      <c r="D9" s="50">
        <v>60831560</v>
      </c>
      <c r="E9" s="50">
        <v>0</v>
      </c>
      <c r="F9" s="50">
        <v>4866525</v>
      </c>
      <c r="G9" s="47">
        <v>65698085</v>
      </c>
    </row>
  </sheetData>
  <mergeCells count="1">
    <mergeCell ref="A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9"/>
  <sheetViews>
    <sheetView zoomScaleNormal="100" workbookViewId="0">
      <selection activeCell="C12" sqref="C12"/>
    </sheetView>
  </sheetViews>
  <sheetFormatPr defaultColWidth="9.140625" defaultRowHeight="15"/>
  <cols>
    <col min="1" max="1" width="14.28515625" style="39" customWidth="1"/>
    <col min="2" max="2" width="15" customWidth="1"/>
    <col min="3" max="3" width="30" customWidth="1"/>
    <col min="4" max="7" width="17.140625" style="40" customWidth="1"/>
  </cols>
  <sheetData>
    <row r="1" spans="1:7" ht="18.75">
      <c r="A1" s="66" t="s">
        <v>51</v>
      </c>
      <c r="B1" s="66"/>
      <c r="C1" s="66"/>
      <c r="D1" s="66"/>
      <c r="E1" s="66"/>
      <c r="F1" s="66"/>
      <c r="G1" s="66"/>
    </row>
    <row r="2" spans="1:7" ht="15" customHeight="1">
      <c r="A2" s="32" t="s">
        <v>28</v>
      </c>
      <c r="B2" s="33" t="s">
        <v>13</v>
      </c>
      <c r="C2" s="33" t="s">
        <v>12</v>
      </c>
      <c r="D2" s="34" t="s">
        <v>14</v>
      </c>
      <c r="E2" s="34" t="s">
        <v>15</v>
      </c>
      <c r="F2" s="34" t="s">
        <v>16</v>
      </c>
      <c r="G2" s="34" t="s">
        <v>17</v>
      </c>
    </row>
    <row r="3" spans="1:7">
      <c r="A3" s="35">
        <v>44650</v>
      </c>
      <c r="B3" s="36" t="s">
        <v>44</v>
      </c>
      <c r="C3" s="36" t="s">
        <v>30</v>
      </c>
      <c r="D3" s="37">
        <v>2287578</v>
      </c>
      <c r="E3" s="37">
        <v>0</v>
      </c>
      <c r="F3" s="37">
        <v>183006</v>
      </c>
      <c r="G3" s="37">
        <v>2470584</v>
      </c>
    </row>
    <row r="4" spans="1:7">
      <c r="A4" s="35">
        <v>44648</v>
      </c>
      <c r="B4" s="36" t="s">
        <v>45</v>
      </c>
      <c r="C4" s="36" t="s">
        <v>30</v>
      </c>
      <c r="D4" s="37">
        <v>11758904</v>
      </c>
      <c r="E4" s="37">
        <v>0</v>
      </c>
      <c r="F4" s="37">
        <v>940713</v>
      </c>
      <c r="G4" s="37">
        <v>12699617</v>
      </c>
    </row>
    <row r="5" spans="1:7">
      <c r="A5" s="35">
        <v>44641</v>
      </c>
      <c r="B5" s="36" t="s">
        <v>46</v>
      </c>
      <c r="C5" s="36" t="s">
        <v>30</v>
      </c>
      <c r="D5" s="37">
        <v>6589356</v>
      </c>
      <c r="E5" s="37">
        <v>0</v>
      </c>
      <c r="F5" s="37">
        <v>527148</v>
      </c>
      <c r="G5" s="37">
        <v>7116504</v>
      </c>
    </row>
    <row r="6" spans="1:7">
      <c r="A6" s="35">
        <v>44636</v>
      </c>
      <c r="B6" s="36" t="s">
        <v>47</v>
      </c>
      <c r="C6" s="36" t="s">
        <v>30</v>
      </c>
      <c r="D6" s="37">
        <v>14840796</v>
      </c>
      <c r="E6" s="37">
        <v>0</v>
      </c>
      <c r="F6" s="37">
        <v>1187264</v>
      </c>
      <c r="G6" s="37">
        <v>16028060</v>
      </c>
    </row>
    <row r="7" spans="1:7">
      <c r="A7" s="35">
        <v>44629</v>
      </c>
      <c r="B7" s="36" t="s">
        <v>48</v>
      </c>
      <c r="C7" s="36" t="s">
        <v>30</v>
      </c>
      <c r="D7" s="37">
        <v>5363074</v>
      </c>
      <c r="E7" s="37">
        <v>0</v>
      </c>
      <c r="F7" s="37">
        <v>429046</v>
      </c>
      <c r="G7" s="37">
        <v>5792120</v>
      </c>
    </row>
    <row r="8" spans="1:7">
      <c r="A8" s="35">
        <v>44621</v>
      </c>
      <c r="B8" s="36" t="s">
        <v>49</v>
      </c>
      <c r="C8" s="36" t="s">
        <v>30</v>
      </c>
      <c r="D8" s="37">
        <v>4449972</v>
      </c>
      <c r="E8" s="37">
        <v>0</v>
      </c>
      <c r="F8" s="37">
        <v>355998</v>
      </c>
      <c r="G8" s="37">
        <v>4805970</v>
      </c>
    </row>
    <row r="9" spans="1:7">
      <c r="A9" s="38" t="s">
        <v>50</v>
      </c>
      <c r="D9" s="48">
        <v>45289680</v>
      </c>
      <c r="E9" s="48">
        <v>0</v>
      </c>
      <c r="F9" s="48">
        <v>3623175</v>
      </c>
      <c r="G9" s="47">
        <v>48912855</v>
      </c>
    </row>
  </sheetData>
  <mergeCells count="1">
    <mergeCell ref="A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6"/>
  <sheetViews>
    <sheetView zoomScaleNormal="100" workbookViewId="0">
      <selection activeCell="G8" sqref="G8"/>
    </sheetView>
  </sheetViews>
  <sheetFormatPr defaultColWidth="9.140625" defaultRowHeight="15"/>
  <cols>
    <col min="1" max="1" width="14.28515625" style="39" customWidth="1"/>
    <col min="2" max="2" width="15" customWidth="1"/>
    <col min="3" max="3" width="30" customWidth="1"/>
    <col min="4" max="7" width="17.140625" style="40" customWidth="1"/>
  </cols>
  <sheetData>
    <row r="1" spans="1:7" ht="18.75">
      <c r="A1" s="66" t="s">
        <v>34</v>
      </c>
      <c r="B1" s="66"/>
      <c r="C1" s="66"/>
      <c r="D1" s="66"/>
      <c r="E1" s="66"/>
      <c r="F1" s="66"/>
      <c r="G1" s="66"/>
    </row>
    <row r="2" spans="1:7" ht="15" customHeight="1">
      <c r="A2" s="32" t="s">
        <v>28</v>
      </c>
      <c r="B2" s="33" t="s">
        <v>13</v>
      </c>
      <c r="C2" s="33" t="s">
        <v>12</v>
      </c>
      <c r="D2" s="34" t="s">
        <v>14</v>
      </c>
      <c r="E2" s="34" t="s">
        <v>15</v>
      </c>
      <c r="F2" s="34" t="s">
        <v>16</v>
      </c>
      <c r="G2" s="34" t="s">
        <v>17</v>
      </c>
    </row>
    <row r="3" spans="1:7">
      <c r="A3" s="35">
        <v>44616</v>
      </c>
      <c r="B3" s="36" t="s">
        <v>29</v>
      </c>
      <c r="C3" s="36" t="s">
        <v>30</v>
      </c>
      <c r="D3" s="37">
        <v>7387798</v>
      </c>
      <c r="E3" s="37">
        <v>0</v>
      </c>
      <c r="F3" s="37">
        <v>591024</v>
      </c>
      <c r="G3" s="37">
        <v>7978822</v>
      </c>
    </row>
    <row r="4" spans="1:7">
      <c r="A4" s="35">
        <v>44609</v>
      </c>
      <c r="B4" s="36" t="s">
        <v>31</v>
      </c>
      <c r="C4" s="36" t="s">
        <v>30</v>
      </c>
      <c r="D4" s="37">
        <v>6569996</v>
      </c>
      <c r="E4" s="37">
        <v>0</v>
      </c>
      <c r="F4" s="37">
        <v>525600</v>
      </c>
      <c r="G4" s="37">
        <v>7095596</v>
      </c>
    </row>
    <row r="5" spans="1:7">
      <c r="A5" s="35">
        <v>44601</v>
      </c>
      <c r="B5" s="36" t="s">
        <v>32</v>
      </c>
      <c r="C5" s="36" t="s">
        <v>30</v>
      </c>
      <c r="D5" s="37">
        <v>11449387</v>
      </c>
      <c r="E5" s="37">
        <v>0</v>
      </c>
      <c r="F5" s="37">
        <v>915951</v>
      </c>
      <c r="G5" s="37">
        <v>12365338</v>
      </c>
    </row>
    <row r="6" spans="1:7">
      <c r="A6" s="38" t="s">
        <v>33</v>
      </c>
      <c r="D6" s="46">
        <v>25407181</v>
      </c>
      <c r="E6" s="46">
        <v>0</v>
      </c>
      <c r="F6" s="46">
        <v>2032575</v>
      </c>
      <c r="G6" s="47">
        <v>27439756</v>
      </c>
    </row>
  </sheetData>
  <mergeCells count="1">
    <mergeCell ref="A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"/>
  <sheetViews>
    <sheetView zoomScaleNormal="100" workbookViewId="0">
      <selection activeCell="D10" sqref="D10:G10"/>
    </sheetView>
  </sheetViews>
  <sheetFormatPr defaultColWidth="9.140625" defaultRowHeight="15"/>
  <cols>
    <col min="1" max="1" width="14.28515625" style="39" customWidth="1"/>
    <col min="2" max="2" width="15" customWidth="1"/>
    <col min="3" max="3" width="44" customWidth="1"/>
    <col min="4" max="7" width="17.140625" style="40" customWidth="1"/>
  </cols>
  <sheetData>
    <row r="1" spans="1:7" ht="18.75">
      <c r="A1" s="66" t="s">
        <v>43</v>
      </c>
      <c r="B1" s="66"/>
      <c r="C1" s="66"/>
      <c r="D1" s="66"/>
      <c r="E1" s="66"/>
      <c r="F1" s="66"/>
      <c r="G1" s="66"/>
    </row>
    <row r="2" spans="1:7" ht="15" customHeight="1">
      <c r="A2" s="32" t="s">
        <v>28</v>
      </c>
      <c r="B2" s="33" t="s">
        <v>13</v>
      </c>
      <c r="C2" s="33" t="s">
        <v>12</v>
      </c>
      <c r="D2" s="34" t="s">
        <v>14</v>
      </c>
      <c r="E2" s="34" t="s">
        <v>15</v>
      </c>
      <c r="F2" s="34" t="s">
        <v>16</v>
      </c>
      <c r="G2" s="34" t="s">
        <v>17</v>
      </c>
    </row>
    <row r="3" spans="1:7">
      <c r="A3" s="35">
        <v>44587</v>
      </c>
      <c r="B3" s="36" t="s">
        <v>35</v>
      </c>
      <c r="C3" s="36" t="s">
        <v>30</v>
      </c>
      <c r="D3" s="37">
        <v>9855296</v>
      </c>
      <c r="E3" s="37">
        <v>0</v>
      </c>
      <c r="F3" s="37">
        <v>985530</v>
      </c>
      <c r="G3" s="37">
        <v>10840826</v>
      </c>
    </row>
    <row r="4" spans="1:7">
      <c r="A4" s="35">
        <v>44580</v>
      </c>
      <c r="B4" s="36" t="s">
        <v>36</v>
      </c>
      <c r="C4" s="36" t="s">
        <v>30</v>
      </c>
      <c r="D4" s="37">
        <v>18192426</v>
      </c>
      <c r="E4" s="37">
        <v>0</v>
      </c>
      <c r="F4" s="37">
        <v>1819243</v>
      </c>
      <c r="G4" s="37">
        <v>20011669</v>
      </c>
    </row>
    <row r="5" spans="1:7">
      <c r="A5" s="35">
        <v>44569</v>
      </c>
      <c r="B5" s="36" t="s">
        <v>37</v>
      </c>
      <c r="C5" s="36" t="s">
        <v>30</v>
      </c>
      <c r="D5" s="37">
        <v>1035916</v>
      </c>
      <c r="E5" s="37">
        <v>0</v>
      </c>
      <c r="F5" s="37">
        <v>103592</v>
      </c>
      <c r="G5" s="37">
        <v>1139508</v>
      </c>
    </row>
    <row r="6" spans="1:7">
      <c r="A6" s="35">
        <v>44567</v>
      </c>
      <c r="B6" s="36" t="s">
        <v>38</v>
      </c>
      <c r="C6" s="36" t="s">
        <v>30</v>
      </c>
      <c r="D6" s="37">
        <v>1698028</v>
      </c>
      <c r="E6" s="37">
        <v>0</v>
      </c>
      <c r="F6" s="37">
        <v>169803</v>
      </c>
      <c r="G6" s="37">
        <v>1867831</v>
      </c>
    </row>
    <row r="7" spans="1:7">
      <c r="A7" s="35">
        <v>44567</v>
      </c>
      <c r="B7" s="36" t="s">
        <v>39</v>
      </c>
      <c r="C7" s="36" t="s">
        <v>30</v>
      </c>
      <c r="D7" s="37">
        <v>996240</v>
      </c>
      <c r="E7" s="37">
        <v>0</v>
      </c>
      <c r="F7" s="37">
        <v>99624</v>
      </c>
      <c r="G7" s="37">
        <v>1095864</v>
      </c>
    </row>
    <row r="8" spans="1:7">
      <c r="A8" s="35">
        <v>44567</v>
      </c>
      <c r="B8" s="36" t="s">
        <v>40</v>
      </c>
      <c r="C8" s="36" t="s">
        <v>30</v>
      </c>
      <c r="D8" s="37">
        <v>2695708</v>
      </c>
      <c r="E8" s="37">
        <v>0</v>
      </c>
      <c r="F8" s="37">
        <v>269571</v>
      </c>
      <c r="G8" s="37">
        <v>2965279</v>
      </c>
    </row>
    <row r="9" spans="1:7">
      <c r="A9" s="35">
        <v>44567</v>
      </c>
      <c r="B9" s="36" t="s">
        <v>41</v>
      </c>
      <c r="C9" s="36" t="s">
        <v>30</v>
      </c>
      <c r="D9" s="37">
        <v>1461728</v>
      </c>
      <c r="E9" s="37">
        <v>0</v>
      </c>
      <c r="F9" s="37">
        <v>146173</v>
      </c>
      <c r="G9" s="37">
        <v>1607901</v>
      </c>
    </row>
    <row r="10" spans="1:7">
      <c r="A10" s="38" t="s">
        <v>42</v>
      </c>
      <c r="D10" s="50">
        <f>SUM(D3:D9)</f>
        <v>35935342</v>
      </c>
      <c r="E10" s="50">
        <f t="shared" ref="E10:G10" si="0">SUM(E3:E9)</f>
        <v>0</v>
      </c>
      <c r="F10" s="50">
        <f t="shared" si="0"/>
        <v>3593536</v>
      </c>
      <c r="G10" s="50">
        <f t="shared" si="0"/>
        <v>39528878</v>
      </c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8"/>
  <sheetViews>
    <sheetView zoomScaleNormal="100" workbookViewId="0">
      <selection activeCell="D7" sqref="D3:D7"/>
    </sheetView>
  </sheetViews>
  <sheetFormatPr defaultColWidth="9.140625" defaultRowHeight="15"/>
  <cols>
    <col min="1" max="1" width="14.28515625" style="39" customWidth="1"/>
    <col min="2" max="3" width="30" customWidth="1"/>
    <col min="4" max="4" width="15" customWidth="1"/>
    <col min="5" max="8" width="17.140625" style="40" customWidth="1"/>
  </cols>
  <sheetData>
    <row r="1" spans="1:8" ht="18.75">
      <c r="A1" s="66" t="s">
        <v>27</v>
      </c>
      <c r="B1" s="66"/>
      <c r="C1" s="66"/>
      <c r="D1" s="66"/>
      <c r="E1" s="66"/>
      <c r="F1" s="66"/>
      <c r="G1" s="66"/>
      <c r="H1" s="66"/>
    </row>
    <row r="2" spans="1:8" ht="15" customHeight="1">
      <c r="A2" s="32" t="s">
        <v>105</v>
      </c>
      <c r="B2" s="33" t="s">
        <v>12</v>
      </c>
      <c r="C2" s="33" t="s">
        <v>106</v>
      </c>
      <c r="D2" s="33" t="s">
        <v>13</v>
      </c>
      <c r="E2" s="34" t="s">
        <v>14</v>
      </c>
      <c r="F2" s="34" t="s">
        <v>15</v>
      </c>
      <c r="G2" s="34" t="s">
        <v>16</v>
      </c>
      <c r="H2" s="34" t="s">
        <v>17</v>
      </c>
    </row>
    <row r="3" spans="1:8">
      <c r="A3" s="35">
        <v>44922</v>
      </c>
      <c r="B3" s="36" t="s">
        <v>69</v>
      </c>
      <c r="C3" s="36" t="s">
        <v>116</v>
      </c>
      <c r="D3" s="59" t="s">
        <v>117</v>
      </c>
      <c r="E3" s="37">
        <v>12925325</v>
      </c>
      <c r="F3" s="37">
        <v>0</v>
      </c>
      <c r="G3" s="37">
        <v>1034026</v>
      </c>
      <c r="H3" s="37">
        <v>13959351</v>
      </c>
    </row>
    <row r="4" spans="1:8">
      <c r="A4" s="35">
        <v>44917</v>
      </c>
      <c r="B4" s="36" t="s">
        <v>69</v>
      </c>
      <c r="C4" s="36" t="s">
        <v>118</v>
      </c>
      <c r="D4" s="59" t="s">
        <v>119</v>
      </c>
      <c r="E4" s="37">
        <v>16075140</v>
      </c>
      <c r="F4" s="37">
        <v>0</v>
      </c>
      <c r="G4" s="37">
        <v>1286011</v>
      </c>
      <c r="H4" s="37">
        <v>17361151</v>
      </c>
    </row>
    <row r="5" spans="1:8">
      <c r="A5" s="35">
        <v>44914</v>
      </c>
      <c r="B5" s="36" t="s">
        <v>69</v>
      </c>
      <c r="C5" s="36" t="s">
        <v>120</v>
      </c>
      <c r="D5" s="59" t="s">
        <v>121</v>
      </c>
      <c r="E5" s="37">
        <v>10813850</v>
      </c>
      <c r="F5" s="37">
        <v>0</v>
      </c>
      <c r="G5" s="37">
        <v>865108</v>
      </c>
      <c r="H5" s="37">
        <v>11678958</v>
      </c>
    </row>
    <row r="6" spans="1:8">
      <c r="A6" s="35">
        <v>44907</v>
      </c>
      <c r="B6" s="36" t="s">
        <v>69</v>
      </c>
      <c r="C6" s="36" t="s">
        <v>122</v>
      </c>
      <c r="D6" s="59" t="s">
        <v>123</v>
      </c>
      <c r="E6" s="37">
        <v>9117870</v>
      </c>
      <c r="F6" s="37">
        <v>0</v>
      </c>
      <c r="G6" s="37">
        <v>729430</v>
      </c>
      <c r="H6" s="37">
        <v>9847300</v>
      </c>
    </row>
    <row r="7" spans="1:8">
      <c r="A7" s="35">
        <v>44900</v>
      </c>
      <c r="B7" s="36" t="s">
        <v>69</v>
      </c>
      <c r="C7" s="36" t="s">
        <v>124</v>
      </c>
      <c r="D7" s="59" t="s">
        <v>125</v>
      </c>
      <c r="E7" s="37">
        <v>5516864</v>
      </c>
      <c r="F7" s="37">
        <v>0</v>
      </c>
      <c r="G7" s="37">
        <v>441349</v>
      </c>
      <c r="H7" s="37">
        <v>5958213</v>
      </c>
    </row>
    <row r="8" spans="1:8">
      <c r="A8" s="38" t="s">
        <v>67</v>
      </c>
      <c r="E8" s="50">
        <f>SUM(E3:E7)</f>
        <v>54449049</v>
      </c>
      <c r="F8" s="50">
        <f t="shared" ref="F8:H8" si="0">SUM(F3:F7)</f>
        <v>0</v>
      </c>
      <c r="G8" s="50">
        <f t="shared" si="0"/>
        <v>4355924</v>
      </c>
      <c r="H8" s="50">
        <f t="shared" si="0"/>
        <v>58804973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7"/>
  <sheetViews>
    <sheetView topLeftCell="B1" zoomScaleNormal="100" workbookViewId="0">
      <selection activeCell="E7" sqref="E7:H7"/>
    </sheetView>
  </sheetViews>
  <sheetFormatPr defaultColWidth="9.140625" defaultRowHeight="15"/>
  <cols>
    <col min="1" max="1" width="14.28515625" style="39" customWidth="1"/>
    <col min="2" max="3" width="30" customWidth="1"/>
    <col min="4" max="4" width="13.140625" customWidth="1"/>
    <col min="5" max="5" width="17.140625" style="40" customWidth="1"/>
    <col min="6" max="6" width="13.85546875" style="40" customWidth="1"/>
    <col min="7" max="8" width="17.140625" style="40" customWidth="1"/>
  </cols>
  <sheetData>
    <row r="1" spans="1:8" ht="18.75">
      <c r="A1" s="66" t="s">
        <v>27</v>
      </c>
      <c r="B1" s="66"/>
      <c r="C1" s="66"/>
      <c r="D1" s="66"/>
      <c r="E1" s="66"/>
      <c r="F1" s="66"/>
      <c r="G1" s="66"/>
      <c r="H1" s="66"/>
    </row>
    <row r="2" spans="1:8" ht="15" customHeight="1">
      <c r="A2" s="32" t="s">
        <v>105</v>
      </c>
      <c r="B2" s="33" t="s">
        <v>12</v>
      </c>
      <c r="C2" s="33" t="s">
        <v>106</v>
      </c>
      <c r="D2" s="33" t="s">
        <v>13</v>
      </c>
      <c r="E2" s="34" t="s">
        <v>14</v>
      </c>
      <c r="F2" s="34" t="s">
        <v>15</v>
      </c>
      <c r="G2" s="34" t="s">
        <v>16</v>
      </c>
      <c r="H2" s="34" t="s">
        <v>17</v>
      </c>
    </row>
    <row r="3" spans="1:8">
      <c r="A3" s="35">
        <v>44891</v>
      </c>
      <c r="B3" s="36" t="s">
        <v>69</v>
      </c>
      <c r="C3" s="36" t="s">
        <v>107</v>
      </c>
      <c r="D3" s="36" t="s">
        <v>108</v>
      </c>
      <c r="E3" s="37">
        <v>11903925</v>
      </c>
      <c r="F3" s="37">
        <v>0</v>
      </c>
      <c r="G3" s="37">
        <v>952314</v>
      </c>
      <c r="H3" s="37">
        <v>12856239</v>
      </c>
    </row>
    <row r="4" spans="1:8">
      <c r="A4" s="35">
        <v>44886</v>
      </c>
      <c r="B4" s="36" t="s">
        <v>69</v>
      </c>
      <c r="C4" s="36" t="s">
        <v>109</v>
      </c>
      <c r="D4" s="36" t="s">
        <v>110</v>
      </c>
      <c r="E4" s="37">
        <v>8395868</v>
      </c>
      <c r="F4" s="37">
        <v>0</v>
      </c>
      <c r="G4" s="37">
        <v>671669</v>
      </c>
      <c r="H4" s="37">
        <v>9067537</v>
      </c>
    </row>
    <row r="5" spans="1:8">
      <c r="A5" s="35">
        <v>44879</v>
      </c>
      <c r="B5" s="36" t="s">
        <v>69</v>
      </c>
      <c r="C5" s="36" t="s">
        <v>111</v>
      </c>
      <c r="D5" s="36" t="s">
        <v>112</v>
      </c>
      <c r="E5" s="37">
        <v>14624565</v>
      </c>
      <c r="F5" s="37">
        <v>0</v>
      </c>
      <c r="G5" s="37">
        <v>1169965</v>
      </c>
      <c r="H5" s="37">
        <v>15794530</v>
      </c>
    </row>
    <row r="6" spans="1:8">
      <c r="A6" s="35">
        <v>44875</v>
      </c>
      <c r="B6" s="36" t="s">
        <v>69</v>
      </c>
      <c r="C6" s="36" t="s">
        <v>113</v>
      </c>
      <c r="D6" s="36" t="s">
        <v>114</v>
      </c>
      <c r="E6" s="37">
        <v>13970190</v>
      </c>
      <c r="F6" s="37">
        <v>0</v>
      </c>
      <c r="G6" s="37">
        <v>1117615</v>
      </c>
      <c r="H6" s="37">
        <v>15087805</v>
      </c>
    </row>
    <row r="7" spans="1:8">
      <c r="A7" s="38" t="s">
        <v>115</v>
      </c>
      <c r="E7" s="50">
        <f>SUM(E3:E6)</f>
        <v>48894548</v>
      </c>
      <c r="F7" s="50">
        <f t="shared" ref="F7:H7" si="0">SUM(F3:F6)</f>
        <v>0</v>
      </c>
      <c r="G7" s="50">
        <f t="shared" si="0"/>
        <v>3911563</v>
      </c>
      <c r="H7" s="50">
        <f t="shared" si="0"/>
        <v>52806111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"/>
  <sheetViews>
    <sheetView zoomScaleNormal="100" workbookViewId="0">
      <selection activeCell="B3" sqref="B3"/>
    </sheetView>
  </sheetViews>
  <sheetFormatPr defaultColWidth="9.140625" defaultRowHeight="15"/>
  <cols>
    <col min="1" max="1" width="14.28515625" style="39" customWidth="1"/>
    <col min="2" max="2" width="15" customWidth="1"/>
    <col min="3" max="3" width="30" customWidth="1"/>
    <col min="4" max="7" width="17.140625" style="40" customWidth="1"/>
  </cols>
  <sheetData>
    <row r="1" spans="1:7" ht="18.75">
      <c r="A1" s="66" t="s">
        <v>27</v>
      </c>
      <c r="B1" s="66"/>
      <c r="C1" s="66"/>
      <c r="D1" s="66"/>
      <c r="E1" s="66"/>
      <c r="F1" s="66"/>
      <c r="G1" s="66"/>
    </row>
    <row r="2" spans="1:7" ht="15" customHeight="1">
      <c r="A2" s="32" t="s">
        <v>28</v>
      </c>
      <c r="B2" s="33" t="s">
        <v>13</v>
      </c>
      <c r="C2" s="33" t="s">
        <v>12</v>
      </c>
      <c r="D2" s="34" t="s">
        <v>14</v>
      </c>
      <c r="E2" s="34" t="s">
        <v>15</v>
      </c>
      <c r="F2" s="34" t="s">
        <v>16</v>
      </c>
      <c r="G2" s="34" t="s">
        <v>17</v>
      </c>
    </row>
    <row r="3" spans="1:7">
      <c r="A3" s="35">
        <v>44862</v>
      </c>
      <c r="B3" s="59" t="s">
        <v>93</v>
      </c>
      <c r="C3" s="36" t="s">
        <v>69</v>
      </c>
      <c r="D3" s="37">
        <v>6602550</v>
      </c>
      <c r="E3" s="37">
        <v>0</v>
      </c>
      <c r="F3" s="37">
        <v>528204</v>
      </c>
      <c r="G3" s="37">
        <v>7130754</v>
      </c>
    </row>
    <row r="4" spans="1:7">
      <c r="A4" s="35">
        <v>44856</v>
      </c>
      <c r="B4" s="59" t="s">
        <v>94</v>
      </c>
      <c r="C4" s="36" t="s">
        <v>69</v>
      </c>
      <c r="D4" s="37">
        <v>13321640</v>
      </c>
      <c r="E4" s="37">
        <v>0</v>
      </c>
      <c r="F4" s="37">
        <v>1065731</v>
      </c>
      <c r="G4" s="37">
        <v>14387371</v>
      </c>
    </row>
    <row r="5" spans="1:7">
      <c r="A5" s="35">
        <v>44853</v>
      </c>
      <c r="B5" s="59" t="s">
        <v>95</v>
      </c>
      <c r="C5" s="36" t="s">
        <v>69</v>
      </c>
      <c r="D5" s="37">
        <v>17424181</v>
      </c>
      <c r="E5" s="37">
        <v>1299379</v>
      </c>
      <c r="F5" s="37">
        <v>1289984</v>
      </c>
      <c r="G5" s="37">
        <v>17414786</v>
      </c>
    </row>
    <row r="6" spans="1:7">
      <c r="A6" s="35">
        <v>44851</v>
      </c>
      <c r="B6" s="59" t="s">
        <v>96</v>
      </c>
      <c r="C6" s="36" t="s">
        <v>69</v>
      </c>
      <c r="D6" s="37">
        <v>15180670</v>
      </c>
      <c r="E6" s="37">
        <v>1332696</v>
      </c>
      <c r="F6" s="37">
        <v>1107838</v>
      </c>
      <c r="G6" s="37">
        <v>14955812</v>
      </c>
    </row>
    <row r="7" spans="1:7">
      <c r="A7" s="35">
        <v>44837</v>
      </c>
      <c r="B7" s="59" t="s">
        <v>97</v>
      </c>
      <c r="C7" s="36" t="s">
        <v>69</v>
      </c>
      <c r="D7" s="37">
        <v>17251386</v>
      </c>
      <c r="E7" s="37">
        <v>1349355</v>
      </c>
      <c r="F7" s="37">
        <v>1272162</v>
      </c>
      <c r="G7" s="37">
        <v>17174193</v>
      </c>
    </row>
    <row r="8" spans="1:7">
      <c r="A8" s="38" t="s">
        <v>67</v>
      </c>
      <c r="D8" s="48">
        <v>69780427</v>
      </c>
      <c r="E8" s="48">
        <v>3981430</v>
      </c>
      <c r="F8" s="48">
        <v>5263919</v>
      </c>
      <c r="G8" s="47">
        <v>71062916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"/>
  <sheetViews>
    <sheetView zoomScaleNormal="100" workbookViewId="0">
      <selection activeCell="B4" sqref="B3:B4"/>
    </sheetView>
  </sheetViews>
  <sheetFormatPr defaultColWidth="9.140625" defaultRowHeight="15"/>
  <cols>
    <col min="1" max="1" width="14.28515625" style="39" customWidth="1"/>
    <col min="2" max="2" width="15" customWidth="1"/>
    <col min="3" max="3" width="30" customWidth="1"/>
    <col min="4" max="7" width="17.140625" style="40" customWidth="1"/>
  </cols>
  <sheetData>
    <row r="1" spans="1:7" ht="18.75">
      <c r="A1" s="66" t="s">
        <v>27</v>
      </c>
      <c r="B1" s="66"/>
      <c r="C1" s="66"/>
      <c r="D1" s="66"/>
      <c r="E1" s="66"/>
      <c r="F1" s="66"/>
      <c r="G1" s="66"/>
    </row>
    <row r="2" spans="1:7" ht="15" customHeight="1">
      <c r="A2" s="32" t="s">
        <v>28</v>
      </c>
      <c r="B2" s="33" t="s">
        <v>13</v>
      </c>
      <c r="C2" s="33" t="s">
        <v>12</v>
      </c>
      <c r="D2" s="34" t="s">
        <v>14</v>
      </c>
      <c r="E2" s="34" t="s">
        <v>15</v>
      </c>
      <c r="F2" s="34" t="s">
        <v>16</v>
      </c>
      <c r="G2" s="34" t="s">
        <v>17</v>
      </c>
    </row>
    <row r="3" spans="1:7">
      <c r="A3" s="35">
        <v>44830</v>
      </c>
      <c r="B3" s="59" t="s">
        <v>88</v>
      </c>
      <c r="C3" s="36" t="s">
        <v>69</v>
      </c>
      <c r="D3" s="37">
        <v>3847818</v>
      </c>
      <c r="E3" s="37">
        <v>0</v>
      </c>
      <c r="F3" s="37">
        <v>307825</v>
      </c>
      <c r="G3" s="37">
        <v>4155643</v>
      </c>
    </row>
    <row r="4" spans="1:7">
      <c r="A4" s="35">
        <v>44823</v>
      </c>
      <c r="B4" s="59" t="s">
        <v>89</v>
      </c>
      <c r="C4" s="36" t="s">
        <v>69</v>
      </c>
      <c r="D4" s="37">
        <v>7763025</v>
      </c>
      <c r="E4" s="37">
        <v>0</v>
      </c>
      <c r="F4" s="37">
        <v>621042</v>
      </c>
      <c r="G4" s="37">
        <v>8384067</v>
      </c>
    </row>
    <row r="5" spans="1:7">
      <c r="A5" s="35">
        <v>44819</v>
      </c>
      <c r="B5" s="59" t="s">
        <v>90</v>
      </c>
      <c r="C5" s="36" t="s">
        <v>69</v>
      </c>
      <c r="D5" s="37">
        <v>9022662</v>
      </c>
      <c r="E5" s="37">
        <v>0</v>
      </c>
      <c r="F5" s="37">
        <v>721813</v>
      </c>
      <c r="G5" s="37">
        <v>9744475</v>
      </c>
    </row>
    <row r="6" spans="1:7">
      <c r="A6" s="35">
        <v>44816</v>
      </c>
      <c r="B6" s="59" t="s">
        <v>91</v>
      </c>
      <c r="C6" s="36" t="s">
        <v>69</v>
      </c>
      <c r="D6" s="37">
        <v>6523704</v>
      </c>
      <c r="E6" s="37">
        <v>0</v>
      </c>
      <c r="F6" s="37">
        <v>521896</v>
      </c>
      <c r="G6" s="37">
        <v>7045600</v>
      </c>
    </row>
    <row r="7" spans="1:7">
      <c r="A7" s="35">
        <v>44811</v>
      </c>
      <c r="B7" s="59" t="s">
        <v>92</v>
      </c>
      <c r="C7" s="36" t="s">
        <v>69</v>
      </c>
      <c r="D7" s="37">
        <v>15897734</v>
      </c>
      <c r="E7" s="37">
        <v>0</v>
      </c>
      <c r="F7" s="37">
        <v>1271819</v>
      </c>
      <c r="G7" s="37">
        <v>17169553</v>
      </c>
    </row>
    <row r="8" spans="1:7">
      <c r="A8" s="38" t="s">
        <v>67</v>
      </c>
      <c r="D8" s="48">
        <v>43054943</v>
      </c>
      <c r="E8" s="48">
        <v>0</v>
      </c>
      <c r="F8" s="48">
        <v>3444395</v>
      </c>
      <c r="G8" s="47">
        <v>46499338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"/>
  <sheetViews>
    <sheetView zoomScaleNormal="100" workbookViewId="0">
      <selection activeCell="F17" sqref="F17"/>
    </sheetView>
  </sheetViews>
  <sheetFormatPr defaultColWidth="9.140625" defaultRowHeight="15"/>
  <cols>
    <col min="1" max="1" width="14.28515625" style="39" customWidth="1"/>
    <col min="2" max="2" width="15" customWidth="1"/>
    <col min="3" max="3" width="30" customWidth="1"/>
    <col min="4" max="7" width="17.140625" style="40" customWidth="1"/>
  </cols>
  <sheetData>
    <row r="1" spans="1:7" ht="18.75">
      <c r="A1" s="66" t="s">
        <v>27</v>
      </c>
      <c r="B1" s="66"/>
      <c r="C1" s="66"/>
      <c r="D1" s="66"/>
      <c r="E1" s="66"/>
      <c r="F1" s="66"/>
      <c r="G1" s="66"/>
    </row>
    <row r="2" spans="1:7" ht="15" customHeight="1">
      <c r="A2" s="32" t="s">
        <v>28</v>
      </c>
      <c r="B2" s="33" t="s">
        <v>13</v>
      </c>
      <c r="C2" s="33" t="s">
        <v>12</v>
      </c>
      <c r="D2" s="34" t="s">
        <v>14</v>
      </c>
      <c r="E2" s="34" t="s">
        <v>15</v>
      </c>
      <c r="F2" s="34" t="s">
        <v>16</v>
      </c>
      <c r="G2" s="34" t="s">
        <v>17</v>
      </c>
    </row>
    <row r="3" spans="1:7">
      <c r="A3" s="35">
        <v>44802</v>
      </c>
      <c r="B3" s="36" t="s">
        <v>80</v>
      </c>
      <c r="C3" s="36" t="s">
        <v>69</v>
      </c>
      <c r="D3" s="37">
        <v>7559080</v>
      </c>
      <c r="E3" s="37">
        <v>0</v>
      </c>
      <c r="F3" s="37">
        <v>604726</v>
      </c>
      <c r="G3" s="37">
        <v>8163806</v>
      </c>
    </row>
    <row r="4" spans="1:7">
      <c r="A4" s="35">
        <v>44796</v>
      </c>
      <c r="B4" s="36" t="s">
        <v>81</v>
      </c>
      <c r="C4" s="36" t="s">
        <v>69</v>
      </c>
      <c r="D4" s="37">
        <v>5652518</v>
      </c>
      <c r="E4" s="37">
        <v>0</v>
      </c>
      <c r="F4" s="37">
        <v>452201</v>
      </c>
      <c r="G4" s="37">
        <v>6104719</v>
      </c>
    </row>
    <row r="5" spans="1:7">
      <c r="A5" s="35">
        <v>44793</v>
      </c>
      <c r="B5" s="36" t="s">
        <v>82</v>
      </c>
      <c r="C5" s="36" t="s">
        <v>69</v>
      </c>
      <c r="D5" s="37">
        <v>11611655</v>
      </c>
      <c r="E5" s="37">
        <v>0</v>
      </c>
      <c r="F5" s="37">
        <v>928932</v>
      </c>
      <c r="G5" s="37">
        <v>12540587</v>
      </c>
    </row>
    <row r="6" spans="1:7">
      <c r="A6" s="35">
        <v>44790</v>
      </c>
      <c r="B6" s="36" t="s">
        <v>83</v>
      </c>
      <c r="C6" s="36" t="s">
        <v>69</v>
      </c>
      <c r="D6" s="37">
        <v>2213868</v>
      </c>
      <c r="E6" s="37">
        <v>0</v>
      </c>
      <c r="F6" s="37">
        <v>177109</v>
      </c>
      <c r="G6" s="37">
        <v>2390977</v>
      </c>
    </row>
    <row r="7" spans="1:7">
      <c r="A7" s="35">
        <v>44788</v>
      </c>
      <c r="B7" s="36" t="s">
        <v>84</v>
      </c>
      <c r="C7" s="36" t="s">
        <v>69</v>
      </c>
      <c r="D7" s="37">
        <v>6706460</v>
      </c>
      <c r="E7" s="37">
        <v>0</v>
      </c>
      <c r="F7" s="37">
        <v>536517</v>
      </c>
      <c r="G7" s="37">
        <v>7242977</v>
      </c>
    </row>
    <row r="8" spans="1:7">
      <c r="A8" s="35">
        <v>44782</v>
      </c>
      <c r="B8" s="36" t="s">
        <v>85</v>
      </c>
      <c r="C8" s="36" t="s">
        <v>69</v>
      </c>
      <c r="D8" s="37">
        <v>8292776</v>
      </c>
      <c r="E8" s="37">
        <v>0</v>
      </c>
      <c r="F8" s="37">
        <v>663422</v>
      </c>
      <c r="G8" s="37">
        <v>8956198</v>
      </c>
    </row>
    <row r="9" spans="1:7">
      <c r="A9" s="35">
        <v>44775</v>
      </c>
      <c r="B9" s="36" t="s">
        <v>86</v>
      </c>
      <c r="C9" s="36" t="s">
        <v>69</v>
      </c>
      <c r="D9" s="37">
        <v>7927652</v>
      </c>
      <c r="E9" s="37">
        <v>0</v>
      </c>
      <c r="F9" s="37">
        <v>634212</v>
      </c>
      <c r="G9" s="37">
        <v>8561864</v>
      </c>
    </row>
    <row r="10" spans="1:7">
      <c r="A10" s="38" t="s">
        <v>87</v>
      </c>
      <c r="D10" s="48">
        <v>49964009</v>
      </c>
      <c r="E10" s="48">
        <v>0</v>
      </c>
      <c r="F10" s="48">
        <v>3997119</v>
      </c>
      <c r="G10" s="47">
        <v>53961128</v>
      </c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3"/>
  <sheetViews>
    <sheetView zoomScaleNormal="100" workbookViewId="0">
      <selection activeCell="D18" sqref="D18"/>
    </sheetView>
  </sheetViews>
  <sheetFormatPr defaultColWidth="9.140625" defaultRowHeight="15"/>
  <cols>
    <col min="1" max="1" width="14.28515625" style="39" customWidth="1"/>
    <col min="2" max="2" width="15" customWidth="1"/>
    <col min="3" max="3" width="30" customWidth="1"/>
    <col min="4" max="7" width="17.140625" style="40" customWidth="1"/>
  </cols>
  <sheetData>
    <row r="1" spans="1:7" ht="18.75">
      <c r="A1" s="66" t="s">
        <v>27</v>
      </c>
      <c r="B1" s="66"/>
      <c r="C1" s="66"/>
      <c r="D1" s="66"/>
      <c r="E1" s="66"/>
      <c r="F1" s="66"/>
      <c r="G1" s="66"/>
    </row>
    <row r="2" spans="1:7" ht="15" customHeight="1">
      <c r="A2" s="32" t="s">
        <v>28</v>
      </c>
      <c r="B2" s="33" t="s">
        <v>13</v>
      </c>
      <c r="C2" s="33" t="s">
        <v>12</v>
      </c>
      <c r="D2" s="34" t="s">
        <v>14</v>
      </c>
      <c r="E2" s="34" t="s">
        <v>15</v>
      </c>
      <c r="F2" s="34" t="s">
        <v>16</v>
      </c>
      <c r="G2" s="34" t="s">
        <v>17</v>
      </c>
    </row>
    <row r="3" spans="1:7">
      <c r="A3" s="35">
        <v>44770</v>
      </c>
      <c r="B3" s="36" t="s">
        <v>68</v>
      </c>
      <c r="C3" s="36" t="s">
        <v>69</v>
      </c>
      <c r="D3" s="37">
        <v>3546564</v>
      </c>
      <c r="E3" s="37">
        <v>0</v>
      </c>
      <c r="F3" s="37">
        <v>283725</v>
      </c>
      <c r="G3" s="37">
        <v>3830289</v>
      </c>
    </row>
    <row r="4" spans="1:7">
      <c r="A4" s="35">
        <v>44770</v>
      </c>
      <c r="B4" s="36" t="s">
        <v>70</v>
      </c>
      <c r="C4" s="36" t="s">
        <v>69</v>
      </c>
      <c r="D4" s="37">
        <v>2480386</v>
      </c>
      <c r="E4" s="37">
        <v>0</v>
      </c>
      <c r="F4" s="37">
        <v>198431</v>
      </c>
      <c r="G4" s="37">
        <v>2678817</v>
      </c>
    </row>
    <row r="5" spans="1:7">
      <c r="A5" s="35">
        <v>44768</v>
      </c>
      <c r="B5" s="36" t="s">
        <v>71</v>
      </c>
      <c r="C5" s="36" t="s">
        <v>69</v>
      </c>
      <c r="D5" s="37">
        <v>4345196</v>
      </c>
      <c r="E5" s="37">
        <v>220293</v>
      </c>
      <c r="F5" s="37">
        <v>329992</v>
      </c>
      <c r="G5" s="37">
        <v>4454895</v>
      </c>
    </row>
    <row r="6" spans="1:7">
      <c r="A6" s="35">
        <v>44764</v>
      </c>
      <c r="B6" s="36" t="s">
        <v>72</v>
      </c>
      <c r="C6" s="36" t="s">
        <v>30</v>
      </c>
      <c r="D6" s="37">
        <v>4900366</v>
      </c>
      <c r="E6" s="37">
        <v>102803</v>
      </c>
      <c r="F6" s="37">
        <v>383805</v>
      </c>
      <c r="G6" s="37">
        <v>5181368</v>
      </c>
    </row>
    <row r="7" spans="1:7">
      <c r="A7" s="35">
        <v>44761</v>
      </c>
      <c r="B7" s="36" t="s">
        <v>73</v>
      </c>
      <c r="C7" s="36" t="s">
        <v>30</v>
      </c>
      <c r="D7" s="37">
        <v>10006696</v>
      </c>
      <c r="E7" s="37">
        <v>543389</v>
      </c>
      <c r="F7" s="37">
        <v>757065</v>
      </c>
      <c r="G7" s="37">
        <v>10220372</v>
      </c>
    </row>
    <row r="8" spans="1:7">
      <c r="A8" s="35">
        <v>44756</v>
      </c>
      <c r="B8" s="36" t="s">
        <v>74</v>
      </c>
      <c r="C8" s="36" t="s">
        <v>69</v>
      </c>
      <c r="D8" s="37">
        <v>3546564</v>
      </c>
      <c r="E8" s="37">
        <v>88117</v>
      </c>
      <c r="F8" s="37">
        <v>276676</v>
      </c>
      <c r="G8" s="37">
        <v>3735123</v>
      </c>
    </row>
    <row r="9" spans="1:7">
      <c r="A9" s="35">
        <v>44756</v>
      </c>
      <c r="B9" s="36" t="s">
        <v>75</v>
      </c>
      <c r="C9" s="36" t="s">
        <v>69</v>
      </c>
      <c r="D9" s="37">
        <v>4651032</v>
      </c>
      <c r="E9" s="37">
        <v>234979</v>
      </c>
      <c r="F9" s="37">
        <v>353284</v>
      </c>
      <c r="G9" s="37">
        <v>4769337</v>
      </c>
    </row>
    <row r="10" spans="1:7">
      <c r="A10" s="35">
        <v>44754</v>
      </c>
      <c r="B10" s="36" t="s">
        <v>76</v>
      </c>
      <c r="C10" s="36" t="s">
        <v>69</v>
      </c>
      <c r="D10" s="37">
        <v>3678848</v>
      </c>
      <c r="E10" s="37">
        <v>220293</v>
      </c>
      <c r="F10" s="37">
        <v>276684</v>
      </c>
      <c r="G10" s="37">
        <v>3735239</v>
      </c>
    </row>
    <row r="11" spans="1:7">
      <c r="A11" s="35">
        <v>44749</v>
      </c>
      <c r="B11" s="36" t="s">
        <v>77</v>
      </c>
      <c r="C11" s="36" t="s">
        <v>30</v>
      </c>
      <c r="D11" s="37">
        <v>6079528</v>
      </c>
      <c r="E11" s="37">
        <v>0</v>
      </c>
      <c r="F11" s="37">
        <v>486362</v>
      </c>
      <c r="G11" s="37">
        <v>6565890</v>
      </c>
    </row>
    <row r="12" spans="1:7">
      <c r="A12" s="35">
        <v>44746</v>
      </c>
      <c r="B12" s="36" t="s">
        <v>78</v>
      </c>
      <c r="C12" s="36" t="s">
        <v>30</v>
      </c>
      <c r="D12" s="37">
        <v>10019124</v>
      </c>
      <c r="E12" s="37">
        <v>0</v>
      </c>
      <c r="F12" s="37">
        <v>801530</v>
      </c>
      <c r="G12" s="37">
        <v>10820654</v>
      </c>
    </row>
    <row r="13" spans="1:7">
      <c r="A13" s="38" t="s">
        <v>79</v>
      </c>
      <c r="D13" s="48">
        <v>53254304</v>
      </c>
      <c r="E13" s="48">
        <v>1409874</v>
      </c>
      <c r="F13" s="48">
        <v>4147554</v>
      </c>
      <c r="G13" s="47">
        <v>55991984</v>
      </c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"/>
  <sheetViews>
    <sheetView zoomScaleNormal="100" workbookViewId="0">
      <selection activeCell="E11" sqref="E11:E12"/>
    </sheetView>
  </sheetViews>
  <sheetFormatPr defaultColWidth="9.140625" defaultRowHeight="15"/>
  <cols>
    <col min="1" max="1" width="14.28515625" style="39" customWidth="1"/>
    <col min="2" max="2" width="15" customWidth="1"/>
    <col min="3" max="3" width="30" customWidth="1"/>
    <col min="4" max="7" width="17.140625" style="40" customWidth="1"/>
  </cols>
  <sheetData>
    <row r="1" spans="1:7" ht="18.75">
      <c r="A1" s="66" t="s">
        <v>27</v>
      </c>
      <c r="B1" s="66"/>
      <c r="C1" s="66"/>
      <c r="D1" s="66"/>
      <c r="E1" s="66"/>
      <c r="F1" s="66"/>
      <c r="G1" s="66"/>
    </row>
    <row r="2" spans="1:7" ht="15" customHeight="1">
      <c r="A2" s="32" t="s">
        <v>28</v>
      </c>
      <c r="B2" s="33" t="s">
        <v>13</v>
      </c>
      <c r="C2" s="33" t="s">
        <v>12</v>
      </c>
      <c r="D2" s="34" t="s">
        <v>14</v>
      </c>
      <c r="E2" s="34" t="s">
        <v>15</v>
      </c>
      <c r="F2" s="34" t="s">
        <v>16</v>
      </c>
      <c r="G2" s="34" t="s">
        <v>17</v>
      </c>
    </row>
    <row r="3" spans="1:7">
      <c r="A3" s="35">
        <v>44740</v>
      </c>
      <c r="B3" s="36" t="s">
        <v>62</v>
      </c>
      <c r="C3" s="36" t="s">
        <v>30</v>
      </c>
      <c r="D3" s="37">
        <v>9700288</v>
      </c>
      <c r="E3" s="37">
        <v>234979</v>
      </c>
      <c r="F3" s="37">
        <v>757225</v>
      </c>
      <c r="G3" s="37">
        <v>10222534</v>
      </c>
    </row>
    <row r="4" spans="1:7">
      <c r="A4" s="35">
        <v>44733</v>
      </c>
      <c r="B4" s="36" t="s">
        <v>63</v>
      </c>
      <c r="C4" s="36" t="s">
        <v>30</v>
      </c>
      <c r="D4" s="37">
        <v>4408086</v>
      </c>
      <c r="E4" s="37">
        <v>102803</v>
      </c>
      <c r="F4" s="37">
        <v>344423</v>
      </c>
      <c r="G4" s="37">
        <v>4649706</v>
      </c>
    </row>
    <row r="5" spans="1:7">
      <c r="A5" s="35">
        <v>44727</v>
      </c>
      <c r="B5" s="36" t="s">
        <v>64</v>
      </c>
      <c r="C5" s="36" t="s">
        <v>30</v>
      </c>
      <c r="D5" s="37">
        <v>6133848</v>
      </c>
      <c r="E5" s="37">
        <v>100071</v>
      </c>
      <c r="F5" s="37">
        <v>482702</v>
      </c>
      <c r="G5" s="37">
        <v>6516479</v>
      </c>
    </row>
    <row r="6" spans="1:7">
      <c r="A6" s="35">
        <v>44720</v>
      </c>
      <c r="B6" s="36" t="s">
        <v>65</v>
      </c>
      <c r="C6" s="36" t="s">
        <v>30</v>
      </c>
      <c r="D6" s="37">
        <v>3148818</v>
      </c>
      <c r="E6" s="37">
        <v>0</v>
      </c>
      <c r="F6" s="37">
        <v>251905</v>
      </c>
      <c r="G6" s="37">
        <v>3400723</v>
      </c>
    </row>
    <row r="7" spans="1:7">
      <c r="A7" s="35">
        <v>44713</v>
      </c>
      <c r="B7" s="36" t="s">
        <v>66</v>
      </c>
      <c r="C7" s="36" t="s">
        <v>30</v>
      </c>
      <c r="D7" s="37">
        <v>8628802</v>
      </c>
      <c r="E7" s="37">
        <v>0</v>
      </c>
      <c r="F7" s="37">
        <v>690304</v>
      </c>
      <c r="G7" s="37">
        <v>9319106</v>
      </c>
    </row>
    <row r="8" spans="1:7">
      <c r="A8" s="38" t="s">
        <v>67</v>
      </c>
      <c r="D8" s="48">
        <v>32019842</v>
      </c>
      <c r="E8" s="48">
        <v>437853</v>
      </c>
      <c r="F8" s="48">
        <v>2526559</v>
      </c>
      <c r="G8" s="47">
        <v>34108548</v>
      </c>
    </row>
  </sheetData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9"/>
  <sheetViews>
    <sheetView zoomScaleNormal="100" workbookViewId="0">
      <selection activeCell="C13" sqref="C13:C14"/>
    </sheetView>
  </sheetViews>
  <sheetFormatPr defaultColWidth="9.140625" defaultRowHeight="15"/>
  <cols>
    <col min="1" max="1" width="14.28515625" style="39" customWidth="1"/>
    <col min="2" max="2" width="15" customWidth="1"/>
    <col min="3" max="3" width="30" customWidth="1"/>
    <col min="4" max="7" width="17.140625" style="40" customWidth="1"/>
  </cols>
  <sheetData>
    <row r="1" spans="1:7" ht="18.75">
      <c r="A1" s="66" t="s">
        <v>27</v>
      </c>
      <c r="B1" s="66"/>
      <c r="C1" s="66"/>
      <c r="D1" s="66"/>
      <c r="E1" s="66"/>
      <c r="F1" s="66"/>
      <c r="G1" s="66"/>
    </row>
    <row r="2" spans="1:7" ht="15" customHeight="1">
      <c r="A2" s="32" t="s">
        <v>28</v>
      </c>
      <c r="B2" s="33" t="s">
        <v>13</v>
      </c>
      <c r="C2" s="33" t="s">
        <v>12</v>
      </c>
      <c r="D2" s="34" t="s">
        <v>14</v>
      </c>
      <c r="E2" s="34" t="s">
        <v>15</v>
      </c>
      <c r="F2" s="34" t="s">
        <v>16</v>
      </c>
      <c r="G2" s="34" t="s">
        <v>17</v>
      </c>
    </row>
    <row r="3" spans="1:7">
      <c r="A3" s="35">
        <v>44708</v>
      </c>
      <c r="B3" s="36" t="s">
        <v>56</v>
      </c>
      <c r="C3" s="36" t="s">
        <v>30</v>
      </c>
      <c r="D3" s="37">
        <v>7547574</v>
      </c>
      <c r="E3" s="37">
        <v>0</v>
      </c>
      <c r="F3" s="37">
        <v>603806</v>
      </c>
      <c r="G3" s="37">
        <v>8151380</v>
      </c>
    </row>
    <row r="4" spans="1:7">
      <c r="A4" s="35">
        <v>44698</v>
      </c>
      <c r="B4" s="36" t="s">
        <v>57</v>
      </c>
      <c r="C4" s="36" t="s">
        <v>30</v>
      </c>
      <c r="D4" s="37">
        <v>8215788</v>
      </c>
      <c r="E4" s="37">
        <v>0</v>
      </c>
      <c r="F4" s="37">
        <v>657263</v>
      </c>
      <c r="G4" s="37">
        <v>8873051</v>
      </c>
    </row>
    <row r="5" spans="1:7">
      <c r="A5" s="35">
        <v>44692</v>
      </c>
      <c r="B5" s="36" t="s">
        <v>58</v>
      </c>
      <c r="C5" s="36" t="s">
        <v>30</v>
      </c>
      <c r="D5" s="37">
        <v>10428862</v>
      </c>
      <c r="E5" s="37">
        <v>0</v>
      </c>
      <c r="F5" s="37">
        <v>834309</v>
      </c>
      <c r="G5" s="37">
        <v>11263171</v>
      </c>
    </row>
    <row r="6" spans="1:7">
      <c r="A6" s="35">
        <v>44688</v>
      </c>
      <c r="B6" s="36" t="s">
        <v>59</v>
      </c>
      <c r="C6" s="36" t="s">
        <v>30</v>
      </c>
      <c r="D6" s="37">
        <v>1592672</v>
      </c>
      <c r="E6" s="37">
        <v>0</v>
      </c>
      <c r="F6" s="37">
        <v>127414</v>
      </c>
      <c r="G6" s="37">
        <v>1720086</v>
      </c>
    </row>
    <row r="7" spans="1:7">
      <c r="A7" s="35">
        <v>44685</v>
      </c>
      <c r="B7" s="36" t="s">
        <v>60</v>
      </c>
      <c r="C7" s="36" t="s">
        <v>30</v>
      </c>
      <c r="D7" s="37">
        <v>10423242</v>
      </c>
      <c r="E7" s="37">
        <v>0</v>
      </c>
      <c r="F7" s="37">
        <v>833859</v>
      </c>
      <c r="G7" s="37">
        <v>11257101</v>
      </c>
    </row>
    <row r="8" spans="1:7">
      <c r="A8" s="41">
        <v>44683</v>
      </c>
      <c r="B8" s="42" t="s">
        <v>61</v>
      </c>
      <c r="C8" s="42" t="s">
        <v>30</v>
      </c>
      <c r="D8" s="43">
        <v>0</v>
      </c>
      <c r="E8" s="43">
        <v>0</v>
      </c>
      <c r="F8" s="43">
        <v>0</v>
      </c>
      <c r="G8" s="43">
        <v>0</v>
      </c>
    </row>
    <row r="9" spans="1:7">
      <c r="A9" s="38" t="s">
        <v>50</v>
      </c>
      <c r="D9" s="48">
        <v>38208138</v>
      </c>
      <c r="E9" s="48">
        <v>0</v>
      </c>
      <c r="F9" s="48">
        <v>3056651</v>
      </c>
      <c r="G9" s="47">
        <v>41264789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công nợ-FINAL</vt:lpstr>
      <vt:lpstr>tháng 12</vt:lpstr>
      <vt:lpstr>tháng 11</vt:lpstr>
      <vt:lpstr>THÁNG 10</vt:lpstr>
      <vt:lpstr>THÁNG 9</vt:lpstr>
      <vt:lpstr>THÁNG 8</vt:lpstr>
      <vt:lpstr>THÁNG 7</vt:lpstr>
      <vt:lpstr>THÁNG 6</vt:lpstr>
      <vt:lpstr>THÁNG 5</vt:lpstr>
      <vt:lpstr>THÁNG 4</vt:lpstr>
      <vt:lpstr>THÁNG 3</vt:lpstr>
      <vt:lpstr>THÁNG 2</vt:lpstr>
      <vt:lpstr>THÁNG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2023-05-18T07:07:29Z</dcterms:modified>
</cp:coreProperties>
</file>