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HNT-Khải san\2022\"/>
    </mc:Choice>
  </mc:AlternateContent>
  <xr:revisionPtr revIDLastSave="0" documentId="13_ncr:1_{2D4C0020-8533-4738-865E-453CD59DF90D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-final" sheetId="1" r:id="rId1"/>
    <sheet name="tháng 12.2022" sheetId="15" r:id="rId2"/>
    <sheet name="tháng 11.2022" sheetId="16" r:id="rId3"/>
    <sheet name="tháng 10.2022" sheetId="7" r:id="rId4"/>
    <sheet name="tháng 9.2022." sheetId="6" r:id="rId5"/>
    <sheet name="tháng 8.2022" sheetId="5" r:id="rId6"/>
    <sheet name="tháng 7.2022" sheetId="9" r:id="rId7"/>
    <sheet name="tháng 6.2022" sheetId="8" r:id="rId8"/>
    <sheet name="tháng 5.2022" sheetId="10" r:id="rId9"/>
    <sheet name="tháng 4.2022" sheetId="11" r:id="rId10"/>
    <sheet name="tháng 3.2022" sheetId="12" r:id="rId11"/>
    <sheet name="tháng 2.2022" sheetId="13" r:id="rId12"/>
    <sheet name="tháng 1.2022" sheetId="14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F41" i="1" l="1"/>
  <c r="F86" i="1" s="1"/>
  <c r="C5" i="1" l="1"/>
  <c r="C4" i="1"/>
  <c r="C3" i="1"/>
  <c r="E10" i="11" l="1"/>
  <c r="F10" i="11"/>
  <c r="G10" i="11"/>
  <c r="C6" i="1" s="1"/>
  <c r="D10" i="11"/>
  <c r="E12" i="10" l="1"/>
  <c r="F12" i="10"/>
  <c r="G12" i="10"/>
  <c r="C7" i="1" s="1"/>
  <c r="D12" i="10"/>
  <c r="E10" i="9" l="1"/>
  <c r="F10" i="9"/>
  <c r="G10" i="9"/>
  <c r="C9" i="1" s="1"/>
  <c r="D10" i="9"/>
  <c r="E10" i="8"/>
  <c r="F10" i="8"/>
  <c r="G10" i="8"/>
  <c r="C8" i="1" s="1"/>
  <c r="D10" i="8"/>
  <c r="E10" i="7" l="1"/>
  <c r="F10" i="7"/>
  <c r="G10" i="7"/>
  <c r="C12" i="1" s="1"/>
  <c r="D10" i="7"/>
  <c r="E10" i="6"/>
  <c r="F10" i="6"/>
  <c r="G10" i="6"/>
  <c r="C11" i="1" s="1"/>
  <c r="D10" i="6"/>
  <c r="E13" i="5"/>
  <c r="F13" i="5"/>
  <c r="G13" i="5"/>
  <c r="C10" i="1" s="1"/>
  <c r="D13" i="5"/>
  <c r="C15" i="1" l="1"/>
  <c r="D17" i="1"/>
  <c r="F87" i="1" l="1"/>
</calcChain>
</file>

<file path=xl/sharedStrings.xml><?xml version="1.0" encoding="utf-8"?>
<sst xmlns="http://schemas.openxmlformats.org/spreadsheetml/2006/main" count="431" uniqueCount="240">
  <si>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</si>
  <si>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</si>
  <si>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</si>
  <si>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</si>
  <si>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</si>
  <si>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</si>
  <si>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</si>
  <si>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</si>
  <si>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</si>
  <si>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</si>
  <si>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</si>
  <si>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</si>
  <si>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8</t>
  </si>
  <si>
    <t>Tháng 08 năm 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</si>
  <si>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</si>
  <si>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</si>
  <si>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</si>
  <si>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</si>
  <si>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</si>
  <si>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</si>
  <si>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</si>
  <si>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BẢNG KÊ HÓA ĐƠN THÁNG 9</t>
  </si>
  <si>
    <t>Tháng 09 năm 2022</t>
  </si>
  <si>
    <t>BẢNG KÊ HÓA ĐƠN THÁNG 10</t>
  </si>
  <si>
    <t>Tháng 10 năm 2022</t>
  </si>
  <si>
    <t>THEO DÕI CÔNG NỢ / CTY HNT</t>
  </si>
  <si>
    <t>Dư nợ phải thu HNT</t>
  </si>
  <si>
    <t>Khải San Quận Phú Nhuận CÔNG TY TNHH THƯƠNG MẠI GIAO NHẬN VẬN TẢI HNT</t>
  </si>
  <si>
    <t>00036273</t>
  </si>
  <si>
    <t>Khải San Quận 7 CÔNG TY TNHH THƯƠNG MẠI GIAO NHẬN VẬN TẢI HNT</t>
  </si>
  <si>
    <t>00035012</t>
  </si>
  <si>
    <t>Khải San Quận Tân Phú CÔNG TY TNHH THƯƠNG MẠI GIAO NHẬN VẬN TẢI HNT</t>
  </si>
  <si>
    <t>00034155</t>
  </si>
  <si>
    <t>00031713</t>
  </si>
  <si>
    <t>Khải San Quận Thủ Đức Diamond Island CÔNG TY TNHH THƯƠNG MẠI GIAO NHẬN VẬN TẢI HNT</t>
  </si>
  <si>
    <t>00031707</t>
  </si>
  <si>
    <t>00031523</t>
  </si>
  <si>
    <t>00029686</t>
  </si>
  <si>
    <t>00029270</t>
  </si>
  <si>
    <t>00029261</t>
  </si>
  <si>
    <t>Khải San Quận Thủ Đức Safira CÔNG TY TNHH THƯƠNG MẠI GIAO NHẬN VẬN TẢI HNT</t>
  </si>
  <si>
    <t>00045656</t>
  </si>
  <si>
    <t>00045699</t>
  </si>
  <si>
    <t>00042299</t>
  </si>
  <si>
    <t>00042465</t>
  </si>
  <si>
    <t>00038432</t>
  </si>
  <si>
    <t>00037379</t>
  </si>
  <si>
    <t>00049612</t>
  </si>
  <si>
    <t>00049461</t>
  </si>
  <si>
    <t>00048534</t>
  </si>
  <si>
    <t>00047128</t>
  </si>
  <si>
    <t>00047127</t>
  </si>
  <si>
    <t>00046587</t>
  </si>
  <si>
    <t>Bảng kê hóa đơn tháng 7.2022</t>
  </si>
  <si>
    <t>CÔNG TY TNHH THƯƠNG MẠI GIAO NHẬN VẬN TẢI HNT</t>
  </si>
  <si>
    <t>00021724</t>
  </si>
  <si>
    <t>00020403</t>
  </si>
  <si>
    <t>00020392</t>
  </si>
  <si>
    <t>00018326</t>
  </si>
  <si>
    <t>00017652</t>
  </si>
  <si>
    <t>00017595</t>
  </si>
  <si>
    <t>00026122</t>
  </si>
  <si>
    <t>00025942</t>
  </si>
  <si>
    <t>00024367</t>
  </si>
  <si>
    <t>00024247</t>
  </si>
  <si>
    <t>00023313</t>
  </si>
  <si>
    <t>00021904</t>
  </si>
  <si>
    <t>Bảng kê hóa đơn tháng 6.2022</t>
  </si>
  <si>
    <t>BẢNG KÊ HÓA ĐƠN THÁNG 6</t>
  </si>
  <si>
    <t>Tháng 06 năm 2022</t>
  </si>
  <si>
    <t>BẢNG KÊ HÓA ĐƠN THÁNG 7</t>
  </si>
  <si>
    <t>Tháng 07 năm 2022</t>
  </si>
  <si>
    <t>00015138</t>
  </si>
  <si>
    <t>00014766</t>
  </si>
  <si>
    <t>00014733</t>
  </si>
  <si>
    <t>00014673</t>
  </si>
  <si>
    <t>00013470</t>
  </si>
  <si>
    <t>00011474</t>
  </si>
  <si>
    <t>00010981</t>
  </si>
  <si>
    <t>00010977</t>
  </si>
  <si>
    <t>Bảng kê hóa đơn tháng 5.2022</t>
  </si>
  <si>
    <t xml:space="preserve"> TT HD 00005283 </t>
  </si>
  <si>
    <t xml:space="preserve">TT HD 000005374 </t>
  </si>
  <si>
    <t xml:space="preserve"> TT HD 00006713 </t>
  </si>
  <si>
    <t xml:space="preserve">TT HD 00006731 </t>
  </si>
  <si>
    <t xml:space="preserve"> TT HD 00009498</t>
  </si>
  <si>
    <t xml:space="preserve"> TT HD 00000248 </t>
  </si>
  <si>
    <t xml:space="preserve"> TT HD 00000660 </t>
  </si>
  <si>
    <t xml:space="preserve">TT HD 00000662 </t>
  </si>
  <si>
    <t xml:space="preserve"> TT HD 000004119 CAN TRU TT DU 150000VND </t>
  </si>
  <si>
    <t xml:space="preserve"> TT HD 00003251 </t>
  </si>
  <si>
    <t xml:space="preserve"> TT HD 00015138 </t>
  </si>
  <si>
    <t xml:space="preserve"> TT HD 00010977 </t>
  </si>
  <si>
    <t xml:space="preserve"> TT HD 00008138 </t>
  </si>
  <si>
    <t xml:space="preserve"> TT HD 00011474 </t>
  </si>
  <si>
    <t xml:space="preserve"> TT HD 00013470 </t>
  </si>
  <si>
    <t xml:space="preserve"> TT HD 00014733, 00014766, 00014673</t>
  </si>
  <si>
    <t xml:space="preserve"> TT HD 38432 </t>
  </si>
  <si>
    <t xml:space="preserve"> TT HD 00042299 </t>
  </si>
  <si>
    <t xml:space="preserve"> TT HD 00042465 </t>
  </si>
  <si>
    <t xml:space="preserve">TT HD 00045656 </t>
  </si>
  <si>
    <t xml:space="preserve">TT HD 00045699 </t>
  </si>
  <si>
    <t xml:space="preserve"> TT HD 00037379 </t>
  </si>
  <si>
    <t xml:space="preserve"> TT HD 00046587 </t>
  </si>
  <si>
    <t xml:space="preserve"> TT HD 00047127 </t>
  </si>
  <si>
    <t xml:space="preserve"> TT HD 47128 </t>
  </si>
  <si>
    <t xml:space="preserve"> TT HD 0009296 </t>
  </si>
  <si>
    <t xml:space="preserve"> TT HD 0007687 </t>
  </si>
  <si>
    <t xml:space="preserve"> TT HD 0006887</t>
  </si>
  <si>
    <t xml:space="preserve">TT HD 0012819 </t>
  </si>
  <si>
    <t xml:space="preserve"> TT HD 0012833</t>
  </si>
  <si>
    <t xml:space="preserve"> TT HD 0013243 </t>
  </si>
  <si>
    <t xml:space="preserve"> TT HD 0014333 </t>
  </si>
  <si>
    <t>HD 00015138 thanh toán dư cấn trừ</t>
  </si>
  <si>
    <t>00009498</t>
  </si>
  <si>
    <t>00008138</t>
  </si>
  <si>
    <t>00006731</t>
  </si>
  <si>
    <t>00006713</t>
  </si>
  <si>
    <t>00005374</t>
  </si>
  <si>
    <t>00005283</t>
  </si>
  <si>
    <t>00004119</t>
  </si>
  <si>
    <t>00003251</t>
  </si>
  <si>
    <t>00000662</t>
  </si>
  <si>
    <t>00000660</t>
  </si>
  <si>
    <t>00000248</t>
  </si>
  <si>
    <t>BẢNG KÊ HÓA ĐƠN THÁNG 4</t>
  </si>
  <si>
    <t>Tháng 04 năm 2022</t>
  </si>
  <si>
    <t>BẢNG KÊ HÓA ĐƠN THÁNG 5</t>
  </si>
  <si>
    <t>Tháng 05 năm 2022</t>
  </si>
  <si>
    <t>BẢNG KÊ HÓA ĐƠN THÁNG 3</t>
  </si>
  <si>
    <t>Tháng 03 năm 2022</t>
  </si>
  <si>
    <t>0014333</t>
  </si>
  <si>
    <t>0014251</t>
  </si>
  <si>
    <t>0013243</t>
  </si>
  <si>
    <t>0012833</t>
  </si>
  <si>
    <t>0012819</t>
  </si>
  <si>
    <t>0009296</t>
  </si>
  <si>
    <t>0007687</t>
  </si>
  <si>
    <t>0006887</t>
  </si>
  <si>
    <t>BẢNG KÊ HÓA ĐƠN THÁNG 2</t>
  </si>
  <si>
    <t>Tháng 02 năm 2022</t>
  </si>
  <si>
    <t>BẢNG KÊ HÓA ĐƠN THÁNG 1</t>
  </si>
  <si>
    <t>Tháng 01 năm 2022</t>
  </si>
  <si>
    <t xml:space="preserve"> TT HD 0014251</t>
  </si>
  <si>
    <t>Bảng kê hóa đơn tháng 1.2022</t>
  </si>
  <si>
    <t>Bảng kê hóa đơn tháng 2.2022</t>
  </si>
  <si>
    <t>Bảng kê hóa đơn tháng 3.2022</t>
  </si>
  <si>
    <t>Bảng kê hóa đơn tháng 4.2022</t>
  </si>
  <si>
    <t>CẤN TRỪ 150K CLEAR</t>
  </si>
  <si>
    <t xml:space="preserve"> TT HD 48534</t>
  </si>
  <si>
    <t xml:space="preserve"> TT HD 49461</t>
  </si>
  <si>
    <t xml:space="preserve"> TT HD 49612</t>
  </si>
  <si>
    <t xml:space="preserve"> TT HD 00010981</t>
  </si>
  <si>
    <t xml:space="preserve"> TT HD 00017652 </t>
  </si>
  <si>
    <t xml:space="preserve"> TT HD 00017595 </t>
  </si>
  <si>
    <t xml:space="preserve">TT HD 00018326 </t>
  </si>
  <si>
    <t xml:space="preserve"> TT HD 00020403 </t>
  </si>
  <si>
    <t xml:space="preserve">TT HD 00020392 </t>
  </si>
  <si>
    <t xml:space="preserve"> TT HD 00021724 </t>
  </si>
  <si>
    <t xml:space="preserve"> TT HD 00021904 </t>
  </si>
  <si>
    <t xml:space="preserve"> TT HD 00023313 </t>
  </si>
  <si>
    <t xml:space="preserve">TT HD 00024367 </t>
  </si>
  <si>
    <t xml:space="preserve">TT HD 00025942 </t>
  </si>
  <si>
    <t xml:space="preserve"> TT HD 00024247 </t>
  </si>
  <si>
    <t xml:space="preserve"> TT HD 00026122</t>
  </si>
  <si>
    <t xml:space="preserve"> TT HD 00029261 </t>
  </si>
  <si>
    <t xml:space="preserve"> TT HD 00029270 </t>
  </si>
  <si>
    <t xml:space="preserve"> TT HD 00029686 </t>
  </si>
  <si>
    <t xml:space="preserve"> TT HD 00031523 </t>
  </si>
  <si>
    <t xml:space="preserve"> TT HD 00031707 </t>
  </si>
  <si>
    <t xml:space="preserve"> TT HD 00031713 </t>
  </si>
  <si>
    <t xml:space="preserve">TT HD 00034155 </t>
  </si>
  <si>
    <t xml:space="preserve">TT HD 00035012 </t>
  </si>
  <si>
    <t xml:space="preserve"> TT HD 00036273 </t>
  </si>
  <si>
    <t>14/12/2022</t>
  </si>
  <si>
    <t>15/12/2022</t>
  </si>
  <si>
    <t>26/12/2022</t>
  </si>
  <si>
    <t>27/12/2022</t>
  </si>
  <si>
    <t xml:space="preserve"> TT HD 54399</t>
  </si>
  <si>
    <t xml:space="preserve"> TT HD 55417</t>
  </si>
  <si>
    <t xml:space="preserve"> TT HD 56824</t>
  </si>
  <si>
    <t xml:space="preserve"> TT HD 56708</t>
  </si>
  <si>
    <t>DANH SÁCH BÁN HÀNG</t>
  </si>
  <si>
    <t>Ngày hạch toán</t>
  </si>
  <si>
    <t>Số chứng từ</t>
  </si>
  <si>
    <t>Mã khách hàng</t>
  </si>
  <si>
    <t>Diễn giải</t>
  </si>
  <si>
    <t>Đã lập hóa đơn</t>
  </si>
  <si>
    <t>Đã xuất hàng</t>
  </si>
  <si>
    <t>Loại chứng từ</t>
  </si>
  <si>
    <t>Chi nhánh</t>
  </si>
  <si>
    <t>BH2212/11626</t>
  </si>
  <si>
    <t>khaisan0001</t>
  </si>
  <si>
    <t>Bán hàng Khải San Quận Phú Nhuận CÔNG TY TNHH THƯƠNG MẠI GIAO NHẬN VẬN TẢI HNT theo hóa đơn 00057731</t>
  </si>
  <si>
    <t>00057731</t>
  </si>
  <si>
    <t>Đã lập</t>
  </si>
  <si>
    <t>Đã xuất</t>
  </si>
  <si>
    <t>Bán hàng hóa, dịch vụ trong nước chưa thu tiền</t>
  </si>
  <si>
    <t>207 PHẠM VĂN HAI</t>
  </si>
  <si>
    <t>BH2212/10170</t>
  </si>
  <si>
    <t>khaisan0002</t>
  </si>
  <si>
    <t>Bán hàng Khải San Quận Tân Phú CÔNG TY TNHH THƯƠNG MẠI GIAO NHẬN VẬN TẢI HNT theo hóa đơn 00056708</t>
  </si>
  <si>
    <t>00056708</t>
  </si>
  <si>
    <t>BH2212/10169</t>
  </si>
  <si>
    <t>Bán hàng Khải San Quận Phú Nhuận CÔNG TY TNHH THƯƠNG MẠI GIAO NHẬN VẬN TẢI HNT theo hóa đơn 00056824</t>
  </si>
  <si>
    <t>00056824</t>
  </si>
  <si>
    <t>BH2212/2651</t>
  </si>
  <si>
    <t>khaisan0003</t>
  </si>
  <si>
    <t>Bán hàng Khải San Quận Thủ Đức Diamond Island CÔNG TY TNHH THƯƠNG MẠI GIAO NHẬN VẬN TẢI HNT theo hóa đơn 00055417</t>
  </si>
  <si>
    <t>00055417</t>
  </si>
  <si>
    <t>BH2212/0796</t>
  </si>
  <si>
    <t>khaisan0006</t>
  </si>
  <si>
    <t>Bán hàng Khải San Quận 7 CÔNG TY TNHH THƯƠNG MẠI GIAO NHẬN VẬN TẢI HNT theo hóa đơn 00054416</t>
  </si>
  <si>
    <t>00054416</t>
  </si>
  <si>
    <t>BH2212/0776</t>
  </si>
  <si>
    <t>khaisan0004</t>
  </si>
  <si>
    <t>Bán hàng Khải San Quận Thủ Đức Safira CÔNG TY TNHH THƯƠNG MẠI GIAO NHẬN VẬN TẢI HNT theo hóa đơn 00054399</t>
  </si>
  <si>
    <t>00054399</t>
  </si>
  <si>
    <t>Số dòng = 6</t>
  </si>
  <si>
    <t>BH2211/4210</t>
  </si>
  <si>
    <t>Bán hàng Khải San Quận Tân Phú CÔNG TY TNHH THƯƠNG MẠI GIAO NHẬN VẬN TẢI HNT theo hóa đơn 00053253</t>
  </si>
  <si>
    <t>00053253</t>
  </si>
  <si>
    <t>BH2211/3241</t>
  </si>
  <si>
    <t>Bán hàng Khải San Quận Phú Nhuận CÔNG TY TNHH THƯƠNG MẠI GIAO NHẬN VẬN TẢI HNT theo hóa đơn 00052085</t>
  </si>
  <si>
    <t>00052085</t>
  </si>
  <si>
    <t>BH2211/1178</t>
  </si>
  <si>
    <t>Bán hàng Khải San Quận 7 CÔNG TY TNHH THƯƠNG MẠI GIAO NHẬN VẬN TẢI HNT theo hóa đơn 00050823</t>
  </si>
  <si>
    <t>00050823</t>
  </si>
  <si>
    <t>BH2211/0229</t>
  </si>
  <si>
    <t>Bán hàng Khải San Quận Thủ Đức Safira CÔNG TY TNHH THƯƠNG MẠI GIAO NHẬN VẬN TẢI HNT theo hóa đơn 00049732</t>
  </si>
  <si>
    <t>00049732</t>
  </si>
  <si>
    <t>Số dòng = 4</t>
  </si>
  <si>
    <t xml:space="preserve"> TT HD 57731</t>
  </si>
  <si>
    <t>Bảng kê hóa đơn tháng 11.2022</t>
  </si>
  <si>
    <t>Bảng kê hóa đơn tháng 12.2022</t>
  </si>
  <si>
    <t xml:space="preserve"> TT HD 49732</t>
  </si>
  <si>
    <t xml:space="preserve"> TT HD 50823</t>
  </si>
  <si>
    <t xml:space="preserve"> TT HD 52085</t>
  </si>
  <si>
    <t xml:space="preserve"> TT HD 53253</t>
  </si>
  <si>
    <t xml:space="preserve"> TT HD 54416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</si>
</sst>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sz val="11"/>
      <color theme="1"/>
      <name val="Arial Unicode MS"/>
      <family val="2"/>
    </font>
    <font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rgb="FF000000"/>
      <name val="Arial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14" fontId="9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38" fontId="10" fillId="3" borderId="7" xfId="0" applyNumberFormat="1" applyFont="1" applyFill="1" applyBorder="1" applyAlignment="1">
      <alignment horizontal="right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38" fontId="2" fillId="5" borderId="1" xfId="0" applyNumberFormat="1" applyFont="1" applyFill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left" wrapText="1"/>
    </xf>
    <xf numFmtId="4" fontId="13" fillId="5" borderId="1" xfId="0" applyNumberFormat="1" applyFont="1" applyFill="1" applyBorder="1" applyAlignment="1">
      <alignment horizontal="right" wrapText="1"/>
    </xf>
    <xf numFmtId="14" fontId="13" fillId="5" borderId="1" xfId="0" applyNumberFormat="1" applyFont="1" applyFill="1" applyBorder="1" applyAlignment="1">
      <alignment horizontal="center" wrapText="1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38" fontId="9" fillId="3" borderId="7" xfId="0" applyNumberFormat="1" applyFont="1" applyFill="1" applyBorder="1" applyAlignment="1">
      <alignment horizontal="right" vertical="center"/>
    </xf>
    <xf numFmtId="0" fontId="0" fillId="3" borderId="0" xfId="0" applyFill="1"/>
    <xf numFmtId="14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38" fontId="11" fillId="3" borderId="7" xfId="0" applyNumberFormat="1" applyFont="1" applyFill="1" applyBorder="1" applyAlignment="1">
      <alignment horizontal="right" vertical="center"/>
    </xf>
    <xf numFmtId="38" fontId="14" fillId="3" borderId="7" xfId="0" applyNumberFormat="1" applyFont="1" applyFill="1" applyBorder="1" applyAlignment="1">
      <alignment horizontal="right" vertical="center"/>
    </xf>
    <xf numFmtId="0" fontId="2" fillId="5" borderId="0" xfId="0" applyFont="1" applyFill="1"/>
    <xf numFmtId="14" fontId="0" fillId="3" borderId="0" xfId="0" applyNumberFormat="1" applyFill="1"/>
    <xf numFmtId="0" fontId="2" fillId="5" borderId="1" xfId="0" applyFont="1" applyFill="1" applyBorder="1"/>
    <xf numFmtId="3" fontId="13" fillId="5" borderId="1" xfId="0" applyNumberFormat="1" applyFont="1" applyFill="1" applyBorder="1" applyAlignment="1">
      <alignment horizontal="right" wrapText="1"/>
    </xf>
    <xf numFmtId="165" fontId="2" fillId="5" borderId="1" xfId="1" applyNumberFormat="1" applyFont="1" applyFill="1" applyBorder="1" applyAlignment="1">
      <alignment horizontal="center"/>
    </xf>
    <xf numFmtId="165" fontId="2" fillId="5" borderId="1" xfId="1" applyNumberFormat="1" applyFont="1" applyFill="1" applyBorder="1"/>
    <xf numFmtId="166" fontId="13" fillId="5" borderId="1" xfId="0" applyNumberFormat="1" applyFont="1" applyFill="1" applyBorder="1" applyAlignment="1">
      <alignment horizontal="right" wrapText="1"/>
    </xf>
    <xf numFmtId="3" fontId="13" fillId="5" borderId="1" xfId="0" applyNumberFormat="1" applyFont="1" applyFill="1" applyBorder="1" applyAlignment="1">
      <alignment horizontal="left" wrapText="1"/>
    </xf>
    <xf numFmtId="3" fontId="2" fillId="5" borderId="1" xfId="0" applyNumberFormat="1" applyFont="1" applyFill="1" applyBorder="1"/>
    <xf numFmtId="3" fontId="15" fillId="6" borderId="8" xfId="0" applyNumberFormat="1" applyFont="1" applyFill="1" applyBorder="1" applyAlignment="1">
      <alignment horizontal="right" wrapText="1"/>
    </xf>
    <xf numFmtId="165" fontId="2" fillId="5" borderId="3" xfId="1" applyNumberFormat="1" applyFont="1" applyFill="1" applyBorder="1" applyAlignment="1">
      <alignment horizontal="center"/>
    </xf>
    <xf numFmtId="165" fontId="2" fillId="5" borderId="2" xfId="1" applyNumberFormat="1" applyFont="1" applyFill="1" applyBorder="1"/>
    <xf numFmtId="165" fontId="13" fillId="5" borderId="1" xfId="1" applyNumberFormat="1" applyFont="1" applyFill="1" applyBorder="1" applyAlignment="1">
      <alignment horizontal="right" wrapText="1"/>
    </xf>
    <xf numFmtId="14" fontId="13" fillId="5" borderId="0" xfId="0" applyNumberFormat="1" applyFont="1" applyFill="1" applyAlignment="1">
      <alignment horizontal="center" wrapText="1"/>
    </xf>
    <xf numFmtId="14" fontId="13" fillId="5" borderId="2" xfId="0" applyNumberFormat="1" applyFont="1" applyFill="1" applyBorder="1" applyAlignment="1">
      <alignment horizontal="center" wrapText="1"/>
    </xf>
    <xf numFmtId="14" fontId="10" fillId="7" borderId="7" xfId="0" applyNumberFormat="1" applyFont="1" applyFill="1" applyBorder="1" applyAlignment="1">
      <alignment horizontal="left" vertical="center"/>
    </xf>
    <xf numFmtId="38" fontId="10" fillId="7" borderId="7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outlinePr summaryBelow="0"/>
  </sheetPr>
  <dimension ref="A1:F91"/>
  <sheetViews>
    <sheetView tabSelected="1" workbookViewId="0">
      <pane ySplit="2" topLeftCell="A18" activePane="bottomLeft" state="frozen"/>
      <selection pane="bottomLeft" activeCell="J30" sqref="J30"/>
    </sheetView>
  </sheetViews>
  <sheetFormatPr defaultRowHeight="21" customHeight="1"/>
  <cols>
    <col min="1" max="1" width="15.28515625" style="11" customWidth="1"/>
    <col min="2" max="2" width="50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>
      <c r="A1" s="71" t="s">
        <v>25</v>
      </c>
      <c r="B1" s="71"/>
      <c r="C1" s="71"/>
      <c r="D1" s="71"/>
      <c r="E1" s="71"/>
      <c r="F1" s="71"/>
    </row>
    <row r="2" spans="1:6" s="12" customFormat="1" ht="40.5" customHeight="1">
      <c r="A2" s="18" t="s">
        <v>0</v>
      </c>
      <c r="B2" s="19" t="s">
        <v>5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s="39" customFormat="1" ht="40.5" customHeight="1">
      <c r="A3" s="37"/>
      <c r="B3" s="20" t="s">
        <v>144</v>
      </c>
      <c r="C3" s="40">
        <f>'tháng 1.2022'!G7</f>
        <v>3378089</v>
      </c>
      <c r="D3" s="38"/>
      <c r="E3" s="38"/>
      <c r="F3" s="38"/>
    </row>
    <row r="4" spans="1:6" s="39" customFormat="1" ht="40.5" customHeight="1">
      <c r="A4" s="37"/>
      <c r="B4" s="20" t="s">
        <v>145</v>
      </c>
      <c r="C4" s="40">
        <f>'tháng 2.2022'!G9</f>
        <v>3254439</v>
      </c>
      <c r="D4" s="38"/>
      <c r="E4" s="38"/>
      <c r="F4" s="38"/>
    </row>
    <row r="5" spans="1:6" s="39" customFormat="1" ht="40.5" customHeight="1">
      <c r="A5" s="37"/>
      <c r="B5" s="20" t="s">
        <v>146</v>
      </c>
      <c r="C5" s="40">
        <f>'tháng 3.2022'!G9</f>
        <v>4232305</v>
      </c>
      <c r="D5" s="38"/>
      <c r="E5" s="38"/>
      <c r="F5" s="38"/>
    </row>
    <row r="6" spans="1:6" s="39" customFormat="1" ht="40.5" customHeight="1">
      <c r="A6" s="37"/>
      <c r="B6" s="20" t="s">
        <v>147</v>
      </c>
      <c r="C6" s="40">
        <f>'tháng 4.2022'!G10</f>
        <v>4939115</v>
      </c>
      <c r="D6" s="38"/>
      <c r="E6" s="38"/>
      <c r="F6" s="38"/>
    </row>
    <row r="7" spans="1:6" s="39" customFormat="1" ht="27" customHeight="1">
      <c r="A7" s="37"/>
      <c r="B7" s="20" t="s">
        <v>80</v>
      </c>
      <c r="C7" s="40">
        <f>'tháng 5.2022'!G12</f>
        <v>9792075</v>
      </c>
      <c r="D7" s="38"/>
      <c r="E7" s="38"/>
      <c r="F7" s="38"/>
    </row>
    <row r="8" spans="1:6" ht="21" customHeight="1">
      <c r="A8" s="17"/>
      <c r="B8" s="20" t="s">
        <v>67</v>
      </c>
      <c r="C8" s="13">
        <f>'tháng 6.2022'!G10</f>
        <v>9758873</v>
      </c>
      <c r="D8" s="13"/>
      <c r="E8" s="14"/>
      <c r="F8" s="14"/>
    </row>
    <row r="9" spans="1:6" ht="21" customHeight="1">
      <c r="A9" s="17"/>
      <c r="B9" s="20" t="s">
        <v>53</v>
      </c>
      <c r="C9" s="13">
        <f>'tháng 7.2022'!G10</f>
        <v>6751563</v>
      </c>
      <c r="D9" s="13"/>
      <c r="E9" s="14"/>
      <c r="F9" s="14"/>
    </row>
    <row r="10" spans="1:6" ht="21" customHeight="1">
      <c r="A10" s="17"/>
      <c r="B10" s="20" t="s">
        <v>11</v>
      </c>
      <c r="C10" s="13">
        <f>'tháng 8.2022'!G13</f>
        <v>9109780</v>
      </c>
      <c r="D10" s="13"/>
      <c r="E10" s="14"/>
      <c r="F10" s="14"/>
    </row>
    <row r="11" spans="1:6" ht="21" customHeight="1">
      <c r="A11" s="17"/>
      <c r="B11" s="20" t="s">
        <v>9</v>
      </c>
      <c r="C11" s="13">
        <f>'tháng 9.2022.'!G10</f>
        <v>6932038</v>
      </c>
      <c r="D11" s="13"/>
      <c r="E11" s="14"/>
      <c r="F11" s="14"/>
    </row>
    <row r="12" spans="1:6" ht="21" customHeight="1">
      <c r="A12" s="17"/>
      <c r="B12" s="20" t="s">
        <v>10</v>
      </c>
      <c r="C12" s="13">
        <f>'tháng 10.2022'!G10</f>
        <v>6242857</v>
      </c>
      <c r="D12" s="15"/>
      <c r="E12" s="14"/>
      <c r="F12" s="16"/>
    </row>
    <row r="13" spans="1:6" ht="21" customHeight="1">
      <c r="A13" s="70"/>
      <c r="B13" s="20" t="s">
        <v>233</v>
      </c>
      <c r="C13" s="13">
        <f>'tháng 11.2022'!K7</f>
        <v>4565799</v>
      </c>
      <c r="D13" s="15"/>
      <c r="E13" s="14"/>
      <c r="F13" s="16"/>
    </row>
    <row r="14" spans="1:6" ht="21" customHeight="1">
      <c r="A14" s="70"/>
      <c r="B14" s="20" t="s">
        <v>234</v>
      </c>
      <c r="C14" s="13">
        <f>'tháng 12.2022'!K9</f>
        <v>6340265</v>
      </c>
      <c r="D14" s="15"/>
      <c r="E14" s="14"/>
      <c r="F14" s="16"/>
    </row>
    <row r="15" spans="1:6" ht="21" customHeight="1">
      <c r="A15" s="72" t="s">
        <v>6</v>
      </c>
      <c r="B15" s="73"/>
      <c r="C15" s="21">
        <f>SUM(C3:C14)</f>
        <v>75297198</v>
      </c>
      <c r="D15" s="22"/>
      <c r="E15" s="23"/>
      <c r="F15" s="24"/>
    </row>
    <row r="16" spans="1:6" ht="21" customHeight="1">
      <c r="A16" s="44">
        <v>44713</v>
      </c>
      <c r="B16" s="42" t="s">
        <v>113</v>
      </c>
      <c r="C16" s="13"/>
      <c r="D16" s="43">
        <v>770088</v>
      </c>
      <c r="E16" s="14"/>
      <c r="F16" s="41"/>
    </row>
    <row r="17" spans="1:6" ht="21" customHeight="1">
      <c r="A17" s="72" t="s">
        <v>7</v>
      </c>
      <c r="B17" s="73"/>
      <c r="C17" s="21"/>
      <c r="D17" s="21">
        <f>SUM(D16:D16)</f>
        <v>770088</v>
      </c>
      <c r="E17" s="23"/>
      <c r="F17" s="24"/>
    </row>
    <row r="18" spans="1:6" ht="21" customHeight="1">
      <c r="A18" s="44">
        <v>44571</v>
      </c>
      <c r="B18" s="42" t="s">
        <v>108</v>
      </c>
      <c r="C18" s="57"/>
      <c r="D18" s="57"/>
      <c r="E18" s="58"/>
      <c r="F18" s="56">
        <v>1136124</v>
      </c>
    </row>
    <row r="19" spans="1:6" ht="21" customHeight="1">
      <c r="A19" s="44">
        <v>44576</v>
      </c>
      <c r="B19" s="42" t="s">
        <v>107</v>
      </c>
      <c r="C19" s="57"/>
      <c r="D19" s="57"/>
      <c r="E19" s="58"/>
      <c r="F19" s="56">
        <v>898652</v>
      </c>
    </row>
    <row r="20" spans="1:6" ht="21" customHeight="1">
      <c r="A20" s="44">
        <v>44587</v>
      </c>
      <c r="B20" s="42" t="s">
        <v>106</v>
      </c>
      <c r="C20" s="57"/>
      <c r="D20" s="57"/>
      <c r="E20" s="58"/>
      <c r="F20" s="56">
        <v>1343313</v>
      </c>
    </row>
    <row r="21" spans="1:6" ht="21" customHeight="1">
      <c r="A21" s="44">
        <v>44609</v>
      </c>
      <c r="B21" s="42" t="s">
        <v>109</v>
      </c>
      <c r="C21" s="57"/>
      <c r="D21" s="57"/>
      <c r="E21" s="58"/>
      <c r="F21" s="59">
        <v>471409</v>
      </c>
    </row>
    <row r="22" spans="1:6" ht="21" customHeight="1">
      <c r="A22" s="44">
        <v>44610</v>
      </c>
      <c r="B22" s="42" t="s">
        <v>110</v>
      </c>
      <c r="C22" s="57"/>
      <c r="D22" s="57"/>
      <c r="E22" s="58"/>
      <c r="F22" s="59">
        <v>818661</v>
      </c>
    </row>
    <row r="23" spans="1:6" ht="21" customHeight="1">
      <c r="A23" s="44">
        <v>44614</v>
      </c>
      <c r="B23" s="42" t="s">
        <v>111</v>
      </c>
      <c r="C23" s="57"/>
      <c r="D23" s="57"/>
      <c r="E23" s="58"/>
      <c r="F23" s="59">
        <v>826617</v>
      </c>
    </row>
    <row r="24" spans="1:6" ht="21" customHeight="1">
      <c r="A24" s="44">
        <v>44620</v>
      </c>
      <c r="B24" s="60" t="s">
        <v>112</v>
      </c>
      <c r="C24" s="61"/>
      <c r="D24" s="61"/>
      <c r="E24" s="61"/>
      <c r="F24" s="56">
        <v>557734</v>
      </c>
    </row>
    <row r="25" spans="1:6" ht="21" customHeight="1">
      <c r="A25" s="44">
        <v>44617</v>
      </c>
      <c r="B25" s="42" t="s">
        <v>143</v>
      </c>
      <c r="C25" s="57"/>
      <c r="D25" s="57"/>
      <c r="E25" s="58"/>
      <c r="F25" s="56">
        <v>580018</v>
      </c>
    </row>
    <row r="26" spans="1:6" ht="21" customHeight="1">
      <c r="A26" s="44">
        <v>44627</v>
      </c>
      <c r="B26" s="42" t="s">
        <v>86</v>
      </c>
      <c r="C26" s="57"/>
      <c r="D26" s="57"/>
      <c r="E26" s="58"/>
      <c r="F26" s="56">
        <v>993939</v>
      </c>
    </row>
    <row r="27" spans="1:6" ht="21" customHeight="1">
      <c r="A27" s="44">
        <v>44629</v>
      </c>
      <c r="B27" s="42" t="s">
        <v>87</v>
      </c>
      <c r="C27" s="57"/>
      <c r="D27" s="57"/>
      <c r="E27" s="58"/>
      <c r="F27" s="56">
        <v>936201</v>
      </c>
    </row>
    <row r="28" spans="1:6" ht="21" customHeight="1">
      <c r="A28" s="44">
        <v>44631</v>
      </c>
      <c r="B28" s="42" t="s">
        <v>88</v>
      </c>
      <c r="C28" s="57"/>
      <c r="D28" s="57"/>
      <c r="E28" s="58"/>
      <c r="F28" s="56">
        <v>578256</v>
      </c>
    </row>
    <row r="29" spans="1:6" ht="21" customHeight="1">
      <c r="A29" s="44">
        <v>44643</v>
      </c>
      <c r="B29" s="42" t="s">
        <v>90</v>
      </c>
      <c r="C29" s="57"/>
      <c r="D29" s="57"/>
      <c r="E29" s="58"/>
      <c r="F29" s="56">
        <v>770219</v>
      </c>
    </row>
    <row r="30" spans="1:6" ht="25.5" customHeight="1">
      <c r="A30" s="44">
        <v>44648</v>
      </c>
      <c r="B30" s="42" t="s">
        <v>89</v>
      </c>
      <c r="C30" s="57"/>
      <c r="D30" s="57"/>
      <c r="E30" s="58"/>
      <c r="F30" s="56">
        <v>803690</v>
      </c>
    </row>
    <row r="31" spans="1:6" s="53" customFormat="1" ht="28.5" customHeight="1">
      <c r="A31" s="44">
        <v>44655</v>
      </c>
      <c r="B31" s="42" t="s">
        <v>81</v>
      </c>
      <c r="C31" s="57"/>
      <c r="D31" s="57"/>
      <c r="E31" s="58"/>
      <c r="F31" s="43">
        <v>461176</v>
      </c>
    </row>
    <row r="32" spans="1:6" s="53" customFormat="1" ht="23.25" customHeight="1">
      <c r="A32" s="44">
        <v>44657</v>
      </c>
      <c r="B32" s="42" t="s">
        <v>82</v>
      </c>
      <c r="C32" s="57"/>
      <c r="D32" s="57"/>
      <c r="E32" s="58"/>
      <c r="F32" s="43">
        <v>881589</v>
      </c>
    </row>
    <row r="33" spans="1:6" s="53" customFormat="1" ht="21" customHeight="1">
      <c r="A33" s="44">
        <v>44664</v>
      </c>
      <c r="B33" s="42" t="s">
        <v>83</v>
      </c>
      <c r="C33" s="57"/>
      <c r="D33" s="57"/>
      <c r="E33" s="58"/>
      <c r="F33" s="43">
        <v>667450</v>
      </c>
    </row>
    <row r="34" spans="1:6" s="53" customFormat="1" ht="21" customHeight="1">
      <c r="A34" s="44">
        <v>44667</v>
      </c>
      <c r="B34" s="42" t="s">
        <v>84</v>
      </c>
      <c r="C34" s="57"/>
      <c r="D34" s="57"/>
      <c r="E34" s="58"/>
      <c r="F34" s="56">
        <v>444356</v>
      </c>
    </row>
    <row r="35" spans="1:6" s="53" customFormat="1" ht="21" customHeight="1">
      <c r="A35" s="44">
        <v>44678</v>
      </c>
      <c r="B35" s="42" t="s">
        <v>85</v>
      </c>
      <c r="C35" s="57"/>
      <c r="D35" s="57"/>
      <c r="E35" s="58"/>
      <c r="F35" s="56">
        <v>792789</v>
      </c>
    </row>
    <row r="36" spans="1:6" s="53" customFormat="1" ht="21" customHeight="1">
      <c r="A36" s="44">
        <v>44685</v>
      </c>
      <c r="B36" s="42" t="s">
        <v>92</v>
      </c>
      <c r="C36" s="57"/>
      <c r="D36" s="57"/>
      <c r="E36" s="58"/>
      <c r="F36" s="56">
        <v>1059710</v>
      </c>
    </row>
    <row r="37" spans="1:6" s="53" customFormat="1" ht="21" customHeight="1">
      <c r="A37" s="44">
        <v>44685</v>
      </c>
      <c r="B37" s="42" t="s">
        <v>152</v>
      </c>
      <c r="C37" s="57"/>
      <c r="D37" s="57"/>
      <c r="E37" s="58"/>
      <c r="F37" s="62">
        <v>1086864</v>
      </c>
    </row>
    <row r="38" spans="1:6" s="53" customFormat="1" ht="21" customHeight="1">
      <c r="A38" s="44">
        <v>44686</v>
      </c>
      <c r="B38" s="42" t="s">
        <v>93</v>
      </c>
      <c r="C38" s="57"/>
      <c r="D38" s="57"/>
      <c r="E38" s="58"/>
      <c r="F38" s="56">
        <v>1691755</v>
      </c>
    </row>
    <row r="39" spans="1:6" s="53" customFormat="1" ht="21" customHeight="1">
      <c r="A39" s="44">
        <v>44687</v>
      </c>
      <c r="B39" s="42" t="s">
        <v>94</v>
      </c>
      <c r="C39" s="57"/>
      <c r="D39" s="57"/>
      <c r="E39" s="58"/>
      <c r="F39" s="56">
        <v>786907</v>
      </c>
    </row>
    <row r="40" spans="1:6" s="53" customFormat="1" ht="21" customHeight="1">
      <c r="A40" s="44">
        <v>44704</v>
      </c>
      <c r="B40" s="42" t="s">
        <v>95</v>
      </c>
      <c r="C40" s="57"/>
      <c r="D40" s="57"/>
      <c r="E40" s="58"/>
      <c r="F40" s="56">
        <v>1454109</v>
      </c>
    </row>
    <row r="41" spans="1:6" s="53" customFormat="1" ht="21" customHeight="1">
      <c r="A41" s="44">
        <v>44711</v>
      </c>
      <c r="B41" s="42" t="s">
        <v>96</v>
      </c>
      <c r="C41" s="57"/>
      <c r="D41" s="57"/>
      <c r="E41" s="58"/>
      <c r="F41" s="56">
        <f>854278+2136018+1644101</f>
        <v>4634397</v>
      </c>
    </row>
    <row r="42" spans="1:6" s="53" customFormat="1" ht="21" customHeight="1">
      <c r="A42" s="44">
        <v>44713</v>
      </c>
      <c r="B42" s="42" t="s">
        <v>91</v>
      </c>
      <c r="C42" s="57"/>
      <c r="D42" s="57"/>
      <c r="E42" s="58"/>
      <c r="F42" s="56">
        <v>770088</v>
      </c>
    </row>
    <row r="43" spans="1:6" s="53" customFormat="1" ht="21" customHeight="1">
      <c r="A43" s="44">
        <v>44725</v>
      </c>
      <c r="B43" s="42" t="s">
        <v>153</v>
      </c>
      <c r="C43" s="63"/>
      <c r="D43" s="57"/>
      <c r="E43" s="64"/>
      <c r="F43" s="43">
        <v>2162649</v>
      </c>
    </row>
    <row r="44" spans="1:6" s="53" customFormat="1" ht="21" customHeight="1">
      <c r="A44" s="44">
        <v>44726</v>
      </c>
      <c r="B44" s="42" t="s">
        <v>154</v>
      </c>
      <c r="C44" s="63"/>
      <c r="D44" s="57"/>
      <c r="E44" s="64"/>
      <c r="F44" s="43">
        <v>1697436</v>
      </c>
    </row>
    <row r="45" spans="1:6" s="53" customFormat="1" ht="21" customHeight="1">
      <c r="A45" s="44">
        <v>44736</v>
      </c>
      <c r="B45" s="42" t="s">
        <v>155</v>
      </c>
      <c r="C45" s="63"/>
      <c r="D45" s="57"/>
      <c r="E45" s="64"/>
      <c r="F45" s="43">
        <v>1678349</v>
      </c>
    </row>
    <row r="46" spans="1:6" s="53" customFormat="1" ht="21" customHeight="1">
      <c r="A46" s="44">
        <v>44739</v>
      </c>
      <c r="B46" s="42" t="s">
        <v>156</v>
      </c>
      <c r="C46" s="63"/>
      <c r="D46" s="57"/>
      <c r="E46" s="64"/>
      <c r="F46" s="43">
        <v>1208647</v>
      </c>
    </row>
    <row r="47" spans="1:6" s="53" customFormat="1" ht="21" customHeight="1">
      <c r="A47" s="44">
        <v>44739</v>
      </c>
      <c r="B47" s="42" t="s">
        <v>157</v>
      </c>
      <c r="C47" s="63"/>
      <c r="D47" s="57"/>
      <c r="E47" s="64"/>
      <c r="F47" s="43">
        <v>2038931</v>
      </c>
    </row>
    <row r="48" spans="1:6" s="53" customFormat="1" ht="21" customHeight="1">
      <c r="A48" s="44">
        <v>44743</v>
      </c>
      <c r="B48" s="42" t="s">
        <v>158</v>
      </c>
      <c r="C48" s="63"/>
      <c r="D48" s="57"/>
      <c r="E48" s="64"/>
      <c r="F48" s="65">
        <v>972861</v>
      </c>
    </row>
    <row r="49" spans="1:6" s="53" customFormat="1" ht="21" customHeight="1">
      <c r="A49" s="44">
        <v>44744</v>
      </c>
      <c r="B49" s="42" t="s">
        <v>159</v>
      </c>
      <c r="C49" s="63"/>
      <c r="D49" s="57"/>
      <c r="E49" s="64"/>
      <c r="F49" s="65">
        <v>1207850</v>
      </c>
    </row>
    <row r="50" spans="1:6" s="53" customFormat="1" ht="21" customHeight="1">
      <c r="A50" s="44">
        <v>44749</v>
      </c>
      <c r="B50" s="42" t="s">
        <v>160</v>
      </c>
      <c r="C50" s="63"/>
      <c r="D50" s="57"/>
      <c r="E50" s="64"/>
      <c r="F50" s="65">
        <v>1183601</v>
      </c>
    </row>
    <row r="51" spans="1:6" s="53" customFormat="1" ht="21" customHeight="1">
      <c r="A51" s="44">
        <v>44757</v>
      </c>
      <c r="B51" s="42" t="s">
        <v>161</v>
      </c>
      <c r="C51" s="63"/>
      <c r="D51" s="57"/>
      <c r="E51" s="64"/>
      <c r="F51" s="65">
        <v>943892</v>
      </c>
    </row>
    <row r="52" spans="1:6" s="53" customFormat="1" ht="21" customHeight="1">
      <c r="A52" s="44">
        <v>44760</v>
      </c>
      <c r="B52" s="42" t="s">
        <v>162</v>
      </c>
      <c r="C52" s="63"/>
      <c r="D52" s="57"/>
      <c r="E52" s="64"/>
      <c r="F52" s="65">
        <v>999609</v>
      </c>
    </row>
    <row r="53" spans="1:6" s="53" customFormat="1" ht="21" customHeight="1">
      <c r="A53" s="44">
        <v>44761</v>
      </c>
      <c r="B53" s="42" t="s">
        <v>163</v>
      </c>
      <c r="C53" s="63"/>
      <c r="D53" s="57"/>
      <c r="E53" s="64"/>
      <c r="F53" s="65">
        <v>940753</v>
      </c>
    </row>
    <row r="54" spans="1:6" s="53" customFormat="1" ht="21" customHeight="1">
      <c r="A54" s="44">
        <v>44763</v>
      </c>
      <c r="B54" s="42" t="s">
        <v>164</v>
      </c>
      <c r="C54" s="63"/>
      <c r="D54" s="57"/>
      <c r="E54" s="64"/>
      <c r="F54" s="65">
        <v>1475858</v>
      </c>
    </row>
    <row r="55" spans="1:6" s="53" customFormat="1" ht="21" customHeight="1">
      <c r="A55" s="44">
        <v>44777</v>
      </c>
      <c r="B55" s="42" t="s">
        <v>165</v>
      </c>
      <c r="C55" s="63"/>
      <c r="D55" s="57"/>
      <c r="E55" s="64"/>
      <c r="F55" s="56">
        <v>499564</v>
      </c>
    </row>
    <row r="56" spans="1:6" s="53" customFormat="1" ht="21" customHeight="1">
      <c r="A56" s="44">
        <v>44783</v>
      </c>
      <c r="B56" s="42" t="s">
        <v>166</v>
      </c>
      <c r="C56" s="63"/>
      <c r="D56" s="57"/>
      <c r="E56" s="64"/>
      <c r="F56" s="56">
        <v>1485944</v>
      </c>
    </row>
    <row r="57" spans="1:6" s="53" customFormat="1" ht="21" customHeight="1">
      <c r="A57" s="44">
        <v>44784</v>
      </c>
      <c r="B57" s="42" t="s">
        <v>167</v>
      </c>
      <c r="C57" s="63"/>
      <c r="D57" s="57"/>
      <c r="E57" s="64"/>
      <c r="F57" s="56">
        <v>1130588</v>
      </c>
    </row>
    <row r="58" spans="1:6" s="53" customFormat="1" ht="21" customHeight="1">
      <c r="A58" s="44">
        <v>44789</v>
      </c>
      <c r="B58" s="42" t="s">
        <v>168</v>
      </c>
      <c r="C58" s="63"/>
      <c r="D58" s="57"/>
      <c r="E58" s="64"/>
      <c r="F58" s="56">
        <v>1031570</v>
      </c>
    </row>
    <row r="59" spans="1:6" s="53" customFormat="1" ht="21" customHeight="1">
      <c r="A59" s="44">
        <v>44791</v>
      </c>
      <c r="B59" s="42" t="s">
        <v>169</v>
      </c>
      <c r="C59" s="63"/>
      <c r="D59" s="57"/>
      <c r="E59" s="64"/>
      <c r="F59" s="56">
        <v>1375500</v>
      </c>
    </row>
    <row r="60" spans="1:6" s="53" customFormat="1" ht="21" customHeight="1">
      <c r="A60" s="44">
        <v>44792</v>
      </c>
      <c r="B60" s="42" t="s">
        <v>170</v>
      </c>
      <c r="C60" s="63"/>
      <c r="D60" s="57"/>
      <c r="E60" s="64"/>
      <c r="F60" s="56">
        <v>846994</v>
      </c>
    </row>
    <row r="61" spans="1:6" s="53" customFormat="1" ht="21" customHeight="1">
      <c r="A61" s="66">
        <v>44799</v>
      </c>
      <c r="B61" s="42" t="s">
        <v>171</v>
      </c>
      <c r="C61" s="63"/>
      <c r="D61" s="57"/>
      <c r="E61" s="64"/>
      <c r="F61" s="56">
        <v>842745</v>
      </c>
    </row>
    <row r="62" spans="1:6" s="53" customFormat="1" ht="21" customHeight="1">
      <c r="A62" s="66">
        <v>44802</v>
      </c>
      <c r="B62" s="42" t="s">
        <v>172</v>
      </c>
      <c r="C62" s="63"/>
      <c r="D62" s="57"/>
      <c r="E62" s="64"/>
      <c r="F62" s="56">
        <v>1091362</v>
      </c>
    </row>
    <row r="63" spans="1:6" s="53" customFormat="1" ht="21" customHeight="1">
      <c r="A63" s="66">
        <v>44802</v>
      </c>
      <c r="B63" s="42" t="s">
        <v>173</v>
      </c>
      <c r="C63" s="63"/>
      <c r="D63" s="57"/>
      <c r="E63" s="64"/>
      <c r="F63" s="56">
        <v>805513</v>
      </c>
    </row>
    <row r="64" spans="1:6" s="53" customFormat="1" ht="21" customHeight="1">
      <c r="A64" s="44">
        <v>44814</v>
      </c>
      <c r="B64" s="42" t="s">
        <v>97</v>
      </c>
      <c r="C64" s="63"/>
      <c r="D64" s="57"/>
      <c r="E64" s="64"/>
      <c r="F64" s="56">
        <v>932427</v>
      </c>
    </row>
    <row r="65" spans="1:6" s="53" customFormat="1" ht="21" customHeight="1">
      <c r="A65" s="44">
        <v>44824</v>
      </c>
      <c r="B65" s="42" t="s">
        <v>98</v>
      </c>
      <c r="C65" s="63"/>
      <c r="D65" s="57"/>
      <c r="E65" s="64"/>
      <c r="F65" s="56">
        <v>807201</v>
      </c>
    </row>
    <row r="66" spans="1:6" s="53" customFormat="1" ht="21" customHeight="1">
      <c r="A66" s="44">
        <v>44831</v>
      </c>
      <c r="B66" s="42" t="s">
        <v>99</v>
      </c>
      <c r="C66" s="55"/>
      <c r="D66" s="55"/>
      <c r="E66" s="55"/>
      <c r="F66" s="56">
        <v>1166269</v>
      </c>
    </row>
    <row r="67" spans="1:6" s="53" customFormat="1" ht="21" customHeight="1">
      <c r="A67" s="44">
        <v>44837</v>
      </c>
      <c r="B67" s="42" t="s">
        <v>100</v>
      </c>
      <c r="C67" s="55"/>
      <c r="D67" s="55"/>
      <c r="E67" s="55"/>
      <c r="F67" s="56">
        <v>1061576</v>
      </c>
    </row>
    <row r="68" spans="1:6" s="53" customFormat="1" ht="21" customHeight="1">
      <c r="A68" s="44">
        <v>44837</v>
      </c>
      <c r="B68" s="42" t="s">
        <v>101</v>
      </c>
      <c r="C68" s="55"/>
      <c r="D68" s="55"/>
      <c r="E68" s="55"/>
      <c r="F68" s="56">
        <v>1970477</v>
      </c>
    </row>
    <row r="69" spans="1:6" s="53" customFormat="1" ht="21" customHeight="1">
      <c r="A69" s="44">
        <v>44840</v>
      </c>
      <c r="B69" s="42" t="s">
        <v>102</v>
      </c>
      <c r="C69" s="55"/>
      <c r="D69" s="55"/>
      <c r="E69" s="55"/>
      <c r="F69" s="56">
        <v>994088</v>
      </c>
    </row>
    <row r="70" spans="1:6" s="53" customFormat="1" ht="21" customHeight="1">
      <c r="A70" s="44">
        <v>44842</v>
      </c>
      <c r="B70" s="42" t="s">
        <v>103</v>
      </c>
      <c r="C70" s="55"/>
      <c r="D70" s="55"/>
      <c r="E70" s="55"/>
      <c r="F70" s="56">
        <v>645815</v>
      </c>
    </row>
    <row r="71" spans="1:6" s="53" customFormat="1" ht="21" customHeight="1">
      <c r="A71" s="44">
        <v>44848</v>
      </c>
      <c r="B71" s="42" t="s">
        <v>104</v>
      </c>
      <c r="C71" s="55"/>
      <c r="D71" s="55"/>
      <c r="E71" s="55"/>
      <c r="F71" s="56">
        <v>1124865</v>
      </c>
    </row>
    <row r="72" spans="1:6" s="53" customFormat="1" ht="21" customHeight="1">
      <c r="A72" s="44">
        <v>44849</v>
      </c>
      <c r="B72" s="42" t="s">
        <v>105</v>
      </c>
      <c r="C72" s="55"/>
      <c r="D72" s="55"/>
      <c r="E72" s="55"/>
      <c r="F72" s="56">
        <v>903973</v>
      </c>
    </row>
    <row r="73" spans="1:6" s="53" customFormat="1" ht="21" customHeight="1">
      <c r="A73" s="44">
        <v>44859</v>
      </c>
      <c r="B73" s="42" t="s">
        <v>149</v>
      </c>
      <c r="C73" s="55"/>
      <c r="D73" s="55"/>
      <c r="E73" s="55"/>
      <c r="F73" s="56">
        <v>2019295</v>
      </c>
    </row>
    <row r="74" spans="1:6" s="53" customFormat="1" ht="21" customHeight="1">
      <c r="A74" s="44">
        <v>44865</v>
      </c>
      <c r="B74" s="42" t="s">
        <v>150</v>
      </c>
      <c r="C74" s="55"/>
      <c r="D74" s="55"/>
      <c r="E74" s="55"/>
      <c r="F74" s="56">
        <v>1010317</v>
      </c>
    </row>
    <row r="75" spans="1:6" s="53" customFormat="1" ht="21" customHeight="1">
      <c r="A75" s="44">
        <v>44867</v>
      </c>
      <c r="B75" s="42" t="s">
        <v>151</v>
      </c>
      <c r="C75" s="57"/>
      <c r="D75" s="57"/>
      <c r="E75" s="58"/>
      <c r="F75" s="56">
        <v>538592</v>
      </c>
    </row>
    <row r="76" spans="1:6" s="53" customFormat="1" ht="21" customHeight="1">
      <c r="A76" s="44">
        <v>44881</v>
      </c>
      <c r="B76" s="42" t="s">
        <v>235</v>
      </c>
      <c r="C76" s="57"/>
      <c r="D76" s="57"/>
      <c r="E76" s="58"/>
      <c r="F76" s="56">
        <v>692009</v>
      </c>
    </row>
    <row r="77" spans="1:6" s="53" customFormat="1" ht="21" customHeight="1">
      <c r="A77" s="44">
        <v>44881</v>
      </c>
      <c r="B77" s="42" t="s">
        <v>236</v>
      </c>
      <c r="C77" s="57"/>
      <c r="D77" s="57"/>
      <c r="E77" s="58"/>
      <c r="F77" s="56">
        <v>2193128</v>
      </c>
    </row>
    <row r="78" spans="1:6" s="53" customFormat="1" ht="21" customHeight="1">
      <c r="A78" s="44">
        <v>44890</v>
      </c>
      <c r="B78" s="42" t="s">
        <v>237</v>
      </c>
      <c r="C78" s="57"/>
      <c r="D78" s="57"/>
      <c r="E78" s="58"/>
      <c r="F78" s="56">
        <v>1058538</v>
      </c>
    </row>
    <row r="79" spans="1:6" s="53" customFormat="1" ht="21" customHeight="1">
      <c r="A79" s="44">
        <v>44895</v>
      </c>
      <c r="B79" s="42" t="s">
        <v>238</v>
      </c>
      <c r="C79" s="57"/>
      <c r="D79" s="57"/>
      <c r="E79" s="58"/>
      <c r="F79" s="56">
        <v>622124</v>
      </c>
    </row>
    <row r="80" spans="1:6" s="53" customFormat="1" ht="21" customHeight="1">
      <c r="A80" s="67" t="s">
        <v>174</v>
      </c>
      <c r="B80" s="42" t="s">
        <v>178</v>
      </c>
      <c r="C80" s="57"/>
      <c r="D80" s="57"/>
      <c r="E80" s="58"/>
      <c r="F80" s="56">
        <v>614377</v>
      </c>
    </row>
    <row r="81" spans="1:6" s="53" customFormat="1" ht="21" customHeight="1">
      <c r="A81" s="67" t="s">
        <v>175</v>
      </c>
      <c r="B81" s="42" t="s">
        <v>179</v>
      </c>
      <c r="C81" s="57"/>
      <c r="D81" s="57"/>
      <c r="E81" s="58"/>
      <c r="F81" s="56">
        <v>604558</v>
      </c>
    </row>
    <row r="82" spans="1:6" s="53" customFormat="1" ht="21" customHeight="1">
      <c r="A82" s="67" t="s">
        <v>176</v>
      </c>
      <c r="B82" s="42" t="s">
        <v>180</v>
      </c>
      <c r="C82" s="57"/>
      <c r="D82" s="57"/>
      <c r="E82" s="58"/>
      <c r="F82" s="56">
        <v>2022963</v>
      </c>
    </row>
    <row r="83" spans="1:6" s="53" customFormat="1" ht="21" customHeight="1">
      <c r="A83" s="67" t="s">
        <v>177</v>
      </c>
      <c r="B83" s="42" t="s">
        <v>181</v>
      </c>
      <c r="C83" s="57"/>
      <c r="D83" s="57"/>
      <c r="E83" s="58"/>
      <c r="F83" s="56">
        <v>1232650</v>
      </c>
    </row>
    <row r="84" spans="1:6" s="53" customFormat="1" ht="21" customHeight="1">
      <c r="A84" s="67">
        <v>44929</v>
      </c>
      <c r="B84" s="42" t="s">
        <v>232</v>
      </c>
      <c r="C84" s="57"/>
      <c r="D84" s="57"/>
      <c r="E84" s="58"/>
      <c r="F84" s="56">
        <v>1032216</v>
      </c>
    </row>
    <row r="85" spans="1:6" s="53" customFormat="1" ht="21" customHeight="1">
      <c r="A85" s="67">
        <v>44980</v>
      </c>
      <c r="B85" s="42" t="s">
        <v>239</v>
      </c>
      <c r="C85" s="57"/>
      <c r="D85" s="57"/>
      <c r="E85" s="58"/>
      <c r="F85" s="56">
        <v>833501</v>
      </c>
    </row>
    <row r="86" spans="1:6" ht="21" customHeight="1">
      <c r="A86" s="72" t="s">
        <v>8</v>
      </c>
      <c r="B86" s="73"/>
      <c r="C86" s="25"/>
      <c r="D86" s="22"/>
      <c r="E86" s="24"/>
      <c r="F86" s="26">
        <f>SUM(F18:F85)</f>
        <v>75147198</v>
      </c>
    </row>
    <row r="87" spans="1:6" ht="21" customHeight="1">
      <c r="A87" s="74" t="s">
        <v>26</v>
      </c>
      <c r="B87" s="75"/>
      <c r="C87" s="75"/>
      <c r="D87" s="75"/>
      <c r="E87" s="76"/>
      <c r="F87" s="27">
        <f>C15-D17-F86</f>
        <v>-620088</v>
      </c>
    </row>
    <row r="88" spans="1:6" ht="21" customHeight="1">
      <c r="A88" s="3"/>
      <c r="B88" s="9"/>
      <c r="C88" s="5"/>
      <c r="D88" s="4"/>
    </row>
    <row r="89" spans="1:6" ht="21" customHeight="1">
      <c r="A89" s="3"/>
      <c r="B89" s="9"/>
      <c r="C89" s="5"/>
      <c r="D89" s="4"/>
    </row>
    <row r="90" spans="1:6" ht="21" customHeight="1">
      <c r="A90" s="3"/>
      <c r="B90" s="9"/>
      <c r="C90" s="5"/>
      <c r="D90" s="4"/>
    </row>
    <row r="91" spans="1:6" ht="21" customHeight="1">
      <c r="A91" s="10"/>
      <c r="C91" s="6"/>
      <c r="D91" s="7"/>
    </row>
  </sheetData>
  <mergeCells count="5">
    <mergeCell ref="A1:F1"/>
    <mergeCell ref="A15:B15"/>
    <mergeCell ref="A17:B17"/>
    <mergeCell ref="A86:B86"/>
    <mergeCell ref="A87:E87"/>
  </mergeCells>
  <conditionalFormatting sqref="A88:B90 A87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0"/>
  <sheetViews>
    <sheetView zoomScaleNormal="100" workbookViewId="0">
      <selection activeCell="B12" sqref="B12"/>
    </sheetView>
  </sheetViews>
  <sheetFormatPr defaultColWidth="9.140625" defaultRowHeight="15"/>
  <cols>
    <col min="1" max="1" width="13.5703125" style="34" customWidth="1"/>
    <col min="2" max="2" width="43.5703125" customWidth="1"/>
    <col min="3" max="3" width="15" customWidth="1"/>
    <col min="4" max="7" width="17.140625" style="35" customWidth="1"/>
    <col min="8" max="8" width="10.7109375" bestFit="1" customWidth="1"/>
  </cols>
  <sheetData>
    <row r="1" spans="1:8" ht="27.75" customHeight="1">
      <c r="A1" s="79" t="s">
        <v>125</v>
      </c>
      <c r="B1" s="79"/>
      <c r="C1" s="79"/>
      <c r="D1" s="79"/>
      <c r="E1" s="79"/>
      <c r="F1" s="79"/>
      <c r="G1" s="79"/>
    </row>
    <row r="2" spans="1:8" ht="24" customHeight="1">
      <c r="A2" s="78" t="s">
        <v>126</v>
      </c>
      <c r="B2" s="78"/>
      <c r="C2" s="78"/>
      <c r="D2" s="78"/>
      <c r="E2" s="78"/>
      <c r="F2" s="78"/>
      <c r="G2" s="78"/>
    </row>
    <row r="3" spans="1:8" ht="48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s="48" customFormat="1" ht="48" customHeight="1">
      <c r="A4" s="45">
        <v>44676</v>
      </c>
      <c r="B4" s="46" t="s">
        <v>54</v>
      </c>
      <c r="C4" s="46" t="s">
        <v>114</v>
      </c>
      <c r="D4" s="47">
        <v>734064</v>
      </c>
      <c r="E4" s="47">
        <v>0</v>
      </c>
      <c r="F4" s="47">
        <v>58725</v>
      </c>
      <c r="G4" s="47">
        <v>792789</v>
      </c>
      <c r="H4" s="54">
        <v>44678</v>
      </c>
    </row>
    <row r="5" spans="1:8" s="48" customFormat="1" ht="48" customHeight="1">
      <c r="A5" s="45">
        <v>44669</v>
      </c>
      <c r="B5" s="46" t="s">
        <v>54</v>
      </c>
      <c r="C5" s="46" t="s">
        <v>115</v>
      </c>
      <c r="D5" s="47">
        <v>1566440</v>
      </c>
      <c r="E5" s="47">
        <v>0</v>
      </c>
      <c r="F5" s="47">
        <v>125315</v>
      </c>
      <c r="G5" s="47">
        <v>1691755</v>
      </c>
      <c r="H5" s="54">
        <v>44686</v>
      </c>
    </row>
    <row r="6" spans="1:8" s="48" customFormat="1" ht="48" customHeight="1">
      <c r="A6" s="45">
        <v>44663</v>
      </c>
      <c r="B6" s="46" t="s">
        <v>54</v>
      </c>
      <c r="C6" s="46" t="s">
        <v>116</v>
      </c>
      <c r="D6" s="47">
        <v>411441</v>
      </c>
      <c r="E6" s="47">
        <v>0</v>
      </c>
      <c r="F6" s="47">
        <v>32915</v>
      </c>
      <c r="G6" s="47">
        <v>444356</v>
      </c>
      <c r="H6" s="54">
        <v>44667</v>
      </c>
    </row>
    <row r="7" spans="1:8" s="48" customFormat="1" ht="48" customHeight="1">
      <c r="A7" s="45">
        <v>44663</v>
      </c>
      <c r="B7" s="46" t="s">
        <v>54</v>
      </c>
      <c r="C7" s="46" t="s">
        <v>117</v>
      </c>
      <c r="D7" s="47">
        <v>618009</v>
      </c>
      <c r="E7" s="47">
        <v>0</v>
      </c>
      <c r="F7" s="47">
        <v>49441</v>
      </c>
      <c r="G7" s="47">
        <v>667450</v>
      </c>
      <c r="H7" s="54">
        <v>44664</v>
      </c>
    </row>
    <row r="8" spans="1:8" s="48" customFormat="1" ht="48" customHeight="1">
      <c r="A8" s="45">
        <v>44655</v>
      </c>
      <c r="B8" s="46" t="s">
        <v>54</v>
      </c>
      <c r="C8" s="46" t="s">
        <v>118</v>
      </c>
      <c r="D8" s="47">
        <v>816286</v>
      </c>
      <c r="E8" s="47">
        <v>0</v>
      </c>
      <c r="F8" s="47">
        <v>65303</v>
      </c>
      <c r="G8" s="47">
        <v>881589</v>
      </c>
      <c r="H8" s="54">
        <v>44656</v>
      </c>
    </row>
    <row r="9" spans="1:8" s="48" customFormat="1" ht="48" customHeight="1">
      <c r="A9" s="45">
        <v>44655</v>
      </c>
      <c r="B9" s="46" t="s">
        <v>54</v>
      </c>
      <c r="C9" s="46" t="s">
        <v>119</v>
      </c>
      <c r="D9" s="47">
        <v>427015</v>
      </c>
      <c r="E9" s="47">
        <v>0</v>
      </c>
      <c r="F9" s="47">
        <v>34161</v>
      </c>
      <c r="G9" s="47">
        <v>461176</v>
      </c>
      <c r="H9" s="54">
        <v>44655</v>
      </c>
    </row>
    <row r="10" spans="1:8">
      <c r="D10" s="52">
        <f>SUM(D4:D9)</f>
        <v>4573255</v>
      </c>
      <c r="E10" s="52">
        <f>SUM(E4:E9)</f>
        <v>0</v>
      </c>
      <c r="F10" s="52">
        <f>SUM(F4:F9)</f>
        <v>365860</v>
      </c>
      <c r="G10" s="52">
        <f>SUM(G4:G9)</f>
        <v>4939115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I9"/>
  <sheetViews>
    <sheetView zoomScaleNormal="100" workbookViewId="0">
      <selection activeCell="H9" sqref="H9"/>
    </sheetView>
  </sheetViews>
  <sheetFormatPr defaultColWidth="9.140625" defaultRowHeight="15"/>
  <cols>
    <col min="1" max="1" width="13.5703125" style="34" customWidth="1"/>
    <col min="2" max="2" width="49.85546875" customWidth="1"/>
    <col min="3" max="3" width="15" customWidth="1"/>
    <col min="4" max="7" width="17.140625" style="35" customWidth="1"/>
    <col min="8" max="8" width="18.42578125" customWidth="1"/>
  </cols>
  <sheetData>
    <row r="1" spans="1:9" ht="15.75">
      <c r="A1" s="79" t="s">
        <v>129</v>
      </c>
      <c r="B1" s="79"/>
      <c r="C1" s="79"/>
      <c r="D1" s="79"/>
      <c r="E1" s="79"/>
      <c r="F1" s="79"/>
      <c r="G1" s="79"/>
    </row>
    <row r="2" spans="1:9" ht="15.75">
      <c r="A2" s="78" t="s">
        <v>130</v>
      </c>
      <c r="B2" s="78"/>
      <c r="C2" s="78"/>
      <c r="D2" s="78"/>
      <c r="E2" s="78"/>
      <c r="F2" s="78"/>
      <c r="G2" s="78"/>
    </row>
    <row r="3" spans="1:9" ht="28.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9" ht="28.5" customHeight="1">
      <c r="A4" s="45">
        <v>44646</v>
      </c>
      <c r="B4" s="46" t="s">
        <v>54</v>
      </c>
      <c r="C4" s="46" t="s">
        <v>120</v>
      </c>
      <c r="D4" s="47">
        <v>883046</v>
      </c>
      <c r="E4" s="47">
        <v>0</v>
      </c>
      <c r="F4" s="47">
        <v>70644</v>
      </c>
      <c r="G4" s="47">
        <v>953690</v>
      </c>
      <c r="H4" s="34">
        <v>44648</v>
      </c>
      <c r="I4" t="s">
        <v>148</v>
      </c>
    </row>
    <row r="5" spans="1:9" ht="28.5" customHeight="1">
      <c r="A5" s="45">
        <v>44642</v>
      </c>
      <c r="B5" s="46" t="s">
        <v>54</v>
      </c>
      <c r="C5" s="46" t="s">
        <v>121</v>
      </c>
      <c r="D5" s="47">
        <v>713166</v>
      </c>
      <c r="E5" s="47">
        <v>0</v>
      </c>
      <c r="F5" s="47">
        <v>57053</v>
      </c>
      <c r="G5" s="47">
        <v>770219</v>
      </c>
      <c r="H5" s="34">
        <v>44643</v>
      </c>
    </row>
    <row r="6" spans="1:9" ht="28.5" customHeight="1">
      <c r="A6" s="45">
        <v>44628</v>
      </c>
      <c r="B6" s="46" t="s">
        <v>54</v>
      </c>
      <c r="C6" s="46" t="s">
        <v>122</v>
      </c>
      <c r="D6" s="47">
        <v>535422</v>
      </c>
      <c r="E6" s="47">
        <v>0</v>
      </c>
      <c r="F6" s="47">
        <v>42834</v>
      </c>
      <c r="G6" s="47">
        <v>578256</v>
      </c>
      <c r="H6" s="34">
        <v>44631</v>
      </c>
    </row>
    <row r="7" spans="1:9" ht="28.5" customHeight="1">
      <c r="A7" s="45">
        <v>44628</v>
      </c>
      <c r="B7" s="46" t="s">
        <v>54</v>
      </c>
      <c r="C7" s="46" t="s">
        <v>123</v>
      </c>
      <c r="D7" s="47">
        <v>866853</v>
      </c>
      <c r="E7" s="47">
        <v>0</v>
      </c>
      <c r="F7" s="47">
        <v>69348</v>
      </c>
      <c r="G7" s="47">
        <v>936201</v>
      </c>
      <c r="H7" s="34">
        <v>44629</v>
      </c>
    </row>
    <row r="8" spans="1:9" ht="28.5" customHeight="1">
      <c r="A8" s="45">
        <v>44625</v>
      </c>
      <c r="B8" s="46" t="s">
        <v>54</v>
      </c>
      <c r="C8" s="46" t="s">
        <v>124</v>
      </c>
      <c r="D8" s="47">
        <v>920314</v>
      </c>
      <c r="E8" s="47">
        <v>0</v>
      </c>
      <c r="F8" s="47">
        <v>73625</v>
      </c>
      <c r="G8" s="47">
        <v>993939</v>
      </c>
      <c r="H8" s="34">
        <v>44627</v>
      </c>
    </row>
    <row r="9" spans="1:9">
      <c r="D9" s="52">
        <v>3918801</v>
      </c>
      <c r="E9" s="52">
        <v>0</v>
      </c>
      <c r="F9" s="52">
        <v>313504</v>
      </c>
      <c r="G9" s="52">
        <v>4232305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H9"/>
  <sheetViews>
    <sheetView zoomScaleNormal="100" workbookViewId="0">
      <selection activeCell="E18" sqref="E18"/>
    </sheetView>
  </sheetViews>
  <sheetFormatPr defaultColWidth="9.140625" defaultRowHeight="15"/>
  <cols>
    <col min="1" max="1" width="13.5703125" style="34" customWidth="1"/>
    <col min="2" max="2" width="43.28515625" customWidth="1"/>
    <col min="3" max="3" width="15" customWidth="1"/>
    <col min="4" max="4" width="16.140625" style="35" customWidth="1"/>
    <col min="5" max="5" width="14.85546875" style="35" customWidth="1"/>
    <col min="6" max="7" width="17.140625" style="35" customWidth="1"/>
    <col min="8" max="8" width="10.7109375" bestFit="1" customWidth="1"/>
  </cols>
  <sheetData>
    <row r="1" spans="1:8" ht="15.75">
      <c r="A1" s="79" t="s">
        <v>139</v>
      </c>
      <c r="B1" s="79"/>
      <c r="C1" s="79"/>
      <c r="D1" s="79"/>
      <c r="E1" s="79"/>
      <c r="F1" s="79"/>
      <c r="G1" s="79"/>
    </row>
    <row r="2" spans="1:8" ht="15.75">
      <c r="A2" s="78" t="s">
        <v>140</v>
      </c>
      <c r="B2" s="78"/>
      <c r="C2" s="78"/>
      <c r="D2" s="78"/>
      <c r="E2" s="78"/>
      <c r="F2" s="78"/>
      <c r="G2" s="78"/>
    </row>
    <row r="3" spans="1:8" ht="1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ht="26.25" customHeight="1">
      <c r="A4" s="45">
        <v>44618</v>
      </c>
      <c r="B4" s="46" t="s">
        <v>54</v>
      </c>
      <c r="C4" s="46" t="s">
        <v>131</v>
      </c>
      <c r="D4" s="47">
        <v>516420</v>
      </c>
      <c r="E4" s="47">
        <v>0</v>
      </c>
      <c r="F4" s="47">
        <v>41314</v>
      </c>
      <c r="G4" s="47">
        <v>557734</v>
      </c>
      <c r="H4" s="34">
        <v>44620</v>
      </c>
    </row>
    <row r="5" spans="1:8" ht="26.25" customHeight="1">
      <c r="A5" s="45">
        <v>44617</v>
      </c>
      <c r="B5" s="46" t="s">
        <v>54</v>
      </c>
      <c r="C5" s="46" t="s">
        <v>132</v>
      </c>
      <c r="D5" s="47">
        <v>537054</v>
      </c>
      <c r="E5" s="47">
        <v>0</v>
      </c>
      <c r="F5" s="47">
        <v>42964</v>
      </c>
      <c r="G5" s="47">
        <v>580018</v>
      </c>
      <c r="H5" s="34">
        <v>44620</v>
      </c>
    </row>
    <row r="6" spans="1:8" ht="26.25" customHeight="1">
      <c r="A6" s="45">
        <v>44613</v>
      </c>
      <c r="B6" s="46" t="s">
        <v>54</v>
      </c>
      <c r="C6" s="46" t="s">
        <v>133</v>
      </c>
      <c r="D6" s="47">
        <v>765386</v>
      </c>
      <c r="E6" s="47">
        <v>0</v>
      </c>
      <c r="F6" s="47">
        <v>61231</v>
      </c>
      <c r="G6" s="47">
        <v>826617</v>
      </c>
      <c r="H6" s="34">
        <v>44614</v>
      </c>
    </row>
    <row r="7" spans="1:8" ht="26.25" customHeight="1">
      <c r="A7" s="45">
        <v>44609</v>
      </c>
      <c r="B7" s="46" t="s">
        <v>54</v>
      </c>
      <c r="C7" s="46" t="s">
        <v>134</v>
      </c>
      <c r="D7" s="47">
        <v>758019</v>
      </c>
      <c r="E7" s="47">
        <v>0</v>
      </c>
      <c r="F7" s="47">
        <v>60642</v>
      </c>
      <c r="G7" s="47">
        <v>818661</v>
      </c>
      <c r="H7" s="34">
        <v>44610</v>
      </c>
    </row>
    <row r="8" spans="1:8" ht="26.25" customHeight="1">
      <c r="A8" s="45">
        <v>44609</v>
      </c>
      <c r="B8" s="46" t="s">
        <v>54</v>
      </c>
      <c r="C8" s="46" t="s">
        <v>135</v>
      </c>
      <c r="D8" s="47">
        <v>436490</v>
      </c>
      <c r="E8" s="47">
        <v>0</v>
      </c>
      <c r="F8" s="47">
        <v>34919</v>
      </c>
      <c r="G8" s="47">
        <v>471409</v>
      </c>
      <c r="H8" s="34">
        <v>44609</v>
      </c>
    </row>
    <row r="9" spans="1:8">
      <c r="D9" s="52">
        <v>3013369</v>
      </c>
      <c r="E9" s="52">
        <v>0</v>
      </c>
      <c r="F9" s="52">
        <v>241070</v>
      </c>
      <c r="G9" s="52">
        <v>3254439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H7"/>
  <sheetViews>
    <sheetView zoomScaleNormal="100" workbookViewId="0">
      <selection activeCell="H7" sqref="H7"/>
    </sheetView>
  </sheetViews>
  <sheetFormatPr defaultColWidth="9.140625" defaultRowHeight="15"/>
  <cols>
    <col min="1" max="1" width="13.5703125" style="34" customWidth="1"/>
    <col min="2" max="2" width="33.42578125" customWidth="1"/>
    <col min="3" max="3" width="15" customWidth="1"/>
    <col min="4" max="7" width="17.140625" style="35" customWidth="1"/>
    <col min="8" max="8" width="10.7109375" bestFit="1" customWidth="1"/>
  </cols>
  <sheetData>
    <row r="1" spans="1:8" ht="15.75">
      <c r="A1" s="79" t="s">
        <v>141</v>
      </c>
      <c r="B1" s="79"/>
      <c r="C1" s="79"/>
      <c r="D1" s="79"/>
      <c r="E1" s="79"/>
      <c r="F1" s="79"/>
      <c r="G1" s="79"/>
    </row>
    <row r="2" spans="1:8" ht="15.75">
      <c r="A2" s="78" t="s">
        <v>142</v>
      </c>
      <c r="B2" s="78"/>
      <c r="C2" s="78"/>
      <c r="D2" s="78"/>
      <c r="E2" s="78"/>
      <c r="F2" s="78"/>
      <c r="G2" s="78"/>
    </row>
    <row r="3" spans="1:8" ht="1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ht="45" customHeight="1">
      <c r="A4" s="45">
        <v>44583</v>
      </c>
      <c r="B4" s="46" t="s">
        <v>54</v>
      </c>
      <c r="C4" s="46" t="s">
        <v>136</v>
      </c>
      <c r="D4" s="47">
        <v>1221194</v>
      </c>
      <c r="E4" s="47">
        <v>0</v>
      </c>
      <c r="F4" s="47">
        <v>122119</v>
      </c>
      <c r="G4" s="47">
        <v>1343313</v>
      </c>
      <c r="H4" s="34">
        <v>44587</v>
      </c>
    </row>
    <row r="5" spans="1:8" ht="45" customHeight="1">
      <c r="A5" s="45">
        <v>44575</v>
      </c>
      <c r="B5" s="46" t="s">
        <v>54</v>
      </c>
      <c r="C5" s="46" t="s">
        <v>137</v>
      </c>
      <c r="D5" s="47">
        <v>816956</v>
      </c>
      <c r="E5" s="47">
        <v>0</v>
      </c>
      <c r="F5" s="47">
        <v>81696</v>
      </c>
      <c r="G5" s="47">
        <v>898652</v>
      </c>
      <c r="H5" s="34">
        <v>44576</v>
      </c>
    </row>
    <row r="6" spans="1:8" ht="45" customHeight="1">
      <c r="A6" s="45">
        <v>44568</v>
      </c>
      <c r="B6" s="46" t="s">
        <v>54</v>
      </c>
      <c r="C6" s="46" t="s">
        <v>138</v>
      </c>
      <c r="D6" s="47">
        <v>1032840</v>
      </c>
      <c r="E6" s="47">
        <v>0</v>
      </c>
      <c r="F6" s="47">
        <v>103284</v>
      </c>
      <c r="G6" s="47">
        <v>1136124</v>
      </c>
      <c r="H6" s="34">
        <v>44568</v>
      </c>
    </row>
    <row r="7" spans="1:8">
      <c r="D7" s="52">
        <v>3070990</v>
      </c>
      <c r="E7" s="52">
        <v>0</v>
      </c>
      <c r="F7" s="52">
        <v>307099</v>
      </c>
      <c r="G7" s="52">
        <v>3378089</v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O9"/>
  <sheetViews>
    <sheetView topLeftCell="C1" zoomScaleNormal="100" workbookViewId="0">
      <selection activeCell="G7" sqref="G7"/>
    </sheetView>
  </sheetViews>
  <sheetFormatPr defaultColWidth="9.140625" defaultRowHeight="15"/>
  <cols>
    <col min="1" max="1" width="14.28515625" style="34" customWidth="1"/>
    <col min="2" max="2" width="13.5703125" style="34" customWidth="1"/>
    <col min="3" max="3" width="17.140625" customWidth="1"/>
    <col min="4" max="4" width="14.85546875" customWidth="1"/>
    <col min="5" max="6" width="30" customWidth="1"/>
    <col min="7" max="7" width="15" customWidth="1"/>
    <col min="8" max="11" width="17.140625" style="35" customWidth="1"/>
    <col min="12" max="12" width="17.140625" customWidth="1"/>
    <col min="13" max="13" width="14.28515625" customWidth="1"/>
    <col min="14" max="14" width="30" customWidth="1"/>
    <col min="15" max="15" width="24.28515625" customWidth="1"/>
  </cols>
  <sheetData>
    <row r="1" spans="1:15" ht="18.75">
      <c r="A1" s="77" t="s">
        <v>182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" customHeight="1">
      <c r="A2" s="28" t="s">
        <v>183</v>
      </c>
      <c r="B2" s="28" t="s">
        <v>14</v>
      </c>
      <c r="C2" s="29" t="s">
        <v>184</v>
      </c>
      <c r="D2" s="29" t="s">
        <v>185</v>
      </c>
      <c r="E2" s="29" t="s">
        <v>15</v>
      </c>
      <c r="F2" s="29" t="s">
        <v>186</v>
      </c>
      <c r="G2" s="29" t="s">
        <v>16</v>
      </c>
      <c r="H2" s="30" t="s">
        <v>17</v>
      </c>
      <c r="I2" s="30" t="s">
        <v>18</v>
      </c>
      <c r="J2" s="30" t="s">
        <v>19</v>
      </c>
      <c r="K2" s="30" t="s">
        <v>20</v>
      </c>
      <c r="L2" s="29" t="s">
        <v>187</v>
      </c>
      <c r="M2" s="29" t="s">
        <v>188</v>
      </c>
      <c r="N2" s="29" t="s">
        <v>189</v>
      </c>
      <c r="O2" s="29" t="s">
        <v>190</v>
      </c>
    </row>
    <row r="3" spans="1:15">
      <c r="A3" s="31">
        <v>44925</v>
      </c>
      <c r="B3" s="31">
        <v>44925</v>
      </c>
      <c r="C3" s="32" t="s">
        <v>191</v>
      </c>
      <c r="D3" s="32" t="s">
        <v>192</v>
      </c>
      <c r="E3" s="32" t="s">
        <v>27</v>
      </c>
      <c r="F3" s="32" t="s">
        <v>193</v>
      </c>
      <c r="G3" s="46" t="s">
        <v>194</v>
      </c>
      <c r="H3" s="33">
        <v>1027694</v>
      </c>
      <c r="I3" s="33">
        <v>71938</v>
      </c>
      <c r="J3" s="33">
        <v>76460</v>
      </c>
      <c r="K3" s="33">
        <v>1032216</v>
      </c>
      <c r="L3" s="32" t="s">
        <v>195</v>
      </c>
      <c r="M3" s="32" t="s">
        <v>196</v>
      </c>
      <c r="N3" s="32" t="s">
        <v>197</v>
      </c>
      <c r="O3" s="32" t="s">
        <v>198</v>
      </c>
    </row>
    <row r="4" spans="1:15">
      <c r="A4" s="31">
        <v>44917</v>
      </c>
      <c r="B4" s="31">
        <v>44917</v>
      </c>
      <c r="C4" s="32" t="s">
        <v>199</v>
      </c>
      <c r="D4" s="32" t="s">
        <v>200</v>
      </c>
      <c r="E4" s="32" t="s">
        <v>31</v>
      </c>
      <c r="F4" s="32" t="s">
        <v>201</v>
      </c>
      <c r="G4" s="46" t="s">
        <v>202</v>
      </c>
      <c r="H4" s="33">
        <v>1227249</v>
      </c>
      <c r="I4" s="33">
        <v>85906</v>
      </c>
      <c r="J4" s="33">
        <v>91307</v>
      </c>
      <c r="K4" s="33">
        <v>1232650</v>
      </c>
      <c r="L4" s="32" t="s">
        <v>195</v>
      </c>
      <c r="M4" s="32" t="s">
        <v>196</v>
      </c>
      <c r="N4" s="32" t="s">
        <v>197</v>
      </c>
      <c r="O4" s="32" t="s">
        <v>198</v>
      </c>
    </row>
    <row r="5" spans="1:15">
      <c r="A5" s="31">
        <v>44917</v>
      </c>
      <c r="B5" s="31">
        <v>44917</v>
      </c>
      <c r="C5" s="32" t="s">
        <v>203</v>
      </c>
      <c r="D5" s="32" t="s">
        <v>192</v>
      </c>
      <c r="E5" s="32" t="s">
        <v>27</v>
      </c>
      <c r="F5" s="32" t="s">
        <v>204</v>
      </c>
      <c r="G5" s="46" t="s">
        <v>205</v>
      </c>
      <c r="H5" s="33">
        <v>2014101</v>
      </c>
      <c r="I5" s="33">
        <v>140987</v>
      </c>
      <c r="J5" s="33">
        <v>149849</v>
      </c>
      <c r="K5" s="33">
        <v>2022963</v>
      </c>
      <c r="L5" s="32" t="s">
        <v>195</v>
      </c>
      <c r="M5" s="32" t="s">
        <v>196</v>
      </c>
      <c r="N5" s="32" t="s">
        <v>197</v>
      </c>
      <c r="O5" s="32" t="s">
        <v>198</v>
      </c>
    </row>
    <row r="6" spans="1:15">
      <c r="A6" s="31">
        <v>44909</v>
      </c>
      <c r="B6" s="31">
        <v>44909</v>
      </c>
      <c r="C6" s="32" t="s">
        <v>206</v>
      </c>
      <c r="D6" s="32" t="s">
        <v>207</v>
      </c>
      <c r="E6" s="32" t="s">
        <v>34</v>
      </c>
      <c r="F6" s="32" t="s">
        <v>208</v>
      </c>
      <c r="G6" s="46" t="s">
        <v>209</v>
      </c>
      <c r="H6" s="33">
        <v>601910</v>
      </c>
      <c r="I6" s="33">
        <v>42134</v>
      </c>
      <c r="J6" s="33">
        <v>44782</v>
      </c>
      <c r="K6" s="33">
        <v>604558</v>
      </c>
      <c r="L6" s="32" t="s">
        <v>195</v>
      </c>
      <c r="M6" s="32" t="s">
        <v>196</v>
      </c>
      <c r="N6" s="32" t="s">
        <v>197</v>
      </c>
      <c r="O6" s="32" t="s">
        <v>198</v>
      </c>
    </row>
    <row r="7" spans="1:15">
      <c r="A7" s="31">
        <v>44900</v>
      </c>
      <c r="B7" s="31">
        <v>44900</v>
      </c>
      <c r="C7" s="32" t="s">
        <v>210</v>
      </c>
      <c r="D7" s="32" t="s">
        <v>211</v>
      </c>
      <c r="E7" s="32" t="s">
        <v>29</v>
      </c>
      <c r="F7" s="32" t="s">
        <v>212</v>
      </c>
      <c r="G7" s="46" t="s">
        <v>213</v>
      </c>
      <c r="H7" s="33">
        <v>829849</v>
      </c>
      <c r="I7" s="33">
        <v>58089</v>
      </c>
      <c r="J7" s="33">
        <v>61741</v>
      </c>
      <c r="K7" s="33">
        <v>833501</v>
      </c>
      <c r="L7" s="32" t="s">
        <v>195</v>
      </c>
      <c r="M7" s="32" t="s">
        <v>196</v>
      </c>
      <c r="N7" s="32" t="s">
        <v>197</v>
      </c>
      <c r="O7" s="32" t="s">
        <v>198</v>
      </c>
    </row>
    <row r="8" spans="1:15">
      <c r="A8" s="31">
        <v>44900</v>
      </c>
      <c r="B8" s="31">
        <v>44900</v>
      </c>
      <c r="C8" s="32" t="s">
        <v>214</v>
      </c>
      <c r="D8" s="32" t="s">
        <v>215</v>
      </c>
      <c r="E8" s="32" t="s">
        <v>40</v>
      </c>
      <c r="F8" s="32" t="s">
        <v>216</v>
      </c>
      <c r="G8" s="46" t="s">
        <v>217</v>
      </c>
      <c r="H8" s="33">
        <v>611685</v>
      </c>
      <c r="I8" s="33">
        <v>42817</v>
      </c>
      <c r="J8" s="33">
        <v>45509</v>
      </c>
      <c r="K8" s="33">
        <v>614377</v>
      </c>
      <c r="L8" s="32" t="s">
        <v>195</v>
      </c>
      <c r="M8" s="32" t="s">
        <v>196</v>
      </c>
      <c r="N8" s="32" t="s">
        <v>197</v>
      </c>
      <c r="O8" s="32" t="s">
        <v>198</v>
      </c>
    </row>
    <row r="9" spans="1:15">
      <c r="A9" s="68" t="s">
        <v>218</v>
      </c>
      <c r="H9" s="69">
        <v>6312488</v>
      </c>
      <c r="I9" s="69">
        <v>441871</v>
      </c>
      <c r="J9" s="69">
        <v>469648</v>
      </c>
      <c r="K9" s="69">
        <v>6340265</v>
      </c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O7"/>
  <sheetViews>
    <sheetView topLeftCell="D1" zoomScaleNormal="100" workbookViewId="0">
      <selection activeCell="G6" sqref="G6"/>
    </sheetView>
  </sheetViews>
  <sheetFormatPr defaultColWidth="9.140625" defaultRowHeight="15"/>
  <cols>
    <col min="1" max="1" width="14.28515625" style="34" customWidth="1"/>
    <col min="2" max="2" width="13.5703125" style="34" customWidth="1"/>
    <col min="3" max="3" width="17.140625" customWidth="1"/>
    <col min="4" max="4" width="14.85546875" customWidth="1"/>
    <col min="5" max="6" width="30" customWidth="1"/>
    <col min="7" max="7" width="15" customWidth="1"/>
    <col min="8" max="11" width="17.140625" style="35" customWidth="1"/>
    <col min="12" max="12" width="17.140625" customWidth="1"/>
    <col min="13" max="13" width="14.28515625" customWidth="1"/>
    <col min="14" max="14" width="30" customWidth="1"/>
    <col min="15" max="15" width="24.28515625" customWidth="1"/>
  </cols>
  <sheetData>
    <row r="1" spans="1:15" ht="18.75">
      <c r="A1" s="77" t="s">
        <v>182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" customHeight="1">
      <c r="A2" s="28" t="s">
        <v>183</v>
      </c>
      <c r="B2" s="28" t="s">
        <v>14</v>
      </c>
      <c r="C2" s="29" t="s">
        <v>184</v>
      </c>
      <c r="D2" s="29" t="s">
        <v>185</v>
      </c>
      <c r="E2" s="29" t="s">
        <v>15</v>
      </c>
      <c r="F2" s="29" t="s">
        <v>186</v>
      </c>
      <c r="G2" s="29" t="s">
        <v>16</v>
      </c>
      <c r="H2" s="30" t="s">
        <v>17</v>
      </c>
      <c r="I2" s="30" t="s">
        <v>18</v>
      </c>
      <c r="J2" s="30" t="s">
        <v>19</v>
      </c>
      <c r="K2" s="30" t="s">
        <v>20</v>
      </c>
      <c r="L2" s="29" t="s">
        <v>187</v>
      </c>
      <c r="M2" s="29" t="s">
        <v>188</v>
      </c>
      <c r="N2" s="29" t="s">
        <v>189</v>
      </c>
      <c r="O2" s="29" t="s">
        <v>190</v>
      </c>
    </row>
    <row r="3" spans="1:15">
      <c r="A3" s="31">
        <v>44895</v>
      </c>
      <c r="B3" s="31">
        <v>44895</v>
      </c>
      <c r="C3" s="32" t="s">
        <v>219</v>
      </c>
      <c r="D3" s="32" t="s">
        <v>200</v>
      </c>
      <c r="E3" s="32" t="s">
        <v>31</v>
      </c>
      <c r="F3" s="32" t="s">
        <v>220</v>
      </c>
      <c r="G3" s="46" t="s">
        <v>221</v>
      </c>
      <c r="H3" s="33">
        <v>619398</v>
      </c>
      <c r="I3" s="33">
        <v>43357</v>
      </c>
      <c r="J3" s="33">
        <v>46083</v>
      </c>
      <c r="K3" s="33">
        <v>622124</v>
      </c>
      <c r="L3" s="32" t="s">
        <v>195</v>
      </c>
      <c r="M3" s="32" t="s">
        <v>196</v>
      </c>
      <c r="N3" s="32" t="s">
        <v>197</v>
      </c>
      <c r="O3" s="32" t="s">
        <v>198</v>
      </c>
    </row>
    <row r="4" spans="1:15">
      <c r="A4" s="31">
        <v>44887</v>
      </c>
      <c r="B4" s="31">
        <v>44887</v>
      </c>
      <c r="C4" s="32" t="s">
        <v>222</v>
      </c>
      <c r="D4" s="32" t="s">
        <v>192</v>
      </c>
      <c r="E4" s="32" t="s">
        <v>27</v>
      </c>
      <c r="F4" s="32" t="s">
        <v>223</v>
      </c>
      <c r="G4" s="46" t="s">
        <v>224</v>
      </c>
      <c r="H4" s="33">
        <v>1053900</v>
      </c>
      <c r="I4" s="33">
        <v>73772</v>
      </c>
      <c r="J4" s="33">
        <v>78410</v>
      </c>
      <c r="K4" s="33">
        <v>1058538</v>
      </c>
      <c r="L4" s="32" t="s">
        <v>195</v>
      </c>
      <c r="M4" s="32" t="s">
        <v>196</v>
      </c>
      <c r="N4" s="32" t="s">
        <v>197</v>
      </c>
      <c r="O4" s="32" t="s">
        <v>198</v>
      </c>
    </row>
    <row r="5" spans="1:15">
      <c r="A5" s="31">
        <v>44876</v>
      </c>
      <c r="B5" s="31">
        <v>44876</v>
      </c>
      <c r="C5" s="32" t="s">
        <v>225</v>
      </c>
      <c r="D5" s="32" t="s">
        <v>211</v>
      </c>
      <c r="E5" s="32" t="s">
        <v>29</v>
      </c>
      <c r="F5" s="32" t="s">
        <v>226</v>
      </c>
      <c r="G5" s="46" t="s">
        <v>227</v>
      </c>
      <c r="H5" s="33">
        <v>2183522</v>
      </c>
      <c r="I5" s="33">
        <v>152848</v>
      </c>
      <c r="J5" s="33">
        <v>162454</v>
      </c>
      <c r="K5" s="33">
        <v>2193128</v>
      </c>
      <c r="L5" s="32" t="s">
        <v>195</v>
      </c>
      <c r="M5" s="32" t="s">
        <v>196</v>
      </c>
      <c r="N5" s="32" t="s">
        <v>197</v>
      </c>
      <c r="O5" s="32" t="s">
        <v>198</v>
      </c>
    </row>
    <row r="6" spans="1:15">
      <c r="A6" s="31">
        <v>44868</v>
      </c>
      <c r="B6" s="31">
        <v>44868</v>
      </c>
      <c r="C6" s="32" t="s">
        <v>228</v>
      </c>
      <c r="D6" s="32" t="s">
        <v>215</v>
      </c>
      <c r="E6" s="32" t="s">
        <v>40</v>
      </c>
      <c r="F6" s="32" t="s">
        <v>229</v>
      </c>
      <c r="G6" s="46" t="s">
        <v>230</v>
      </c>
      <c r="H6" s="33">
        <v>688977</v>
      </c>
      <c r="I6" s="33">
        <v>48228</v>
      </c>
      <c r="J6" s="33">
        <v>51260</v>
      </c>
      <c r="K6" s="33">
        <v>692009</v>
      </c>
      <c r="L6" s="32" t="s">
        <v>195</v>
      </c>
      <c r="M6" s="32" t="s">
        <v>196</v>
      </c>
      <c r="N6" s="32" t="s">
        <v>197</v>
      </c>
      <c r="O6" s="32" t="s">
        <v>198</v>
      </c>
    </row>
    <row r="7" spans="1:15">
      <c r="A7" s="68" t="s">
        <v>231</v>
      </c>
      <c r="H7" s="69">
        <v>4545797</v>
      </c>
      <c r="I7" s="69">
        <v>318205</v>
      </c>
      <c r="J7" s="69">
        <v>338207</v>
      </c>
      <c r="K7" s="69">
        <v>4565799</v>
      </c>
    </row>
  </sheetData>
  <mergeCells count="1"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H10"/>
  <sheetViews>
    <sheetView zoomScaleNormal="100" workbookViewId="0">
      <selection activeCell="A6" sqref="A6:XFD6"/>
    </sheetView>
  </sheetViews>
  <sheetFormatPr defaultColWidth="9.140625" defaultRowHeight="21.75" customHeight="1"/>
  <cols>
    <col min="1" max="1" width="13.5703125" style="34" customWidth="1"/>
    <col min="2" max="2" width="77.85546875" customWidth="1"/>
    <col min="3" max="3" width="15" customWidth="1"/>
    <col min="4" max="7" width="17.140625" style="35" customWidth="1"/>
    <col min="8" max="8" width="10.7109375" bestFit="1" customWidth="1"/>
  </cols>
  <sheetData>
    <row r="1" spans="1:8" ht="21.75" customHeight="1">
      <c r="A1" s="79" t="s">
        <v>23</v>
      </c>
      <c r="B1" s="79"/>
      <c r="C1" s="79"/>
      <c r="D1" s="79"/>
      <c r="E1" s="79"/>
      <c r="F1" s="79"/>
      <c r="G1" s="79"/>
    </row>
    <row r="2" spans="1:8" ht="21.75" customHeight="1">
      <c r="A2" s="78" t="s">
        <v>24</v>
      </c>
      <c r="B2" s="78"/>
      <c r="C2" s="78"/>
      <c r="D2" s="78"/>
      <c r="E2" s="78"/>
      <c r="F2" s="78"/>
      <c r="G2" s="78"/>
    </row>
    <row r="3" spans="1:8" ht="21.7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s="48" customFormat="1" ht="21.75" customHeight="1">
      <c r="A4" s="45">
        <v>44865</v>
      </c>
      <c r="B4" s="46" t="s">
        <v>31</v>
      </c>
      <c r="C4" s="46" t="s">
        <v>47</v>
      </c>
      <c r="D4" s="47">
        <v>536232</v>
      </c>
      <c r="E4" s="47">
        <v>37536</v>
      </c>
      <c r="F4" s="47">
        <v>39896</v>
      </c>
      <c r="G4" s="47">
        <v>538592</v>
      </c>
      <c r="H4" s="54">
        <v>44867</v>
      </c>
    </row>
    <row r="5" spans="1:8" s="48" customFormat="1" ht="21.75" customHeight="1">
      <c r="A5" s="45">
        <v>44862</v>
      </c>
      <c r="B5" s="46" t="s">
        <v>27</v>
      </c>
      <c r="C5" s="46" t="s">
        <v>48</v>
      </c>
      <c r="D5" s="47">
        <v>1005890</v>
      </c>
      <c r="E5" s="47">
        <v>70411</v>
      </c>
      <c r="F5" s="47">
        <v>74838</v>
      </c>
      <c r="G5" s="47">
        <v>1010317</v>
      </c>
      <c r="H5" s="54">
        <v>44865</v>
      </c>
    </row>
    <row r="6" spans="1:8" s="48" customFormat="1" ht="21.75" customHeight="1">
      <c r="A6" s="45">
        <v>44854</v>
      </c>
      <c r="B6" s="46" t="s">
        <v>29</v>
      </c>
      <c r="C6" s="46" t="s">
        <v>49</v>
      </c>
      <c r="D6" s="47">
        <v>2010450</v>
      </c>
      <c r="E6" s="47">
        <v>140732</v>
      </c>
      <c r="F6" s="47">
        <v>149577</v>
      </c>
      <c r="G6" s="47">
        <v>2019295</v>
      </c>
      <c r="H6" s="54">
        <v>44859</v>
      </c>
    </row>
    <row r="7" spans="1:8" s="48" customFormat="1" ht="21.75" customHeight="1">
      <c r="A7" s="45">
        <v>44846</v>
      </c>
      <c r="B7" s="46" t="s">
        <v>34</v>
      </c>
      <c r="C7" s="46" t="s">
        <v>50</v>
      </c>
      <c r="D7" s="47">
        <v>900013</v>
      </c>
      <c r="E7" s="47">
        <v>63001</v>
      </c>
      <c r="F7" s="47">
        <v>66961</v>
      </c>
      <c r="G7" s="47">
        <v>903973</v>
      </c>
      <c r="H7" s="54">
        <v>44849</v>
      </c>
    </row>
    <row r="8" spans="1:8" s="48" customFormat="1" ht="21.75" customHeight="1">
      <c r="A8" s="45">
        <v>44846</v>
      </c>
      <c r="B8" s="46" t="s">
        <v>27</v>
      </c>
      <c r="C8" s="46" t="s">
        <v>51</v>
      </c>
      <c r="D8" s="47">
        <v>1119937</v>
      </c>
      <c r="E8" s="47">
        <v>78395</v>
      </c>
      <c r="F8" s="47">
        <v>83323</v>
      </c>
      <c r="G8" s="47">
        <v>1124865</v>
      </c>
      <c r="H8" s="54">
        <v>44848</v>
      </c>
    </row>
    <row r="9" spans="1:8" s="48" customFormat="1" ht="21.75" customHeight="1">
      <c r="A9" s="45">
        <v>44840</v>
      </c>
      <c r="B9" s="46" t="s">
        <v>31</v>
      </c>
      <c r="C9" s="46" t="s">
        <v>52</v>
      </c>
      <c r="D9" s="47">
        <v>642986</v>
      </c>
      <c r="E9" s="47">
        <v>45009</v>
      </c>
      <c r="F9" s="47">
        <v>47838</v>
      </c>
      <c r="G9" s="47">
        <v>645815</v>
      </c>
      <c r="H9" s="54">
        <v>44848</v>
      </c>
    </row>
    <row r="10" spans="1:8" ht="21.75" customHeight="1">
      <c r="D10" s="36">
        <f>SUM(D4:D9)</f>
        <v>6215508</v>
      </c>
      <c r="E10" s="36">
        <f t="shared" ref="E10:G10" si="0">SUM(E4:E9)</f>
        <v>435084</v>
      </c>
      <c r="F10" s="36">
        <f t="shared" si="0"/>
        <v>462433</v>
      </c>
      <c r="G10" s="36">
        <f t="shared" si="0"/>
        <v>6242857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H10"/>
  <sheetViews>
    <sheetView zoomScaleNormal="100" workbookViewId="0">
      <selection activeCell="F11" sqref="F11"/>
    </sheetView>
  </sheetViews>
  <sheetFormatPr defaultColWidth="9.140625" defaultRowHeight="34.5" customHeight="1"/>
  <cols>
    <col min="1" max="1" width="13.5703125" style="34" customWidth="1"/>
    <col min="2" max="2" width="71.7109375" customWidth="1"/>
    <col min="3" max="3" width="15" customWidth="1"/>
    <col min="4" max="7" width="17.140625" style="35" customWidth="1"/>
    <col min="8" max="8" width="10.7109375" bestFit="1" customWidth="1"/>
  </cols>
  <sheetData>
    <row r="1" spans="1:8" ht="34.5" customHeight="1">
      <c r="A1" s="79" t="s">
        <v>21</v>
      </c>
      <c r="B1" s="79"/>
      <c r="C1" s="79"/>
      <c r="D1" s="79"/>
      <c r="E1" s="79"/>
      <c r="F1" s="79"/>
      <c r="G1" s="79"/>
    </row>
    <row r="2" spans="1:8" ht="34.5" customHeight="1">
      <c r="A2" s="78" t="s">
        <v>22</v>
      </c>
      <c r="B2" s="78"/>
      <c r="C2" s="78"/>
      <c r="D2" s="78"/>
      <c r="E2" s="78"/>
      <c r="F2" s="78"/>
      <c r="G2" s="78"/>
    </row>
    <row r="3" spans="1:8" ht="34.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s="48" customFormat="1" ht="34.5" customHeight="1">
      <c r="A4" s="45">
        <v>44834</v>
      </c>
      <c r="B4" s="46" t="s">
        <v>40</v>
      </c>
      <c r="C4" s="46" t="s">
        <v>41</v>
      </c>
      <c r="D4" s="47">
        <v>1056925</v>
      </c>
      <c r="E4" s="47">
        <v>73984</v>
      </c>
      <c r="F4" s="47">
        <v>78635</v>
      </c>
      <c r="G4" s="47">
        <v>1061576</v>
      </c>
      <c r="H4" s="54">
        <v>44837</v>
      </c>
    </row>
    <row r="5" spans="1:8" s="48" customFormat="1" ht="34.5" customHeight="1">
      <c r="A5" s="45">
        <v>44833</v>
      </c>
      <c r="B5" s="46" t="s">
        <v>29</v>
      </c>
      <c r="C5" s="46" t="s">
        <v>42</v>
      </c>
      <c r="D5" s="47">
        <v>1961844</v>
      </c>
      <c r="E5" s="47">
        <v>137328</v>
      </c>
      <c r="F5" s="47">
        <v>145961</v>
      </c>
      <c r="G5" s="47">
        <v>1970477</v>
      </c>
      <c r="H5" s="54">
        <v>44837</v>
      </c>
    </row>
    <row r="6" spans="1:8" s="48" customFormat="1" ht="34.5" customHeight="1">
      <c r="A6" s="45">
        <v>44821</v>
      </c>
      <c r="B6" s="46" t="s">
        <v>27</v>
      </c>
      <c r="C6" s="46" t="s">
        <v>43</v>
      </c>
      <c r="D6" s="47">
        <v>803664</v>
      </c>
      <c r="E6" s="47">
        <v>56256</v>
      </c>
      <c r="F6" s="47">
        <v>59793</v>
      </c>
      <c r="G6" s="47">
        <v>807201</v>
      </c>
      <c r="H6" s="54">
        <v>44824</v>
      </c>
    </row>
    <row r="7" spans="1:8" s="48" customFormat="1" ht="34.5" customHeight="1">
      <c r="A7" s="45">
        <v>44821</v>
      </c>
      <c r="B7" s="46" t="s">
        <v>29</v>
      </c>
      <c r="C7" s="46" t="s">
        <v>44</v>
      </c>
      <c r="D7" s="47">
        <v>1161161</v>
      </c>
      <c r="E7" s="47">
        <v>81282</v>
      </c>
      <c r="F7" s="47">
        <v>86390</v>
      </c>
      <c r="G7" s="47">
        <v>1166269</v>
      </c>
      <c r="H7" s="54">
        <v>44831</v>
      </c>
    </row>
    <row r="8" spans="1:8" s="48" customFormat="1" ht="34.5" customHeight="1">
      <c r="A8" s="45">
        <v>44811</v>
      </c>
      <c r="B8" s="46" t="s">
        <v>29</v>
      </c>
      <c r="C8" s="46" t="s">
        <v>45</v>
      </c>
      <c r="D8" s="47">
        <v>928342</v>
      </c>
      <c r="E8" s="47">
        <v>64984</v>
      </c>
      <c r="F8" s="47">
        <v>69069</v>
      </c>
      <c r="G8" s="47">
        <v>932427</v>
      </c>
      <c r="H8" s="54">
        <v>44814</v>
      </c>
    </row>
    <row r="9" spans="1:8" s="48" customFormat="1" ht="34.5" customHeight="1">
      <c r="A9" s="45">
        <v>44810</v>
      </c>
      <c r="B9" s="46" t="s">
        <v>40</v>
      </c>
      <c r="C9" s="46" t="s">
        <v>46</v>
      </c>
      <c r="D9" s="47">
        <v>989732</v>
      </c>
      <c r="E9" s="47">
        <v>69280</v>
      </c>
      <c r="F9" s="47">
        <v>73636</v>
      </c>
      <c r="G9" s="47">
        <v>994088</v>
      </c>
      <c r="H9" s="54">
        <v>44840</v>
      </c>
    </row>
    <row r="10" spans="1:8" ht="34.5" customHeight="1">
      <c r="D10" s="36">
        <f>SUM(D4:D9)</f>
        <v>6901668</v>
      </c>
      <c r="E10" s="36">
        <f t="shared" ref="E10:G10" si="0">SUM(E4:E9)</f>
        <v>483114</v>
      </c>
      <c r="F10" s="36">
        <f t="shared" si="0"/>
        <v>513484</v>
      </c>
      <c r="G10" s="36">
        <f t="shared" si="0"/>
        <v>6932038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H13"/>
  <sheetViews>
    <sheetView topLeftCell="B1" zoomScaleNormal="100" workbookViewId="0">
      <selection activeCell="B6" sqref="B4:B6"/>
    </sheetView>
  </sheetViews>
  <sheetFormatPr defaultColWidth="9.140625" defaultRowHeight="27.75" customHeight="1"/>
  <cols>
    <col min="1" max="1" width="13.5703125" style="34" customWidth="1"/>
    <col min="2" max="2" width="71.7109375" customWidth="1"/>
    <col min="3" max="3" width="15" customWidth="1"/>
    <col min="4" max="4" width="14.85546875" style="35" customWidth="1"/>
    <col min="5" max="7" width="17.140625" style="35" customWidth="1"/>
    <col min="8" max="8" width="13.85546875" customWidth="1"/>
  </cols>
  <sheetData>
    <row r="1" spans="1:8" ht="27.75" customHeight="1">
      <c r="A1" s="79" t="s">
        <v>12</v>
      </c>
      <c r="B1" s="79"/>
      <c r="C1" s="79"/>
      <c r="D1" s="79"/>
      <c r="E1" s="79"/>
      <c r="F1" s="79"/>
      <c r="G1" s="79"/>
    </row>
    <row r="2" spans="1:8" ht="27.75" customHeight="1">
      <c r="A2" s="78" t="s">
        <v>13</v>
      </c>
      <c r="B2" s="78"/>
      <c r="C2" s="78"/>
      <c r="D2" s="78"/>
      <c r="E2" s="78"/>
      <c r="F2" s="78"/>
      <c r="G2" s="78"/>
    </row>
    <row r="3" spans="1:8" ht="27.7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ht="27.75" customHeight="1">
      <c r="A4" s="31">
        <v>44800</v>
      </c>
      <c r="B4" s="46" t="s">
        <v>27</v>
      </c>
      <c r="C4" s="32" t="s">
        <v>28</v>
      </c>
      <c r="D4" s="33">
        <v>801984</v>
      </c>
      <c r="E4" s="33">
        <v>56139</v>
      </c>
      <c r="F4" s="33">
        <v>59668</v>
      </c>
      <c r="G4" s="33">
        <v>805513</v>
      </c>
      <c r="H4" s="34">
        <v>44802</v>
      </c>
    </row>
    <row r="5" spans="1:8" ht="27.75" customHeight="1">
      <c r="A5" s="31">
        <v>44798</v>
      </c>
      <c r="B5" s="46" t="s">
        <v>29</v>
      </c>
      <c r="C5" s="32" t="s">
        <v>30</v>
      </c>
      <c r="D5" s="33">
        <v>1086581</v>
      </c>
      <c r="E5" s="33">
        <v>76061</v>
      </c>
      <c r="F5" s="33">
        <v>80842</v>
      </c>
      <c r="G5" s="33">
        <v>1091362</v>
      </c>
      <c r="H5" s="34">
        <v>44802</v>
      </c>
    </row>
    <row r="6" spans="1:8" ht="27.75" customHeight="1">
      <c r="A6" s="31">
        <v>44795</v>
      </c>
      <c r="B6" s="46" t="s">
        <v>31</v>
      </c>
      <c r="C6" s="32" t="s">
        <v>32</v>
      </c>
      <c r="D6" s="33">
        <v>839053</v>
      </c>
      <c r="E6" s="33">
        <v>58734</v>
      </c>
      <c r="F6" s="33">
        <v>62426</v>
      </c>
      <c r="G6" s="33">
        <v>842745</v>
      </c>
      <c r="H6" s="34">
        <v>44799</v>
      </c>
    </row>
    <row r="7" spans="1:8" ht="27.75" customHeight="1">
      <c r="A7" s="45">
        <v>44790</v>
      </c>
      <c r="B7" s="46" t="s">
        <v>29</v>
      </c>
      <c r="C7" s="46" t="s">
        <v>33</v>
      </c>
      <c r="D7" s="47">
        <v>843285</v>
      </c>
      <c r="E7" s="47">
        <v>59031</v>
      </c>
      <c r="F7" s="47">
        <v>62740</v>
      </c>
      <c r="G7" s="47">
        <v>846994</v>
      </c>
      <c r="H7" s="34">
        <v>44792</v>
      </c>
    </row>
    <row r="8" spans="1:8" ht="27.75" customHeight="1">
      <c r="A8" s="45">
        <v>44790</v>
      </c>
      <c r="B8" s="46" t="s">
        <v>34</v>
      </c>
      <c r="C8" s="46" t="s">
        <v>35</v>
      </c>
      <c r="D8" s="47">
        <v>1369474</v>
      </c>
      <c r="E8" s="47">
        <v>95863</v>
      </c>
      <c r="F8" s="47">
        <v>101889</v>
      </c>
      <c r="G8" s="47">
        <v>1375500</v>
      </c>
      <c r="H8" s="34">
        <v>44791</v>
      </c>
    </row>
    <row r="9" spans="1:8" ht="27.75" customHeight="1">
      <c r="A9" s="45">
        <v>44788</v>
      </c>
      <c r="B9" s="46" t="s">
        <v>31</v>
      </c>
      <c r="C9" s="46" t="s">
        <v>36</v>
      </c>
      <c r="D9" s="47">
        <v>1027051</v>
      </c>
      <c r="E9" s="47">
        <v>71894</v>
      </c>
      <c r="F9" s="47">
        <v>76413</v>
      </c>
      <c r="G9" s="47">
        <v>1031570</v>
      </c>
      <c r="H9" s="34">
        <v>44789</v>
      </c>
    </row>
    <row r="10" spans="1:8" ht="27.75" customHeight="1">
      <c r="A10" s="45">
        <v>44783</v>
      </c>
      <c r="B10" s="46" t="s">
        <v>27</v>
      </c>
      <c r="C10" s="46" t="s">
        <v>37</v>
      </c>
      <c r="D10" s="47">
        <v>1125635</v>
      </c>
      <c r="E10" s="47">
        <v>78794</v>
      </c>
      <c r="F10" s="47">
        <v>83747</v>
      </c>
      <c r="G10" s="47">
        <v>1130588</v>
      </c>
      <c r="H10" s="34">
        <v>44784</v>
      </c>
    </row>
    <row r="11" spans="1:8" ht="27.75" customHeight="1">
      <c r="A11" s="45">
        <v>44776</v>
      </c>
      <c r="B11" s="46" t="s">
        <v>29</v>
      </c>
      <c r="C11" s="46" t="s">
        <v>38</v>
      </c>
      <c r="D11" s="47">
        <v>1479435</v>
      </c>
      <c r="E11" s="47">
        <v>103561</v>
      </c>
      <c r="F11" s="47">
        <v>110070</v>
      </c>
      <c r="G11" s="47">
        <v>1485944</v>
      </c>
      <c r="H11" s="34">
        <v>44783</v>
      </c>
    </row>
    <row r="12" spans="1:8" ht="27.75" customHeight="1">
      <c r="A12" s="45">
        <v>44776</v>
      </c>
      <c r="B12" s="46" t="s">
        <v>27</v>
      </c>
      <c r="C12" s="46" t="s">
        <v>39</v>
      </c>
      <c r="D12" s="47">
        <v>497375</v>
      </c>
      <c r="E12" s="47">
        <v>34816</v>
      </c>
      <c r="F12" s="47">
        <v>37005</v>
      </c>
      <c r="G12" s="47">
        <v>499564</v>
      </c>
      <c r="H12" s="34">
        <v>44777</v>
      </c>
    </row>
    <row r="13" spans="1:8" ht="27.75" customHeight="1">
      <c r="D13" s="52">
        <f>SUM(D4:D12)</f>
        <v>9069873</v>
      </c>
      <c r="E13" s="52">
        <f t="shared" ref="E13:G13" si="0">SUM(E4:E12)</f>
        <v>634893</v>
      </c>
      <c r="F13" s="52">
        <f t="shared" si="0"/>
        <v>674800</v>
      </c>
      <c r="G13" s="52">
        <f t="shared" si="0"/>
        <v>9109780</v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H10"/>
  <sheetViews>
    <sheetView zoomScaleNormal="100" workbookViewId="0">
      <selection activeCell="H10" sqref="H10"/>
    </sheetView>
  </sheetViews>
  <sheetFormatPr defaultColWidth="9.140625" defaultRowHeight="24.75" customHeight="1"/>
  <cols>
    <col min="1" max="1" width="13.5703125" style="34" customWidth="1"/>
    <col min="2" max="2" width="56.5703125" customWidth="1"/>
    <col min="3" max="3" width="15" customWidth="1"/>
    <col min="4" max="7" width="17.140625" style="35" customWidth="1"/>
    <col min="8" max="8" width="10.7109375" bestFit="1" customWidth="1"/>
  </cols>
  <sheetData>
    <row r="1" spans="1:8" ht="24.75" customHeight="1">
      <c r="A1" s="79" t="s">
        <v>70</v>
      </c>
      <c r="B1" s="79"/>
      <c r="C1" s="79"/>
      <c r="D1" s="79"/>
      <c r="E1" s="79"/>
      <c r="F1" s="79"/>
      <c r="G1" s="79"/>
    </row>
    <row r="2" spans="1:8" ht="24.75" customHeight="1">
      <c r="A2" s="78" t="s">
        <v>71</v>
      </c>
      <c r="B2" s="78"/>
      <c r="C2" s="78"/>
      <c r="D2" s="78"/>
      <c r="E2" s="78"/>
      <c r="F2" s="78"/>
      <c r="G2" s="78"/>
    </row>
    <row r="3" spans="1:8" ht="24.7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ht="24.75" customHeight="1">
      <c r="A4" s="31">
        <v>44762</v>
      </c>
      <c r="B4" s="32" t="s">
        <v>54</v>
      </c>
      <c r="C4" s="32" t="s">
        <v>61</v>
      </c>
      <c r="D4" s="33">
        <v>1469391</v>
      </c>
      <c r="E4" s="33">
        <v>102856</v>
      </c>
      <c r="F4" s="33">
        <v>109323</v>
      </c>
      <c r="G4" s="33">
        <v>1475858</v>
      </c>
      <c r="H4" s="34">
        <v>44763</v>
      </c>
    </row>
    <row r="5" spans="1:8" ht="24.75" customHeight="1">
      <c r="A5" s="31">
        <v>44758</v>
      </c>
      <c r="B5" s="32" t="s">
        <v>54</v>
      </c>
      <c r="C5" s="32" t="s">
        <v>62</v>
      </c>
      <c r="D5" s="33">
        <v>995229</v>
      </c>
      <c r="E5" s="33">
        <v>69665</v>
      </c>
      <c r="F5" s="33">
        <v>74045</v>
      </c>
      <c r="G5" s="33">
        <v>999609</v>
      </c>
      <c r="H5" s="34">
        <v>44760</v>
      </c>
    </row>
    <row r="6" spans="1:8" ht="24.75" customHeight="1">
      <c r="A6" s="31">
        <v>44755</v>
      </c>
      <c r="B6" s="32" t="s">
        <v>29</v>
      </c>
      <c r="C6" s="32" t="s">
        <v>63</v>
      </c>
      <c r="D6" s="33">
        <v>939758</v>
      </c>
      <c r="E6" s="33">
        <v>65784</v>
      </c>
      <c r="F6" s="33">
        <v>69918</v>
      </c>
      <c r="G6" s="33">
        <v>943892</v>
      </c>
      <c r="H6" s="34">
        <v>44757</v>
      </c>
    </row>
    <row r="7" spans="1:8" ht="24.75" customHeight="1">
      <c r="A7" s="31">
        <v>44753</v>
      </c>
      <c r="B7" s="32" t="s">
        <v>54</v>
      </c>
      <c r="C7" s="32" t="s">
        <v>64</v>
      </c>
      <c r="D7" s="33">
        <v>936633</v>
      </c>
      <c r="E7" s="33">
        <v>65565</v>
      </c>
      <c r="F7" s="33">
        <v>69685</v>
      </c>
      <c r="G7" s="33">
        <v>940753</v>
      </c>
      <c r="H7" s="34">
        <v>44760</v>
      </c>
    </row>
    <row r="8" spans="1:8" ht="24.75" customHeight="1">
      <c r="A8" s="31">
        <v>44748</v>
      </c>
      <c r="B8" s="32" t="s">
        <v>54</v>
      </c>
      <c r="C8" s="32" t="s">
        <v>65</v>
      </c>
      <c r="D8" s="33">
        <v>1178417</v>
      </c>
      <c r="E8" s="33">
        <v>82490</v>
      </c>
      <c r="F8" s="33">
        <v>87674</v>
      </c>
      <c r="G8" s="33">
        <v>1183601</v>
      </c>
      <c r="H8" s="34">
        <v>44749</v>
      </c>
    </row>
    <row r="9" spans="1:8" ht="24.75" customHeight="1">
      <c r="A9" s="31">
        <v>44743</v>
      </c>
      <c r="B9" s="32" t="s">
        <v>54</v>
      </c>
      <c r="C9" s="32" t="s">
        <v>66</v>
      </c>
      <c r="D9" s="33">
        <v>1202558</v>
      </c>
      <c r="E9" s="33">
        <v>84178</v>
      </c>
      <c r="F9" s="33">
        <v>89470</v>
      </c>
      <c r="G9" s="33">
        <v>1207850</v>
      </c>
      <c r="H9" s="34">
        <v>44744</v>
      </c>
    </row>
    <row r="10" spans="1:8" ht="24.75" customHeight="1">
      <c r="D10" s="36">
        <f>SUM(D4:D9)</f>
        <v>6721986</v>
      </c>
      <c r="E10" s="36">
        <f t="shared" ref="E10:G10" si="0">SUM(E4:E9)</f>
        <v>470538</v>
      </c>
      <c r="F10" s="36">
        <f t="shared" si="0"/>
        <v>500115</v>
      </c>
      <c r="G10" s="36">
        <f t="shared" si="0"/>
        <v>6751563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10"/>
  <sheetViews>
    <sheetView zoomScaleNormal="100" workbookViewId="0">
      <selection activeCell="H10" sqref="H10"/>
    </sheetView>
  </sheetViews>
  <sheetFormatPr defaultColWidth="9.140625" defaultRowHeight="24.75" customHeight="1"/>
  <cols>
    <col min="1" max="1" width="13.5703125" style="34" customWidth="1"/>
    <col min="2" max="2" width="52.42578125" customWidth="1"/>
    <col min="3" max="3" width="15" customWidth="1"/>
    <col min="4" max="7" width="17.140625" style="35" customWidth="1"/>
    <col min="8" max="8" width="10.7109375" bestFit="1" customWidth="1"/>
  </cols>
  <sheetData>
    <row r="1" spans="1:8" ht="24.75" customHeight="1">
      <c r="A1" s="79" t="s">
        <v>68</v>
      </c>
      <c r="B1" s="79"/>
      <c r="C1" s="79"/>
      <c r="D1" s="79"/>
      <c r="E1" s="79"/>
      <c r="F1" s="79"/>
      <c r="G1" s="79"/>
    </row>
    <row r="2" spans="1:8" ht="24.75" customHeight="1">
      <c r="A2" s="78" t="s">
        <v>69</v>
      </c>
      <c r="B2" s="78"/>
      <c r="C2" s="78"/>
      <c r="D2" s="78"/>
      <c r="E2" s="78"/>
      <c r="F2" s="78"/>
      <c r="G2" s="78"/>
    </row>
    <row r="3" spans="1:8" ht="24.75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ht="24.75" customHeight="1">
      <c r="A4" s="31">
        <v>44742</v>
      </c>
      <c r="B4" s="32" t="s">
        <v>54</v>
      </c>
      <c r="C4" s="32" t="s">
        <v>55</v>
      </c>
      <c r="D4" s="33">
        <v>968598</v>
      </c>
      <c r="E4" s="33">
        <v>67801</v>
      </c>
      <c r="F4" s="33">
        <v>72064</v>
      </c>
      <c r="G4" s="33">
        <v>972861</v>
      </c>
      <c r="H4" s="34">
        <v>44743</v>
      </c>
    </row>
    <row r="5" spans="1:8" ht="24.75" customHeight="1">
      <c r="A5" s="31">
        <v>44737</v>
      </c>
      <c r="B5" s="32" t="s">
        <v>54</v>
      </c>
      <c r="C5" s="32" t="s">
        <v>56</v>
      </c>
      <c r="D5" s="33">
        <v>1203352</v>
      </c>
      <c r="E5" s="33">
        <v>84234</v>
      </c>
      <c r="F5" s="33">
        <v>89529</v>
      </c>
      <c r="G5" s="33">
        <v>1208647</v>
      </c>
      <c r="H5" s="34">
        <v>44739</v>
      </c>
    </row>
    <row r="6" spans="1:8" ht="24.75" customHeight="1">
      <c r="A6" s="31">
        <v>44737</v>
      </c>
      <c r="B6" s="32" t="s">
        <v>54</v>
      </c>
      <c r="C6" s="32" t="s">
        <v>57</v>
      </c>
      <c r="D6" s="33">
        <v>2030000</v>
      </c>
      <c r="E6" s="33">
        <v>142101</v>
      </c>
      <c r="F6" s="33">
        <v>151032</v>
      </c>
      <c r="G6" s="33">
        <v>2038931</v>
      </c>
      <c r="H6" s="34">
        <v>44739</v>
      </c>
    </row>
    <row r="7" spans="1:8" ht="24.75" customHeight="1">
      <c r="A7" s="31">
        <v>44729</v>
      </c>
      <c r="B7" s="32" t="s">
        <v>54</v>
      </c>
      <c r="C7" s="32" t="s">
        <v>58</v>
      </c>
      <c r="D7" s="33">
        <v>1670996</v>
      </c>
      <c r="E7" s="33">
        <v>116969</v>
      </c>
      <c r="F7" s="33">
        <v>124322</v>
      </c>
      <c r="G7" s="33">
        <v>1678349</v>
      </c>
      <c r="H7" s="34">
        <v>44736</v>
      </c>
    </row>
    <row r="8" spans="1:8" ht="24.75" customHeight="1">
      <c r="A8" s="31">
        <v>44723</v>
      </c>
      <c r="B8" s="32" t="s">
        <v>54</v>
      </c>
      <c r="C8" s="32" t="s">
        <v>59</v>
      </c>
      <c r="D8" s="33">
        <v>2153176</v>
      </c>
      <c r="E8" s="33">
        <v>150723</v>
      </c>
      <c r="F8" s="33">
        <v>160196</v>
      </c>
      <c r="G8" s="33">
        <v>2162649</v>
      </c>
      <c r="H8" s="34">
        <v>44725</v>
      </c>
    </row>
    <row r="9" spans="1:8" ht="24.75" customHeight="1">
      <c r="A9" s="31">
        <v>44723</v>
      </c>
      <c r="B9" s="32" t="s">
        <v>54</v>
      </c>
      <c r="C9" s="32" t="s">
        <v>60</v>
      </c>
      <c r="D9" s="33">
        <v>1690000</v>
      </c>
      <c r="E9" s="33">
        <v>118300</v>
      </c>
      <c r="F9" s="33">
        <v>125736</v>
      </c>
      <c r="G9" s="33">
        <v>1697436</v>
      </c>
      <c r="H9" s="34">
        <v>44726</v>
      </c>
    </row>
    <row r="10" spans="1:8" ht="24.75" customHeight="1">
      <c r="D10" s="36">
        <f>SUM(D4:D9)</f>
        <v>9716122</v>
      </c>
      <c r="E10" s="36">
        <f t="shared" ref="E10:G10" si="0">SUM(E4:E9)</f>
        <v>680128</v>
      </c>
      <c r="F10" s="36">
        <f t="shared" si="0"/>
        <v>722879</v>
      </c>
      <c r="G10" s="36">
        <f t="shared" si="0"/>
        <v>9758873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2"/>
  <sheetViews>
    <sheetView zoomScaleNormal="100" workbookViewId="0">
      <selection activeCell="F14" sqref="F14"/>
    </sheetView>
  </sheetViews>
  <sheetFormatPr defaultColWidth="9.140625" defaultRowHeight="21" customHeight="1"/>
  <cols>
    <col min="1" max="1" width="13.5703125" style="34" customWidth="1"/>
    <col min="2" max="2" width="52.85546875" customWidth="1"/>
    <col min="3" max="3" width="15" customWidth="1"/>
    <col min="4" max="7" width="17.140625" style="35" customWidth="1"/>
    <col min="8" max="8" width="10.7109375" bestFit="1" customWidth="1"/>
  </cols>
  <sheetData>
    <row r="1" spans="1:8" ht="24.75" customHeight="1">
      <c r="A1" s="79" t="s">
        <v>127</v>
      </c>
      <c r="B1" s="79"/>
      <c r="C1" s="79"/>
      <c r="D1" s="79"/>
      <c r="E1" s="79"/>
      <c r="F1" s="79"/>
      <c r="G1" s="79"/>
    </row>
    <row r="2" spans="1:8" ht="24.75" customHeight="1">
      <c r="A2" s="78" t="s">
        <v>128</v>
      </c>
      <c r="B2" s="78"/>
      <c r="C2" s="78"/>
      <c r="D2" s="78"/>
      <c r="E2" s="78"/>
      <c r="F2" s="78"/>
      <c r="G2" s="78"/>
    </row>
    <row r="3" spans="1:8" ht="21" customHeight="1">
      <c r="A3" s="28" t="s">
        <v>14</v>
      </c>
      <c r="B3" s="29" t="s">
        <v>15</v>
      </c>
      <c r="C3" s="29" t="s">
        <v>16</v>
      </c>
      <c r="D3" s="30" t="s">
        <v>17</v>
      </c>
      <c r="E3" s="30" t="s">
        <v>18</v>
      </c>
      <c r="F3" s="30" t="s">
        <v>19</v>
      </c>
      <c r="G3" s="30" t="s">
        <v>20</v>
      </c>
    </row>
    <row r="4" spans="1:8" s="48" customFormat="1" ht="21" customHeight="1">
      <c r="A4" s="49">
        <v>44712</v>
      </c>
      <c r="B4" s="50" t="s">
        <v>54</v>
      </c>
      <c r="C4" s="50" t="s">
        <v>72</v>
      </c>
      <c r="D4" s="51">
        <v>766714</v>
      </c>
      <c r="E4" s="51">
        <v>53670</v>
      </c>
      <c r="F4" s="51">
        <v>57044</v>
      </c>
      <c r="G4" s="51">
        <v>770088</v>
      </c>
      <c r="H4" s="54">
        <v>44713</v>
      </c>
    </row>
    <row r="5" spans="1:8" s="48" customFormat="1" ht="21" customHeight="1">
      <c r="A5" s="49">
        <v>44709</v>
      </c>
      <c r="B5" s="50" t="s">
        <v>54</v>
      </c>
      <c r="C5" s="50" t="s">
        <v>73</v>
      </c>
      <c r="D5" s="51">
        <v>1977794</v>
      </c>
      <c r="E5" s="51">
        <v>0</v>
      </c>
      <c r="F5" s="51">
        <v>158224</v>
      </c>
      <c r="G5" s="51">
        <v>2136018</v>
      </c>
      <c r="H5" s="54">
        <v>44711</v>
      </c>
    </row>
    <row r="6" spans="1:8" s="48" customFormat="1" ht="21" customHeight="1">
      <c r="A6" s="49">
        <v>44709</v>
      </c>
      <c r="B6" s="50" t="s">
        <v>54</v>
      </c>
      <c r="C6" s="50" t="s">
        <v>74</v>
      </c>
      <c r="D6" s="51">
        <v>790998</v>
      </c>
      <c r="E6" s="51">
        <v>0</v>
      </c>
      <c r="F6" s="51">
        <v>63280</v>
      </c>
      <c r="G6" s="51">
        <v>854278</v>
      </c>
      <c r="H6" s="54">
        <v>44711</v>
      </c>
    </row>
    <row r="7" spans="1:8" s="48" customFormat="1" ht="21" customHeight="1">
      <c r="A7" s="45">
        <v>44708</v>
      </c>
      <c r="B7" s="46" t="s">
        <v>54</v>
      </c>
      <c r="C7" s="46" t="s">
        <v>75</v>
      </c>
      <c r="D7" s="47">
        <v>1522316</v>
      </c>
      <c r="E7" s="47">
        <v>0</v>
      </c>
      <c r="F7" s="47">
        <v>121785</v>
      </c>
      <c r="G7" s="47">
        <v>1644101</v>
      </c>
      <c r="H7" s="54">
        <v>44711</v>
      </c>
    </row>
    <row r="8" spans="1:8" s="48" customFormat="1" ht="21" customHeight="1">
      <c r="A8" s="45">
        <v>44701</v>
      </c>
      <c r="B8" s="46" t="s">
        <v>54</v>
      </c>
      <c r="C8" s="46" t="s">
        <v>76</v>
      </c>
      <c r="D8" s="47">
        <v>1346397</v>
      </c>
      <c r="E8" s="47">
        <v>0</v>
      </c>
      <c r="F8" s="47">
        <v>107712</v>
      </c>
      <c r="G8" s="47">
        <v>1454109</v>
      </c>
      <c r="H8" s="54">
        <v>44704</v>
      </c>
    </row>
    <row r="9" spans="1:8" s="48" customFormat="1" ht="21" customHeight="1">
      <c r="A9" s="45">
        <v>44686</v>
      </c>
      <c r="B9" s="46" t="s">
        <v>54</v>
      </c>
      <c r="C9" s="46" t="s">
        <v>77</v>
      </c>
      <c r="D9" s="47">
        <v>728618</v>
      </c>
      <c r="E9" s="47">
        <v>0</v>
      </c>
      <c r="F9" s="47">
        <v>58289</v>
      </c>
      <c r="G9" s="47">
        <v>786907</v>
      </c>
      <c r="H9" s="54">
        <v>44687</v>
      </c>
    </row>
    <row r="10" spans="1:8" ht="21" customHeight="1">
      <c r="A10" s="31">
        <v>44684</v>
      </c>
      <c r="B10" s="32" t="s">
        <v>54</v>
      </c>
      <c r="C10" s="32" t="s">
        <v>78</v>
      </c>
      <c r="D10" s="33">
        <v>1006356</v>
      </c>
      <c r="E10" s="33">
        <v>0</v>
      </c>
      <c r="F10" s="33">
        <v>80508</v>
      </c>
      <c r="G10" s="33">
        <v>1086864</v>
      </c>
      <c r="H10" s="34">
        <v>44685</v>
      </c>
    </row>
    <row r="11" spans="1:8" s="48" customFormat="1" ht="21" customHeight="1">
      <c r="A11" s="45">
        <v>44684</v>
      </c>
      <c r="B11" s="46" t="s">
        <v>54</v>
      </c>
      <c r="C11" s="46" t="s">
        <v>79</v>
      </c>
      <c r="D11" s="47">
        <v>981213</v>
      </c>
      <c r="E11" s="47">
        <v>0</v>
      </c>
      <c r="F11" s="47">
        <v>78497</v>
      </c>
      <c r="G11" s="47">
        <v>1059710</v>
      </c>
      <c r="H11" s="34">
        <v>44685</v>
      </c>
    </row>
    <row r="12" spans="1:8" ht="21" customHeight="1">
      <c r="D12" s="36">
        <f>SUM(D4:D11)</f>
        <v>9120406</v>
      </c>
      <c r="E12" s="36">
        <f t="shared" ref="E12:G12" si="0">SUM(E4:E11)</f>
        <v>53670</v>
      </c>
      <c r="F12" s="36">
        <f t="shared" si="0"/>
        <v>725339</v>
      </c>
      <c r="G12" s="36">
        <f t="shared" si="0"/>
        <v>9792075</v>
      </c>
    </row>
  </sheetData>
  <mergeCells count="2"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nợ-final</vt:lpstr>
      <vt:lpstr>tháng 12.2022</vt:lpstr>
      <vt:lpstr>tháng 11.2022</vt:lpstr>
      <vt:lpstr>tháng 10.2022</vt:lpstr>
      <vt:lpstr>tháng 9.2022.</vt:lpstr>
      <vt:lpstr>tháng 8.2022</vt:lpstr>
      <vt:lpstr>tháng 7.2022</vt:lpstr>
      <vt:lpstr>tháng 6.2022</vt:lpstr>
      <vt:lpstr>tháng 5.2022</vt:lpstr>
      <vt:lpstr>tháng 4.2022</vt:lpstr>
      <vt:lpstr>tháng 3.2022</vt:lpstr>
      <vt:lpstr>tháng 2.2022</vt:lpstr>
      <vt:lpstr>tháng 1.2022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2023-07-04T05:01:18Z</dcterms:modified>
</cp:coreProperties>
</file>