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GTGL VIỆT NAM\"/>
    </mc:Choice>
  </mc:AlternateContent>
  <bookViews>
    <workbookView xWindow="-120" yWindow="-120" windowWidth="24240" windowHeight="13140" tabRatio="734" activeTab="1"/>
  </bookViews>
  <sheets>
    <sheet name="công nợ" sheetId="1" r:id="rId1"/>
    <sheet name="tháng 6" sheetId="14" r:id="rId2"/>
    <sheet name="tháng 7" sheetId="15" r:id="rId3"/>
    <sheet name="tháng 8" sheetId="13" r:id="rId4"/>
    <sheet name="tháng 9" sheetId="8" r:id="rId5"/>
    <sheet name="tháng 10." sheetId="10" r:id="rId6"/>
    <sheet name="tháng 11" sheetId="12" r:id="rId7"/>
    <sheet name="tháng 12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  <c r="G8" i="10"/>
  <c r="H8" i="10"/>
  <c r="E8" i="10"/>
  <c r="F5" i="8"/>
  <c r="G5" i="8"/>
  <c r="H5" i="8"/>
  <c r="E5" i="8"/>
  <c r="F8" i="15"/>
  <c r="G8" i="15"/>
  <c r="H8" i="15"/>
  <c r="E8" i="15"/>
  <c r="F7" i="14"/>
  <c r="G7" i="14"/>
  <c r="H7" i="14"/>
  <c r="E7" i="14"/>
  <c r="F7" i="13"/>
  <c r="G7" i="13"/>
  <c r="H7" i="13"/>
  <c r="E7" i="13"/>
  <c r="F7" i="12"/>
  <c r="G7" i="12"/>
  <c r="H7" i="12"/>
  <c r="E7" i="12"/>
  <c r="D17" i="1" l="1"/>
  <c r="C8" i="1" l="1"/>
  <c r="C6" i="1" l="1"/>
  <c r="C7" i="1"/>
  <c r="C5" i="1"/>
  <c r="C4" i="1"/>
  <c r="C3" i="1" l="1"/>
  <c r="C9" i="1" s="1"/>
  <c r="F22" i="1" l="1"/>
  <c r="F23" i="1" s="1"/>
</calcChain>
</file>

<file path=xl/sharedStrings.xml><?xml version="1.0" encoding="utf-8"?>
<sst xmlns="http://schemas.openxmlformats.org/spreadsheetml/2006/main" count="182" uniqueCount="75">
  <si>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</si>
  <si>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</si>
  <si>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</si>
  <si>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</si>
  <si>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</si>
  <si>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</si>
  <si>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</si>
  <si>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</si>
  <si>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</si>
  <si>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</si>
  <si>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</si>
  <si>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</si>
  <si>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</si>
  <si>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</si>
  <si>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</si>
  <si>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</si>
  <si>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</si>
  <si>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</si>
  <si>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</si>
  <si>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GTGL VIỆT NAM</t>
  </si>
  <si>
    <t>Dư nợ phải thu  GTGL VIỆT NAM</t>
  </si>
  <si>
    <t>DANH SÁCH BÁN HÀNG</t>
  </si>
  <si>
    <t>CÔNG TY TNHH GTGL VIỆT NAM</t>
  </si>
  <si>
    <t>00051687</t>
  </si>
  <si>
    <t>00020335</t>
  </si>
  <si>
    <t>00020334</t>
  </si>
  <si>
    <t>00017184</t>
  </si>
  <si>
    <t>00017183</t>
  </si>
  <si>
    <t>Số dòng = 5</t>
  </si>
  <si>
    <t>00027361</t>
  </si>
  <si>
    <t>00027275</t>
  </si>
  <si>
    <t>00025136</t>
  </si>
  <si>
    <t>00023750</t>
  </si>
  <si>
    <t>00021929</t>
  </si>
  <si>
    <t>00051686</t>
  </si>
  <si>
    <t>00036433</t>
  </si>
  <si>
    <t>00036431</t>
  </si>
  <si>
    <t>00029771</t>
  </si>
  <si>
    <t>CÔNG TY TNHH GTGL VIỆT NAM / Easymart 16 Tam Trinh</t>
  </si>
  <si>
    <t>00029533</t>
  </si>
  <si>
    <t>Số dòng = 4</t>
  </si>
  <si>
    <t>00040280</t>
  </si>
  <si>
    <t>00040255</t>
  </si>
  <si>
    <t>00051055</t>
  </si>
  <si>
    <t>00050307</t>
  </si>
  <si>
    <t>00048758</t>
  </si>
  <si>
    <t>00048648</t>
  </si>
  <si>
    <t>00047066</t>
  </si>
  <si>
    <t>00045795</t>
  </si>
  <si>
    <t>00045766</t>
  </si>
  <si>
    <t>Bảng kê hóa đơn tháng 11.2022</t>
  </si>
  <si>
    <t>Bảng kê hóa đơn tháng 12.2022</t>
  </si>
  <si>
    <t>Diễn giải</t>
  </si>
  <si>
    <t>E01- TÒA FS GOLDSEASON 47 NGUYỄN TUÂN, P. THANH XUÂN TRUNG, QUẬN THANH XUÂN, HÀ NỘI, SĐT : 086.617.5768 ( CK CỐ ĐỊNH 4%)</t>
  </si>
  <si>
    <t>00055463</t>
  </si>
  <si>
    <t>00055225</t>
  </si>
  <si>
    <t>E03- 16 TAM TRINH, P. MINH KHAI, QUẬN HAI BÀ TRƯNG, HÀ NỘI, SĐT : 0866106168, CK CỐ ĐỊNH 4%</t>
  </si>
  <si>
    <t>00055182</t>
  </si>
  <si>
    <t>Số dòng = 3</t>
  </si>
  <si>
    <t>Bảng kê hóa đơn tháng 6.+7.2022</t>
  </si>
  <si>
    <t>31/8/2022</t>
  </si>
  <si>
    <t>27/9/2022</t>
  </si>
  <si>
    <t>16/12/2022</t>
  </si>
  <si>
    <t>29/12/2022</t>
  </si>
  <si>
    <t>Hàng trả</t>
  </si>
  <si>
    <t>13/7/2022</t>
  </si>
  <si>
    <t>19/7/2022</t>
  </si>
  <si>
    <t>E03- SỐ 16 TAM TRINH, P. MINH KHAI, QUẬN HAI BÀ TRƯNG, HÀ NỘI, SĐT : 086.610.6168</t>
  </si>
  <si>
    <t>SỐ 16 TAM TRINH, P. MINH KHAI, QUẬN HAI BÀ TRƯNG, HÀ NỘI, SĐT : 086.610.6168</t>
  </si>
  <si>
    <t>TÒA NHÀ FS, GOLDSEASON, 47 NGUYỄN TUÂN, PHƯỜNG THANH XUÂN TRUNG, QUẬN THANH XUÂN, HÀ NỘI, SĐT : 0866175768</t>
  </si>
  <si>
    <t>16 TAM TRINH, PHƯỜNG MINH KHAI, QUẬN HAI BÀ TRƯNG, TP HÀ NỘI , SĐT : 086.610.6168</t>
  </si>
  <si>
    <t>TÒA FS GOLDSEASON 47 NGUYỄN TUÂN, P. THANH XUÂN TRUNG, Q. THANH XUÂN, HÀ NỘI (CK CỐ ĐỊNH 4%+ 10% ĐƠN ĐẦU)</t>
  </si>
  <si>
    <t>16 TAM TRINH, P. MINH KHAI, Q. HAI BÀ TRƯNG, HÀ NỘI ( CK CỐ ĐỊNH 4%+ 10% ĐƠN ĐẦU)</t>
  </si>
  <si>
    <t>E03- SỐ 16 TAM TRINH, P. MINH KHAI, QUẬN HAI BÀ TRƯNG, HÀ NỘI, SĐT : 086.610.6168 (ck cố định 4%)</t>
  </si>
  <si>
    <t>Số dòng =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</si>
</sst>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7"/>
  <sheetViews>
    <sheetView workbookViewId="0">
      <pane ySplit="2" topLeftCell="A12" activePane="bottomLeft" state="frozen"/>
      <selection pane="bottomLeft" activeCell="C10" sqref="C10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3" t="s">
        <v>19</v>
      </c>
      <c r="B1" s="43"/>
      <c r="C1" s="43"/>
      <c r="D1" s="43"/>
      <c r="E1" s="43"/>
      <c r="F1" s="43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13" t="s">
        <v>59</v>
      </c>
      <c r="C3" s="14" t="e">
        <f>#REF!+#REF!</f>
        <v>#REF!</v>
      </c>
      <c r="D3" s="14"/>
      <c r="E3" s="15"/>
      <c r="F3" s="15"/>
    </row>
    <row r="4" spans="1:6" ht="21" customHeight="1" x14ac:dyDescent="0.25">
      <c r="A4" s="18"/>
      <c r="B4" s="13" t="s">
        <v>11</v>
      </c>
      <c r="C4" s="14" t="e">
        <f>#REF!</f>
        <v>#REF!</v>
      </c>
      <c r="D4" s="14"/>
      <c r="E4" s="15"/>
      <c r="F4" s="15"/>
    </row>
    <row r="5" spans="1:6" ht="21" customHeight="1" x14ac:dyDescent="0.25">
      <c r="A5" s="18"/>
      <c r="B5" s="13" t="s">
        <v>9</v>
      </c>
      <c r="C5" s="14" t="e">
        <f>'tháng 9'!#REF!</f>
        <v>#REF!</v>
      </c>
      <c r="D5" s="14"/>
      <c r="E5" s="15"/>
      <c r="F5" s="15"/>
    </row>
    <row r="6" spans="1:6" ht="21" customHeight="1" x14ac:dyDescent="0.25">
      <c r="A6" s="18"/>
      <c r="B6" s="13" t="s">
        <v>10</v>
      </c>
      <c r="C6" s="14" t="e">
        <f>'tháng 10.'!#REF!</f>
        <v>#REF!</v>
      </c>
      <c r="D6" s="14"/>
      <c r="E6" s="15"/>
      <c r="F6" s="15"/>
    </row>
    <row r="7" spans="1:6" ht="21" customHeight="1" x14ac:dyDescent="0.25">
      <c r="A7" s="18"/>
      <c r="B7" s="13" t="s">
        <v>50</v>
      </c>
      <c r="C7" s="14" t="e">
        <f>#REF!</f>
        <v>#REF!</v>
      </c>
      <c r="D7" s="16"/>
      <c r="E7" s="15"/>
      <c r="F7" s="17"/>
    </row>
    <row r="8" spans="1:6" ht="21" customHeight="1" x14ac:dyDescent="0.25">
      <c r="A8" s="40"/>
      <c r="B8" s="13" t="s">
        <v>51</v>
      </c>
      <c r="C8" s="14">
        <f>'tháng 12'!H6</f>
        <v>7690870</v>
      </c>
      <c r="D8" s="16"/>
      <c r="E8" s="15"/>
      <c r="F8" s="17"/>
    </row>
    <row r="9" spans="1:6" ht="21" customHeight="1" x14ac:dyDescent="0.25">
      <c r="A9" s="44" t="s">
        <v>6</v>
      </c>
      <c r="B9" s="45"/>
      <c r="C9" s="21" t="e">
        <f>SUM(C3:C8)</f>
        <v>#REF!</v>
      </c>
      <c r="D9" s="22"/>
      <c r="E9" s="23"/>
      <c r="F9" s="24"/>
    </row>
    <row r="10" spans="1:6" ht="21" customHeight="1" x14ac:dyDescent="0.25">
      <c r="A10" s="42" t="s">
        <v>65</v>
      </c>
      <c r="B10" s="28" t="s">
        <v>64</v>
      </c>
      <c r="C10" s="41"/>
      <c r="D10" s="15">
        <v>261826</v>
      </c>
      <c r="E10" s="15"/>
      <c r="F10" s="17"/>
    </row>
    <row r="11" spans="1:6" ht="21" customHeight="1" x14ac:dyDescent="0.25">
      <c r="A11" s="11" t="s">
        <v>66</v>
      </c>
      <c r="B11" s="28" t="s">
        <v>64</v>
      </c>
      <c r="C11" s="41"/>
      <c r="D11" s="15">
        <v>1105722</v>
      </c>
      <c r="E11" s="15"/>
      <c r="F11" s="17"/>
    </row>
    <row r="12" spans="1:6" ht="21" customHeight="1" x14ac:dyDescent="0.25">
      <c r="A12" s="29" t="s">
        <v>60</v>
      </c>
      <c r="B12" s="28" t="s">
        <v>64</v>
      </c>
      <c r="C12" s="14"/>
      <c r="D12" s="14">
        <v>131868</v>
      </c>
      <c r="E12" s="15"/>
      <c r="F12" s="17"/>
    </row>
    <row r="13" spans="1:6" ht="21" customHeight="1" x14ac:dyDescent="0.25">
      <c r="A13" s="29" t="s">
        <v>61</v>
      </c>
      <c r="B13" s="28" t="s">
        <v>64</v>
      </c>
      <c r="C13" s="14"/>
      <c r="D13" s="14">
        <v>520273</v>
      </c>
      <c r="E13" s="15"/>
      <c r="F13" s="17"/>
    </row>
    <row r="14" spans="1:6" ht="21" customHeight="1" x14ac:dyDescent="0.25">
      <c r="A14" s="29" t="s">
        <v>62</v>
      </c>
      <c r="B14" s="28" t="s">
        <v>64</v>
      </c>
      <c r="C14" s="14"/>
      <c r="D14" s="14">
        <v>260545</v>
      </c>
      <c r="E14" s="15"/>
      <c r="F14" s="17"/>
    </row>
    <row r="15" spans="1:6" ht="21" customHeight="1" x14ac:dyDescent="0.25">
      <c r="A15" s="29" t="s">
        <v>62</v>
      </c>
      <c r="B15" s="28" t="s">
        <v>64</v>
      </c>
      <c r="C15" s="14"/>
      <c r="D15" s="14">
        <v>445617</v>
      </c>
      <c r="E15" s="15"/>
      <c r="F15" s="17"/>
    </row>
    <row r="16" spans="1:6" ht="21" customHeight="1" x14ac:dyDescent="0.25">
      <c r="A16" s="29" t="s">
        <v>63</v>
      </c>
      <c r="B16" s="28" t="s">
        <v>64</v>
      </c>
      <c r="C16" s="14"/>
      <c r="D16" s="14">
        <v>175000</v>
      </c>
      <c r="E16" s="15"/>
      <c r="F16" s="17"/>
    </row>
    <row r="17" spans="1:6" ht="21" customHeight="1" x14ac:dyDescent="0.25">
      <c r="A17" s="44" t="s">
        <v>7</v>
      </c>
      <c r="B17" s="45"/>
      <c r="C17" s="21"/>
      <c r="D17" s="21">
        <f>SUM(D10:D16)</f>
        <v>2900851</v>
      </c>
      <c r="E17" s="23"/>
      <c r="F17" s="24"/>
    </row>
    <row r="18" spans="1:6" ht="21" customHeight="1" x14ac:dyDescent="0.25">
      <c r="A18" s="18"/>
      <c r="B18" s="13"/>
      <c r="C18" s="14"/>
      <c r="D18" s="14">
        <v>0</v>
      </c>
      <c r="E18" s="15"/>
      <c r="F18" s="1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44" t="s">
        <v>8</v>
      </c>
      <c r="B22" s="45"/>
      <c r="C22" s="25"/>
      <c r="D22" s="22"/>
      <c r="E22" s="24"/>
      <c r="F22" s="26">
        <f>SUM(F18:F21)</f>
        <v>0</v>
      </c>
    </row>
    <row r="23" spans="1:6" ht="21" customHeight="1" x14ac:dyDescent="0.25">
      <c r="A23" s="46" t="s">
        <v>20</v>
      </c>
      <c r="B23" s="47"/>
      <c r="C23" s="47"/>
      <c r="D23" s="47"/>
      <c r="E23" s="48"/>
      <c r="F23" s="27" t="e">
        <f>C9-D17-F22</f>
        <v>#REF!</v>
      </c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10"/>
      <c r="C27" s="6"/>
      <c r="D27" s="7"/>
    </row>
  </sheetData>
  <mergeCells count="5">
    <mergeCell ref="A1:F1"/>
    <mergeCell ref="A9:B9"/>
    <mergeCell ref="A17:B17"/>
    <mergeCell ref="A22:B22"/>
    <mergeCell ref="A23:E23"/>
  </mergeCells>
  <conditionalFormatting sqref="A24:B26 A23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tabSelected="1" zoomScaleNormal="100" workbookViewId="0">
      <selection activeCell="A6" sqref="A6:XFD6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37.5703125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ht="25.5" customHeight="1" x14ac:dyDescent="0.25">
      <c r="A3" s="33">
        <v>44736</v>
      </c>
      <c r="B3" s="34" t="s">
        <v>22</v>
      </c>
      <c r="C3" s="34" t="s">
        <v>69</v>
      </c>
      <c r="D3" s="34" t="s">
        <v>24</v>
      </c>
      <c r="E3" s="35">
        <v>2607870</v>
      </c>
      <c r="F3" s="35">
        <v>104314</v>
      </c>
      <c r="G3" s="35">
        <v>200284</v>
      </c>
      <c r="H3" s="35">
        <v>2703840</v>
      </c>
    </row>
    <row r="4" spans="1:8" ht="25.5" customHeight="1" x14ac:dyDescent="0.25">
      <c r="A4" s="33">
        <v>44736</v>
      </c>
      <c r="B4" s="34" t="s">
        <v>22</v>
      </c>
      <c r="C4" s="34" t="s">
        <v>70</v>
      </c>
      <c r="D4" s="34" t="s">
        <v>25</v>
      </c>
      <c r="E4" s="35">
        <v>1697968</v>
      </c>
      <c r="F4" s="35">
        <v>67918</v>
      </c>
      <c r="G4" s="35">
        <v>130404</v>
      </c>
      <c r="H4" s="35">
        <v>1760454</v>
      </c>
    </row>
    <row r="5" spans="1:8" ht="25.5" customHeight="1" x14ac:dyDescent="0.25">
      <c r="A5" s="33">
        <v>44721</v>
      </c>
      <c r="B5" s="34" t="s">
        <v>22</v>
      </c>
      <c r="C5" s="34" t="s">
        <v>71</v>
      </c>
      <c r="D5" s="34" t="s">
        <v>26</v>
      </c>
      <c r="E5" s="35">
        <v>4946642</v>
      </c>
      <c r="F5" s="35">
        <v>0</v>
      </c>
      <c r="G5" s="35">
        <v>395731</v>
      </c>
      <c r="H5" s="35">
        <v>5342373</v>
      </c>
    </row>
    <row r="6" spans="1:8" ht="25.5" customHeight="1" x14ac:dyDescent="0.25">
      <c r="A6" s="33">
        <v>44721</v>
      </c>
      <c r="B6" s="34" t="s">
        <v>22</v>
      </c>
      <c r="C6" s="34" t="s">
        <v>72</v>
      </c>
      <c r="D6" s="34" t="s">
        <v>27</v>
      </c>
      <c r="E6" s="35">
        <v>2980674</v>
      </c>
      <c r="F6" s="35">
        <v>0</v>
      </c>
      <c r="G6" s="35">
        <v>238454</v>
      </c>
      <c r="H6" s="35">
        <v>3219128</v>
      </c>
    </row>
    <row r="7" spans="1:8" x14ac:dyDescent="0.25">
      <c r="A7" s="36" t="s">
        <v>40</v>
      </c>
      <c r="E7" s="39">
        <f>SUM(E3:E6)</f>
        <v>12233154</v>
      </c>
      <c r="F7" s="39">
        <f t="shared" ref="F7:H7" si="0">SUM(F3:F6)</f>
        <v>172232</v>
      </c>
      <c r="G7" s="39">
        <f t="shared" si="0"/>
        <v>964873</v>
      </c>
      <c r="H7" s="39">
        <f t="shared" si="0"/>
        <v>13025795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"/>
  <sheetViews>
    <sheetView zoomScaleNormal="100" workbookViewId="0">
      <selection activeCell="A3" sqref="A3:XFD7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62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ht="28.5" customHeight="1" x14ac:dyDescent="0.25">
      <c r="A3" s="33">
        <v>44768</v>
      </c>
      <c r="B3" s="34" t="s">
        <v>22</v>
      </c>
      <c r="C3" s="34" t="s">
        <v>53</v>
      </c>
      <c r="D3" s="34" t="s">
        <v>29</v>
      </c>
      <c r="E3" s="35">
        <v>2497979</v>
      </c>
      <c r="F3" s="35">
        <v>99920</v>
      </c>
      <c r="G3" s="35">
        <v>191845</v>
      </c>
      <c r="H3" s="35">
        <v>2589904</v>
      </c>
    </row>
    <row r="4" spans="1:8" ht="28.5" customHeight="1" x14ac:dyDescent="0.25">
      <c r="A4" s="33">
        <v>44767</v>
      </c>
      <c r="B4" s="34" t="s">
        <v>22</v>
      </c>
      <c r="C4" s="34" t="s">
        <v>56</v>
      </c>
      <c r="D4" s="34" t="s">
        <v>30</v>
      </c>
      <c r="E4" s="35">
        <v>2355880</v>
      </c>
      <c r="F4" s="35">
        <v>94235</v>
      </c>
      <c r="G4" s="35">
        <v>180932</v>
      </c>
      <c r="H4" s="35">
        <v>2442577</v>
      </c>
    </row>
    <row r="5" spans="1:8" ht="28.5" customHeight="1" x14ac:dyDescent="0.25">
      <c r="A5" s="33">
        <v>44754</v>
      </c>
      <c r="B5" s="34" t="s">
        <v>22</v>
      </c>
      <c r="C5" s="34" t="s">
        <v>56</v>
      </c>
      <c r="D5" s="34" t="s">
        <v>31</v>
      </c>
      <c r="E5" s="35">
        <v>1885845</v>
      </c>
      <c r="F5" s="35">
        <v>75434</v>
      </c>
      <c r="G5" s="35">
        <v>144833</v>
      </c>
      <c r="H5" s="35">
        <v>1955244</v>
      </c>
    </row>
    <row r="6" spans="1:8" ht="28.5" customHeight="1" x14ac:dyDescent="0.25">
      <c r="A6" s="33">
        <v>44750</v>
      </c>
      <c r="B6" s="34" t="s">
        <v>22</v>
      </c>
      <c r="C6" s="34" t="s">
        <v>53</v>
      </c>
      <c r="D6" s="34" t="s">
        <v>32</v>
      </c>
      <c r="E6" s="35">
        <v>1844890</v>
      </c>
      <c r="F6" s="35">
        <v>73795</v>
      </c>
      <c r="G6" s="35">
        <v>141688</v>
      </c>
      <c r="H6" s="35">
        <v>1912783</v>
      </c>
    </row>
    <row r="7" spans="1:8" ht="28.5" customHeight="1" x14ac:dyDescent="0.25">
      <c r="A7" s="33">
        <v>44743</v>
      </c>
      <c r="B7" s="34" t="s">
        <v>22</v>
      </c>
      <c r="C7" s="34" t="s">
        <v>73</v>
      </c>
      <c r="D7" s="34" t="s">
        <v>33</v>
      </c>
      <c r="E7" s="35">
        <v>1261236</v>
      </c>
      <c r="F7" s="35">
        <v>50449</v>
      </c>
      <c r="G7" s="35">
        <v>96863</v>
      </c>
      <c r="H7" s="35">
        <v>1307650</v>
      </c>
    </row>
    <row r="8" spans="1:8" x14ac:dyDescent="0.25">
      <c r="A8" s="36" t="s">
        <v>28</v>
      </c>
      <c r="E8" s="39">
        <f>SUM(E3:E7)</f>
        <v>9845830</v>
      </c>
      <c r="F8" s="39">
        <f t="shared" ref="F8:H8" si="0">SUM(F3:F7)</f>
        <v>393833</v>
      </c>
      <c r="G8" s="39">
        <f t="shared" si="0"/>
        <v>756161</v>
      </c>
      <c r="H8" s="39">
        <f t="shared" si="0"/>
        <v>10208158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44.5703125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ht="27" customHeight="1" x14ac:dyDescent="0.25">
      <c r="A3" s="33">
        <v>44803</v>
      </c>
      <c r="B3" s="34" t="s">
        <v>22</v>
      </c>
      <c r="C3" s="34" t="s">
        <v>56</v>
      </c>
      <c r="D3" s="34" t="s">
        <v>35</v>
      </c>
      <c r="E3" s="35">
        <v>2036081</v>
      </c>
      <c r="F3" s="35">
        <v>81443</v>
      </c>
      <c r="G3" s="35">
        <v>156371</v>
      </c>
      <c r="H3" s="35">
        <v>2111009</v>
      </c>
    </row>
    <row r="4" spans="1:8" ht="27" customHeight="1" x14ac:dyDescent="0.25">
      <c r="A4" s="33">
        <v>44803</v>
      </c>
      <c r="B4" s="34" t="s">
        <v>22</v>
      </c>
      <c r="C4" s="34" t="s">
        <v>53</v>
      </c>
      <c r="D4" s="34" t="s">
        <v>36</v>
      </c>
      <c r="E4" s="35">
        <v>2224130</v>
      </c>
      <c r="F4" s="35">
        <v>88965</v>
      </c>
      <c r="G4" s="35">
        <v>170813</v>
      </c>
      <c r="H4" s="35">
        <v>2305978</v>
      </c>
    </row>
    <row r="5" spans="1:8" ht="27" customHeight="1" x14ac:dyDescent="0.25">
      <c r="A5" s="33">
        <v>44784</v>
      </c>
      <c r="B5" s="34" t="s">
        <v>22</v>
      </c>
      <c r="C5" s="34" t="s">
        <v>53</v>
      </c>
      <c r="D5" s="34" t="s">
        <v>37</v>
      </c>
      <c r="E5" s="35">
        <v>2891230</v>
      </c>
      <c r="F5" s="35">
        <v>115649</v>
      </c>
      <c r="G5" s="35">
        <v>222046</v>
      </c>
      <c r="H5" s="35">
        <v>2997627</v>
      </c>
    </row>
    <row r="6" spans="1:8" ht="27" customHeight="1" x14ac:dyDescent="0.25">
      <c r="A6" s="33">
        <v>44781</v>
      </c>
      <c r="B6" s="34" t="s">
        <v>38</v>
      </c>
      <c r="C6" s="34" t="s">
        <v>56</v>
      </c>
      <c r="D6" s="34" t="s">
        <v>39</v>
      </c>
      <c r="E6" s="35">
        <v>2774500</v>
      </c>
      <c r="F6" s="35">
        <v>83234</v>
      </c>
      <c r="G6" s="35">
        <v>215301</v>
      </c>
      <c r="H6" s="35">
        <v>2906567</v>
      </c>
    </row>
    <row r="7" spans="1:8" x14ac:dyDescent="0.25">
      <c r="A7" s="36" t="s">
        <v>40</v>
      </c>
      <c r="E7" s="39">
        <f>SUM(E3:E6)</f>
        <v>9925941</v>
      </c>
      <c r="F7" s="39">
        <f t="shared" ref="F7:H7" si="0">SUM(F3:F6)</f>
        <v>369291</v>
      </c>
      <c r="G7" s="39">
        <f t="shared" si="0"/>
        <v>764531</v>
      </c>
      <c r="H7" s="39">
        <f t="shared" si="0"/>
        <v>10321181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E5" sqref="E5:H5"/>
    </sheetView>
  </sheetViews>
  <sheetFormatPr defaultColWidth="9.140625" defaultRowHeight="15" x14ac:dyDescent="0.25"/>
  <cols>
    <col min="1" max="1" width="14.28515625" style="37" customWidth="1"/>
    <col min="2" max="3" width="30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ht="27" customHeight="1" x14ac:dyDescent="0.25">
      <c r="A3" s="33">
        <v>44818</v>
      </c>
      <c r="B3" s="34" t="s">
        <v>22</v>
      </c>
      <c r="C3" s="34" t="s">
        <v>56</v>
      </c>
      <c r="D3" s="34" t="s">
        <v>41</v>
      </c>
      <c r="E3" s="35">
        <v>2150214</v>
      </c>
      <c r="F3" s="35">
        <v>86009</v>
      </c>
      <c r="G3" s="35">
        <v>165136</v>
      </c>
      <c r="H3" s="35">
        <v>2229341</v>
      </c>
    </row>
    <row r="4" spans="1:8" ht="27" customHeight="1" x14ac:dyDescent="0.25">
      <c r="A4" s="33">
        <v>44818</v>
      </c>
      <c r="B4" s="34" t="s">
        <v>22</v>
      </c>
      <c r="C4" s="34" t="s">
        <v>53</v>
      </c>
      <c r="D4" s="34" t="s">
        <v>42</v>
      </c>
      <c r="E4" s="35">
        <v>1812680</v>
      </c>
      <c r="F4" s="35">
        <v>72507</v>
      </c>
      <c r="G4" s="35">
        <v>139214</v>
      </c>
      <c r="H4" s="35">
        <v>1879387</v>
      </c>
    </row>
    <row r="5" spans="1:8" x14ac:dyDescent="0.25">
      <c r="A5" s="36" t="s">
        <v>74</v>
      </c>
      <c r="E5" s="39">
        <f>SUM(E3:E4)</f>
        <v>3962894</v>
      </c>
      <c r="F5" s="39">
        <f t="shared" ref="F5:H5" si="0">SUM(F3:F4)</f>
        <v>158516</v>
      </c>
      <c r="G5" s="39">
        <f t="shared" si="0"/>
        <v>304350</v>
      </c>
      <c r="H5" s="39">
        <f t="shared" si="0"/>
        <v>4108728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"/>
  <sheetViews>
    <sheetView zoomScaleNormal="100" workbookViewId="0">
      <selection activeCell="E8" sqref="E8:H8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62.42578125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x14ac:dyDescent="0.25">
      <c r="A3" s="33">
        <v>44858</v>
      </c>
      <c r="B3" s="34" t="s">
        <v>22</v>
      </c>
      <c r="C3" s="34" t="s">
        <v>56</v>
      </c>
      <c r="D3" s="34" t="s">
        <v>45</v>
      </c>
      <c r="E3" s="35">
        <v>1729409</v>
      </c>
      <c r="F3" s="35">
        <v>69177</v>
      </c>
      <c r="G3" s="35">
        <v>132819</v>
      </c>
      <c r="H3" s="35">
        <v>1793051</v>
      </c>
    </row>
    <row r="4" spans="1:8" x14ac:dyDescent="0.25">
      <c r="A4" s="33">
        <v>44855</v>
      </c>
      <c r="B4" s="34" t="s">
        <v>22</v>
      </c>
      <c r="C4" s="34" t="s">
        <v>53</v>
      </c>
      <c r="D4" s="34" t="s">
        <v>46</v>
      </c>
      <c r="E4" s="35">
        <v>1232680</v>
      </c>
      <c r="F4" s="35">
        <v>49307</v>
      </c>
      <c r="G4" s="35">
        <v>94670</v>
      </c>
      <c r="H4" s="35">
        <v>1278043</v>
      </c>
    </row>
    <row r="5" spans="1:8" x14ac:dyDescent="0.25">
      <c r="A5" s="33">
        <v>44845</v>
      </c>
      <c r="B5" s="34" t="s">
        <v>22</v>
      </c>
      <c r="C5" s="34" t="s">
        <v>53</v>
      </c>
      <c r="D5" s="34" t="s">
        <v>47</v>
      </c>
      <c r="E5" s="35">
        <v>1982071</v>
      </c>
      <c r="F5" s="35">
        <v>79282</v>
      </c>
      <c r="G5" s="35">
        <v>152223</v>
      </c>
      <c r="H5" s="35">
        <v>2055012</v>
      </c>
    </row>
    <row r="6" spans="1:8" x14ac:dyDescent="0.25">
      <c r="A6" s="33">
        <v>44838</v>
      </c>
      <c r="B6" s="34" t="s">
        <v>22</v>
      </c>
      <c r="C6" s="34" t="s">
        <v>53</v>
      </c>
      <c r="D6" s="34" t="s">
        <v>48</v>
      </c>
      <c r="E6" s="35">
        <v>1924246</v>
      </c>
      <c r="F6" s="35">
        <v>76969</v>
      </c>
      <c r="G6" s="35">
        <v>147782</v>
      </c>
      <c r="H6" s="35">
        <v>1995059</v>
      </c>
    </row>
    <row r="7" spans="1:8" x14ac:dyDescent="0.25">
      <c r="A7" s="33">
        <v>44837</v>
      </c>
      <c r="B7" s="34" t="s">
        <v>22</v>
      </c>
      <c r="C7" s="34" t="s">
        <v>56</v>
      </c>
      <c r="D7" s="34" t="s">
        <v>49</v>
      </c>
      <c r="E7" s="35">
        <v>2370706</v>
      </c>
      <c r="F7" s="35">
        <v>94829</v>
      </c>
      <c r="G7" s="35">
        <v>182070</v>
      </c>
      <c r="H7" s="35">
        <v>2457947</v>
      </c>
    </row>
    <row r="8" spans="1:8" x14ac:dyDescent="0.25">
      <c r="A8" s="36" t="s">
        <v>74</v>
      </c>
      <c r="E8" s="39">
        <f>SUM(E3:E7)</f>
        <v>9239112</v>
      </c>
      <c r="F8" s="39">
        <f t="shared" ref="F8:H8" si="0">SUM(F3:F7)</f>
        <v>369564</v>
      </c>
      <c r="G8" s="39">
        <f t="shared" si="0"/>
        <v>709564</v>
      </c>
      <c r="H8" s="39">
        <f t="shared" si="0"/>
        <v>9579112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zoomScaleNormal="100" workbookViewId="0">
      <selection activeCell="A2" sqref="A2:XFD4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67.28515625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ht="28.5" customHeight="1" x14ac:dyDescent="0.25">
      <c r="A3" s="33">
        <v>44884</v>
      </c>
      <c r="B3" s="34" t="s">
        <v>22</v>
      </c>
      <c r="C3" s="34" t="s">
        <v>67</v>
      </c>
      <c r="D3" s="34" t="s">
        <v>34</v>
      </c>
      <c r="E3" s="35">
        <v>1261236</v>
      </c>
      <c r="F3" s="35">
        <v>50449</v>
      </c>
      <c r="G3" s="35">
        <v>96863</v>
      </c>
      <c r="H3" s="35">
        <v>1307650</v>
      </c>
    </row>
    <row r="4" spans="1:8" ht="28.5" customHeight="1" x14ac:dyDescent="0.25">
      <c r="A4" s="33">
        <v>44884</v>
      </c>
      <c r="B4" s="34" t="s">
        <v>22</v>
      </c>
      <c r="C4" s="34" t="s">
        <v>68</v>
      </c>
      <c r="D4" s="34" t="s">
        <v>23</v>
      </c>
      <c r="E4" s="35">
        <v>1261236</v>
      </c>
      <c r="F4" s="35">
        <v>50449</v>
      </c>
      <c r="G4" s="35">
        <v>96863</v>
      </c>
      <c r="H4" s="35">
        <v>1307650</v>
      </c>
    </row>
    <row r="5" spans="1:8" ht="28.5" customHeight="1" x14ac:dyDescent="0.25">
      <c r="A5" s="33">
        <v>44882</v>
      </c>
      <c r="B5" s="34" t="s">
        <v>22</v>
      </c>
      <c r="C5" s="34" t="s">
        <v>53</v>
      </c>
      <c r="D5" s="34" t="s">
        <v>43</v>
      </c>
      <c r="E5" s="35">
        <v>1844890</v>
      </c>
      <c r="F5" s="35">
        <v>73795</v>
      </c>
      <c r="G5" s="35">
        <v>141688</v>
      </c>
      <c r="H5" s="35">
        <v>1912783</v>
      </c>
    </row>
    <row r="6" spans="1:8" ht="28.5" customHeight="1" x14ac:dyDescent="0.25">
      <c r="A6" s="33">
        <v>44872</v>
      </c>
      <c r="B6" s="34" t="s">
        <v>22</v>
      </c>
      <c r="C6" s="34" t="s">
        <v>56</v>
      </c>
      <c r="D6" s="34" t="s">
        <v>44</v>
      </c>
      <c r="E6" s="35">
        <v>1841938</v>
      </c>
      <c r="F6" s="35">
        <v>73678</v>
      </c>
      <c r="G6" s="35">
        <v>141461</v>
      </c>
      <c r="H6" s="35">
        <v>1909721</v>
      </c>
    </row>
    <row r="7" spans="1:8" x14ac:dyDescent="0.25">
      <c r="A7" s="36" t="s">
        <v>40</v>
      </c>
      <c r="E7" s="39">
        <f>SUM(E3:E6)</f>
        <v>6209300</v>
      </c>
      <c r="F7" s="39">
        <f t="shared" ref="F7:H7" si="0">SUM(F3:F6)</f>
        <v>248371</v>
      </c>
      <c r="G7" s="39">
        <f t="shared" si="0"/>
        <v>476875</v>
      </c>
      <c r="H7" s="39">
        <f t="shared" si="0"/>
        <v>6437804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E6" sqref="E6:H6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53.140625" customWidth="1"/>
    <col min="4" max="4" width="15" customWidth="1"/>
    <col min="5" max="8" width="17.140625" style="38" customWidth="1"/>
  </cols>
  <sheetData>
    <row r="1" spans="1:8" ht="18.75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30" t="s">
        <v>12</v>
      </c>
      <c r="B2" s="31" t="s">
        <v>13</v>
      </c>
      <c r="C2" s="31" t="s">
        <v>52</v>
      </c>
      <c r="D2" s="31" t="s">
        <v>14</v>
      </c>
      <c r="E2" s="32" t="s">
        <v>15</v>
      </c>
      <c r="F2" s="32" t="s">
        <v>16</v>
      </c>
      <c r="G2" s="32" t="s">
        <v>17</v>
      </c>
      <c r="H2" s="32" t="s">
        <v>18</v>
      </c>
    </row>
    <row r="3" spans="1:8" ht="30.75" customHeight="1" x14ac:dyDescent="0.25">
      <c r="A3" s="33">
        <v>44909</v>
      </c>
      <c r="B3" s="34" t="s">
        <v>22</v>
      </c>
      <c r="C3" s="34" t="s">
        <v>53</v>
      </c>
      <c r="D3" s="34" t="s">
        <v>54</v>
      </c>
      <c r="E3" s="35">
        <v>2976025</v>
      </c>
      <c r="F3" s="35">
        <v>220586</v>
      </c>
      <c r="G3" s="35">
        <v>220435</v>
      </c>
      <c r="H3" s="35">
        <v>2975874</v>
      </c>
    </row>
    <row r="4" spans="1:8" ht="29.25" customHeight="1" x14ac:dyDescent="0.25">
      <c r="A4" s="33">
        <v>44904</v>
      </c>
      <c r="B4" s="34" t="s">
        <v>22</v>
      </c>
      <c r="C4" s="34" t="s">
        <v>53</v>
      </c>
      <c r="D4" s="34" t="s">
        <v>55</v>
      </c>
      <c r="E4" s="35">
        <v>2457150</v>
      </c>
      <c r="F4" s="35">
        <v>146460</v>
      </c>
      <c r="G4" s="35">
        <v>184855</v>
      </c>
      <c r="H4" s="35">
        <v>2495545</v>
      </c>
    </row>
    <row r="5" spans="1:8" ht="24.75" customHeight="1" x14ac:dyDescent="0.25">
      <c r="A5" s="33">
        <v>44904</v>
      </c>
      <c r="B5" s="34" t="s">
        <v>22</v>
      </c>
      <c r="C5" s="34" t="s">
        <v>56</v>
      </c>
      <c r="D5" s="34" t="s">
        <v>57</v>
      </c>
      <c r="E5" s="35">
        <v>2182984</v>
      </c>
      <c r="F5" s="35">
        <v>127937</v>
      </c>
      <c r="G5" s="35">
        <v>164404</v>
      </c>
      <c r="H5" s="35">
        <v>2219451</v>
      </c>
    </row>
    <row r="6" spans="1:8" x14ac:dyDescent="0.25">
      <c r="A6" s="36" t="s">
        <v>58</v>
      </c>
      <c r="E6" s="39">
        <v>7616159</v>
      </c>
      <c r="F6" s="39">
        <v>494983</v>
      </c>
      <c r="G6" s="39">
        <v>569694</v>
      </c>
      <c r="H6" s="39">
        <v>7690870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tháng 6</vt:lpstr>
      <vt:lpstr>tháng 7</vt:lpstr>
      <vt:lpstr>tháng 8</vt:lpstr>
      <vt:lpstr>tháng 9</vt:lpstr>
      <vt:lpstr>tháng 10.</vt:lpstr>
      <vt:lpstr>tháng 11</vt:lpstr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2023-05-24T06:56:57Z</dcterms:modified>
</cp:coreProperties>
</file>