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EASY MART\"/>
    </mc:Choice>
  </mc:AlternateContent>
  <xr:revisionPtr revIDLastSave="0" documentId="13_ncr:1_{3EE18DA6-1BFF-4557-B9F0-1CB84025E274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công nợ" sheetId="1" r:id="rId1"/>
    <sheet name="t1.2.3.4-2023" sheetId="14" r:id="rId2"/>
    <sheet name="tháng 12.2022" sheetId="12" r:id="rId3"/>
    <sheet name="tháng 11.2022" sheetId="13" r:id="rId4"/>
    <sheet name="tháng 10,2022" sheetId="7" r:id="rId5"/>
    <sheet name="tháng 9,2022" sheetId="6" r:id="rId6"/>
    <sheet name="tháng 8,2022" sheetId="5" r:id="rId7"/>
    <sheet name="tháng 7,2022" sheetId="10" r:id="rId8"/>
    <sheet name="tháng 6,2022" sheetId="16" r:id="rId9"/>
  </sheets>
  <definedNames>
    <definedName name="_xlnm._FilterDatabase" localSheetId="4" hidden="1">'tháng 10,2022'!$A$4:$I$4</definedName>
    <definedName name="_xlnm._FilterDatabase" localSheetId="7" hidden="1">'tháng 7,2022'!$A$5:$G$5</definedName>
    <definedName name="_xlnm._FilterDatabase" localSheetId="6" hidden="1">'tháng 8,2022'!$A$4:$I$15</definedName>
    <definedName name="_xlnm._FilterDatabase" localSheetId="5" hidden="1">'tháng 9,2022'!$A$4:$I$4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7" i="1"/>
  <c r="C6" i="1"/>
  <c r="C5" i="1"/>
  <c r="C4" i="1"/>
  <c r="C3" i="1"/>
  <c r="F7" i="10"/>
  <c r="G7" i="10"/>
  <c r="H7" i="10"/>
  <c r="E7" i="10"/>
  <c r="F9" i="16"/>
  <c r="G9" i="16"/>
  <c r="H9" i="16"/>
  <c r="E9" i="16"/>
  <c r="F10" i="5"/>
  <c r="G10" i="5"/>
  <c r="H10" i="5"/>
  <c r="E10" i="5"/>
  <c r="F6" i="6"/>
  <c r="G6" i="6"/>
  <c r="H6" i="6"/>
  <c r="E6" i="6"/>
  <c r="G8" i="7"/>
  <c r="H8" i="7"/>
  <c r="I8" i="7"/>
  <c r="F8" i="7"/>
  <c r="F20" i="14" l="1"/>
  <c r="G20" i="14"/>
  <c r="H20" i="14"/>
  <c r="C10" i="1" s="1"/>
  <c r="E20" i="14"/>
  <c r="F10" i="13" l="1"/>
  <c r="G10" i="13"/>
  <c r="H10" i="13"/>
  <c r="C8" i="1" s="1"/>
  <c r="C11" i="1" s="1"/>
  <c r="E10" i="13"/>
  <c r="C9" i="1"/>
  <c r="F30" i="1" l="1"/>
  <c r="F31" i="1" l="1"/>
</calcChain>
</file>

<file path=xl/sharedStrings.xml><?xml version="1.0" encoding="utf-8"?>
<sst xmlns="http://schemas.openxmlformats.org/spreadsheetml/2006/main" count="274" uniqueCount="118">
  <si>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</si>
  <si>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</si>
  <si>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</si>
  <si>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</si>
  <si>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</si>
  <si>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</si>
  <si>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</si>
  <si>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</si>
  <si>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</si>
  <si>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</si>
  <si>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</si>
  <si>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</si>
  <si>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</si>
  <si>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</si>
  <si>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</si>
  <si>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</si>
  <si>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</si>
  <si>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</si>
  <si>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</si>
  <si>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EASYMART</t>
  </si>
  <si>
    <t>Dư nợ phải thu EASYMART</t>
  </si>
  <si>
    <t>CÔNG TY CỔ PHẦN THƯƠNG MẠI VÀ DỊCH VỤ EASYMART</t>
  </si>
  <si>
    <t>00029086</t>
  </si>
  <si>
    <t>00029523</t>
  </si>
  <si>
    <t>00030301</t>
  </si>
  <si>
    <t>00036046</t>
  </si>
  <si>
    <t>00036432</t>
  </si>
  <si>
    <t>00037192</t>
  </si>
  <si>
    <t>00037215</t>
  </si>
  <si>
    <t>00041705</t>
  </si>
  <si>
    <t>00045647</t>
  </si>
  <si>
    <t>00046531</t>
  </si>
  <si>
    <t>00047021</t>
  </si>
  <si>
    <t>00047891</t>
  </si>
  <si>
    <t>00048742</t>
  </si>
  <si>
    <t>Bảng kê hóa đơn tháng 11.2022</t>
  </si>
  <si>
    <t>00051719</t>
  </si>
  <si>
    <t>00034166</t>
  </si>
  <si>
    <t>00029390</t>
  </si>
  <si>
    <t>EASYMART The Terra An Hưng, Hà Đông, HN</t>
  </si>
  <si>
    <t>EASYMART 136 Hồ Tùng Mậu, Bắc Từ Liêm, HN</t>
  </si>
  <si>
    <t>E04 - Goldmark Diamond</t>
  </si>
  <si>
    <t>DANH SÁCH BÁN HÀNG</t>
  </si>
  <si>
    <t>00052924</t>
  </si>
  <si>
    <t>00051966</t>
  </si>
  <si>
    <t>00051947</t>
  </si>
  <si>
    <t>00050310</t>
  </si>
  <si>
    <t>00050308</t>
  </si>
  <si>
    <t>Số dòng = 5</t>
  </si>
  <si>
    <t>Diễn giải</t>
  </si>
  <si>
    <t>00017181</t>
  </si>
  <si>
    <t>00017182</t>
  </si>
  <si>
    <t>00017969</t>
  </si>
  <si>
    <t>00020604</t>
  </si>
  <si>
    <t>00020863</t>
  </si>
  <si>
    <t>00022033</t>
  </si>
  <si>
    <t>00024372</t>
  </si>
  <si>
    <t>00026852</t>
  </si>
  <si>
    <t>00027274</t>
  </si>
  <si>
    <t>ck cố định 4% - EASYMART 136 Hồ Tùng Mậu, Bắc Từ Liêm, HN</t>
  </si>
  <si>
    <t>00015731</t>
  </si>
  <si>
    <t>CK CỐ ĐỊNH 4% - EASYMART 136 Hồ Tùng Mậu, Bắc Từ Liêm, HN</t>
  </si>
  <si>
    <t>00015752</t>
  </si>
  <si>
    <t>E06 - TẦNG 5, TÒA V2, THE TERRA AN HƯNG, P. LA KHÊ, QUẬN HÀ ĐÔNG, HÀ NỘI, SĐT : 0866833194, CK CỐ ĐỊNH 4% - EASYMART The Terra An Hưng, Hà Đông, HN</t>
  </si>
  <si>
    <t>00012850</t>
  </si>
  <si>
    <t>00008610</t>
  </si>
  <si>
    <t>E06 - TẦNG 5, TÒA V2, THE TERRA AN HƯNG, P. LA KHÊ, QUẬN HÀ ĐÔNG, HÀ NỘI, SĐT : 0866833194, CK CỐ ĐỊNH 4%</t>
  </si>
  <si>
    <t>00004059</t>
  </si>
  <si>
    <t>ck cố định 4%</t>
  </si>
  <si>
    <t>00003992</t>
  </si>
  <si>
    <t>00002882</t>
  </si>
  <si>
    <t>00002879</t>
  </si>
  <si>
    <t>Bán hàng CÔNG TY CỔ PHẦN THƯƠNG MẠI VÀ DỊCH VỤ EASYMART theo hóa đơn 00001582</t>
  </si>
  <si>
    <t>00001582</t>
  </si>
  <si>
    <t>00000072</t>
  </si>
  <si>
    <t>Bảng kê hóa đơn tháng 12.2022</t>
  </si>
  <si>
    <t>E04- TÒA DIAMOND GOLDMARK CITY, 136 HỒ TÙNG MẬU, P. PHÚ DIỄN, QUẬN BẮC TỪ LIÊM, HÀ NỘI, SĐT : 0374685577, CK CỐ ĐỊNH 4%</t>
  </si>
  <si>
    <t>00057624</t>
  </si>
  <si>
    <t>00056730</t>
  </si>
  <si>
    <t>00055201</t>
  </si>
  <si>
    <t>00054302</t>
  </si>
  <si>
    <t>00053529</t>
  </si>
  <si>
    <t>Bán hàng CÔNG TY CỔ PHẦN THƯƠNG MẠI VÀ DỊCH VỤ EASYMART theo hóa đơn 00051719</t>
  </si>
  <si>
    <t>Bán hàng CÔNG TY CỔ PHẦN THƯƠNG MẠI VÀ DỊCH VỤ EASYMART theo hóa đơn 00050651</t>
  </si>
  <si>
    <t>00050651</t>
  </si>
  <si>
    <t>Số dòng = 7</t>
  </si>
  <si>
    <t>13/12/2022</t>
  </si>
  <si>
    <t>Hàng trả</t>
  </si>
  <si>
    <t>Bán hàng EASYMART The Terra An Hưng, Hà Đông, HN, CK 4% CỐ ĐỊNH, KM GÀ MUỐI 500G X 20% TỪ 25-04-2023 ĐẾN 15-05-2023 - EASYMART The Terra An Hưng, Hà Đông, HN</t>
  </si>
  <si>
    <t>00025164</t>
  </si>
  <si>
    <t>00023743</t>
  </si>
  <si>
    <t>EASYMART The Terra An Hưng, Hà Đông, HN, ck cố định 4%</t>
  </si>
  <si>
    <t>00023605</t>
  </si>
  <si>
    <t>00022178</t>
  </si>
  <si>
    <t>00019086</t>
  </si>
  <si>
    <t>00019084</t>
  </si>
  <si>
    <t>Bán hàng CÔNG TY CỔ PHẦN THƯƠNG MẠI VÀ DỊCH VỤ EASYMART theo hóa đơn 00000267</t>
  </si>
  <si>
    <t>00000267</t>
  </si>
  <si>
    <t>Số dòng = 17</t>
  </si>
  <si>
    <t>Bảng kê hóa đơn tháng 1,2,3,4/2023</t>
  </si>
  <si>
    <t>DANH SÁCH BÁN HÀNG T1.2.3.4/2023</t>
  </si>
  <si>
    <t>Ngày hạch toán</t>
  </si>
  <si>
    <t>Số dòng = 3</t>
  </si>
  <si>
    <t>SĐT : 0374685577, CK CỐ ĐỊNH 4%</t>
  </si>
  <si>
    <t>E06 - TẦNG 5, TÒA V2, THE TERRA AN HƯNG, P. LA KHÊ, QUẬN HÀ ĐÔNG, HÀ NỘI, SĐT : 0866833194</t>
  </si>
  <si>
    <t>E04- TÒA DIAMOND GOLDMARK CITY 136 HỒ TÙNG MẬU, P. PHÚ DIỄN, QUẬN BẮC TỪ LIÊM, HÀ NỘI, SĐT : 0329718080 , CK CỐ ĐỊNH 4%</t>
  </si>
  <si>
    <t>Tòa Diamond Goldmark city 136 Hồ Tùng Mậu, P. Phú Diễn, Q. Bắc Từ Liêm, Hà Nội, SĐT : 032.971.8080</t>
  </si>
  <si>
    <t>TẦNG 5, TÒA V2, CHUNG CƯ  THE TERRA AN HƯNG, P. LA KHÊ, Q. HÀ ĐỘNG, HÀ NỘI</t>
  </si>
  <si>
    <t>Bán hàng E04 - Goldmark Diamond theo hóa đơn 00019766</t>
  </si>
  <si>
    <t>00019766</t>
  </si>
  <si>
    <t>Tòa  Diamond Goldmark City 136 Hồ Tùng Mậu, Phường Phú Diễn, Quận Bắc Từ Liêm, Hà Nội</t>
  </si>
  <si>
    <t>TẦNG 5, TÒA V2, THE TERRA AN HƯNG, P. LA KHÊ, Q. HÀ ĐÔNG, HÀ NỘI ( CK CỐ ĐỊNH 4%+ 10% ĐƠN ĐẦU + 10% ĐƠN KHAI TRƯƠNG)</t>
  </si>
  <si>
    <t>TÒA DIAMOND GOLDMART CITY 136 HỒ TÙNG MẬU, P. PHÚ DIỄN, Q. BẮC TỪ LIÊM, HÀ NỘI (CK CỐ ĐỊNH 4% + 10% ĐƠN ĐẦU)</t>
  </si>
  <si>
    <t>Bảng kê hóa đơn tháng 7/2022</t>
  </si>
  <si>
    <t>Bảng kê hóa đơn tháng 6/2022</t>
  </si>
  <si>
    <t>16/02/2023</t>
  </si>
  <si>
    <t>23/02/2023</t>
  </si>
  <si>
    <t>13/03/2023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</si>
</sst>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4" fontId="11" fillId="5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0" fontId="13" fillId="0" borderId="0" xfId="0" applyFont="1"/>
    <xf numFmtId="14" fontId="13" fillId="0" borderId="0" xfId="0" applyNumberFormat="1" applyFont="1"/>
    <xf numFmtId="38" fontId="13" fillId="0" borderId="0" xfId="0" applyNumberFormat="1" applyFont="1"/>
    <xf numFmtId="14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38" fontId="15" fillId="4" borderId="5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8" fontId="15" fillId="0" borderId="6" xfId="0" applyNumberFormat="1" applyFont="1" applyBorder="1" applyAlignment="1">
      <alignment horizontal="right" vertical="center"/>
    </xf>
    <xf numFmtId="38" fontId="14" fillId="3" borderId="0" xfId="0" applyNumberFormat="1" applyFont="1" applyFill="1"/>
    <xf numFmtId="0" fontId="17" fillId="0" borderId="0" xfId="0" applyFont="1"/>
    <xf numFmtId="14" fontId="18" fillId="4" borderId="5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38" fontId="18" fillId="4" borderId="5" xfId="0" applyNumberFormat="1" applyFont="1" applyFill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38" fontId="18" fillId="0" borderId="6" xfId="0" applyNumberFormat="1" applyFont="1" applyBorder="1" applyAlignment="1">
      <alignment horizontal="right" vertical="center"/>
    </xf>
    <xf numFmtId="14" fontId="19" fillId="5" borderId="6" xfId="0" applyNumberFormat="1" applyFont="1" applyFill="1" applyBorder="1" applyAlignment="1">
      <alignment horizontal="left" vertical="center"/>
    </xf>
    <xf numFmtId="38" fontId="20" fillId="3" borderId="6" xfId="0" applyNumberFormat="1" applyFont="1" applyFill="1" applyBorder="1" applyAlignment="1">
      <alignment horizontal="right" vertical="center"/>
    </xf>
    <xf numFmtId="14" fontId="17" fillId="0" borderId="0" xfId="0" applyNumberFormat="1" applyFont="1"/>
    <xf numFmtId="38" fontId="17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5"/>
  <sheetViews>
    <sheetView workbookViewId="0">
      <pane ySplit="2" topLeftCell="A18" activePane="bottomLeft" state="frozen"/>
      <selection pane="bottomLeft" activeCell="C12" sqref="C1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61" t="s">
        <v>19</v>
      </c>
      <c r="B1" s="61"/>
      <c r="C1" s="61"/>
      <c r="D1" s="61"/>
      <c r="E1" s="61"/>
      <c r="F1" s="61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114</v>
      </c>
      <c r="C3" s="14">
        <f>'tháng 6,2022'!H9</f>
        <v>18077431</v>
      </c>
      <c r="D3" s="14"/>
      <c r="E3" s="15"/>
      <c r="F3" s="15"/>
    </row>
    <row r="4" spans="1:6" ht="21" customHeight="1" x14ac:dyDescent="0.25">
      <c r="A4" s="18"/>
      <c r="B4" s="13" t="s">
        <v>113</v>
      </c>
      <c r="C4" s="14">
        <f>'tháng 7,2022'!H7</f>
        <v>8268968</v>
      </c>
      <c r="D4" s="14"/>
      <c r="E4" s="15"/>
      <c r="F4" s="15"/>
    </row>
    <row r="5" spans="1:6" ht="21" customHeight="1" x14ac:dyDescent="0.25">
      <c r="A5" s="18"/>
      <c r="B5" s="13" t="s">
        <v>11</v>
      </c>
      <c r="C5" s="14">
        <f>'tháng 8,2022'!H10</f>
        <v>13612173</v>
      </c>
      <c r="D5" s="14"/>
      <c r="E5" s="15"/>
      <c r="F5" s="15"/>
    </row>
    <row r="6" spans="1:6" ht="21" customHeight="1" x14ac:dyDescent="0.25">
      <c r="A6" s="18"/>
      <c r="B6" s="13" t="s">
        <v>9</v>
      </c>
      <c r="C6" s="14">
        <f>'tháng 9,2022'!H6</f>
        <v>4406475</v>
      </c>
      <c r="D6" s="14"/>
      <c r="E6" s="15"/>
      <c r="F6" s="15"/>
    </row>
    <row r="7" spans="1:6" ht="21" customHeight="1" x14ac:dyDescent="0.25">
      <c r="A7" s="18"/>
      <c r="B7" s="13" t="s">
        <v>10</v>
      </c>
      <c r="C7" s="14">
        <f>'tháng 10,2022'!I8</f>
        <v>11147095</v>
      </c>
      <c r="D7" s="16"/>
      <c r="E7" s="15"/>
      <c r="F7" s="17"/>
    </row>
    <row r="8" spans="1:6" ht="21" customHeight="1" x14ac:dyDescent="0.25">
      <c r="A8" s="29"/>
      <c r="B8" s="13" t="s">
        <v>35</v>
      </c>
      <c r="C8" s="14">
        <f>'tháng 11.2022'!H10</f>
        <v>12782803</v>
      </c>
      <c r="D8" s="16"/>
      <c r="E8" s="15"/>
      <c r="F8" s="17"/>
    </row>
    <row r="9" spans="1:6" ht="21" customHeight="1" x14ac:dyDescent="0.25">
      <c r="A9" s="29"/>
      <c r="B9" s="13" t="s">
        <v>75</v>
      </c>
      <c r="C9" s="14">
        <f>'tháng 12.2022'!H8</f>
        <v>9481329</v>
      </c>
      <c r="D9" s="16"/>
      <c r="E9" s="15"/>
      <c r="F9" s="17"/>
    </row>
    <row r="10" spans="1:6" ht="21" customHeight="1" x14ac:dyDescent="0.25">
      <c r="A10" s="29"/>
      <c r="B10" s="13" t="s">
        <v>99</v>
      </c>
      <c r="C10" s="14">
        <f>'t1.2.3.4-2023'!H20</f>
        <v>38658604</v>
      </c>
      <c r="D10" s="16"/>
      <c r="E10" s="15"/>
      <c r="F10" s="17"/>
    </row>
    <row r="11" spans="1:6" ht="21" customHeight="1" x14ac:dyDescent="0.25">
      <c r="A11" s="62" t="s">
        <v>6</v>
      </c>
      <c r="B11" s="63"/>
      <c r="C11" s="21">
        <f>SUM(C3:C10)</f>
        <v>116434878</v>
      </c>
      <c r="D11" s="22"/>
      <c r="E11" s="23"/>
      <c r="F11" s="24"/>
    </row>
    <row r="12" spans="1:6" ht="21" customHeight="1" x14ac:dyDescent="0.25">
      <c r="A12" s="18" t="s">
        <v>86</v>
      </c>
      <c r="B12" s="28" t="s">
        <v>87</v>
      </c>
      <c r="C12" s="14"/>
      <c r="D12" s="14">
        <v>460141</v>
      </c>
      <c r="E12" s="15"/>
      <c r="F12" s="17"/>
    </row>
    <row r="13" spans="1:6" ht="21" customHeight="1" x14ac:dyDescent="0.25">
      <c r="A13" s="18">
        <v>44875</v>
      </c>
      <c r="B13" s="28" t="s">
        <v>87</v>
      </c>
      <c r="C13" s="14"/>
      <c r="D13" s="14">
        <v>119943</v>
      </c>
      <c r="E13" s="15"/>
      <c r="F13" s="17"/>
    </row>
    <row r="14" spans="1:6" ht="21" customHeight="1" x14ac:dyDescent="0.25">
      <c r="A14" s="18">
        <v>44840</v>
      </c>
      <c r="B14" s="28" t="s">
        <v>87</v>
      </c>
      <c r="C14" s="14"/>
      <c r="D14" s="14">
        <v>239885</v>
      </c>
      <c r="E14" s="15"/>
      <c r="F14" s="17"/>
    </row>
    <row r="15" spans="1:6" ht="21" customHeight="1" x14ac:dyDescent="0.25">
      <c r="A15" s="18">
        <v>44840</v>
      </c>
      <c r="B15" s="28" t="s">
        <v>87</v>
      </c>
      <c r="C15" s="14"/>
      <c r="D15" s="14">
        <v>359970</v>
      </c>
      <c r="E15" s="15"/>
      <c r="F15" s="17"/>
    </row>
    <row r="16" spans="1:6" ht="21" customHeight="1" x14ac:dyDescent="0.25">
      <c r="A16" s="18">
        <v>44831</v>
      </c>
      <c r="B16" s="28" t="s">
        <v>87</v>
      </c>
      <c r="C16" s="14"/>
      <c r="D16" s="14">
        <v>464506</v>
      </c>
      <c r="E16" s="15"/>
      <c r="F16" s="17"/>
    </row>
    <row r="17" spans="1:6" ht="21" customHeight="1" x14ac:dyDescent="0.25">
      <c r="A17" s="18">
        <v>44783</v>
      </c>
      <c r="B17" s="28" t="s">
        <v>87</v>
      </c>
      <c r="C17" s="14"/>
      <c r="D17" s="14">
        <v>1110110</v>
      </c>
      <c r="E17" s="15"/>
      <c r="F17" s="17"/>
    </row>
    <row r="18" spans="1:6" ht="21" customHeight="1" x14ac:dyDescent="0.25">
      <c r="A18" s="18" t="s">
        <v>115</v>
      </c>
      <c r="B18" s="28" t="s">
        <v>87</v>
      </c>
      <c r="C18" s="14"/>
      <c r="D18" s="14">
        <v>244864</v>
      </c>
      <c r="E18" s="15"/>
      <c r="F18" s="17"/>
    </row>
    <row r="19" spans="1:6" ht="21" customHeight="1" x14ac:dyDescent="0.25">
      <c r="A19" s="18" t="s">
        <v>116</v>
      </c>
      <c r="B19" s="28" t="s">
        <v>87</v>
      </c>
      <c r="C19" s="14"/>
      <c r="D19" s="14">
        <v>61155</v>
      </c>
      <c r="E19" s="15"/>
      <c r="F19" s="17"/>
    </row>
    <row r="20" spans="1:6" ht="21" customHeight="1" x14ac:dyDescent="0.25">
      <c r="A20" s="18" t="s">
        <v>117</v>
      </c>
      <c r="B20" s="28" t="s">
        <v>87</v>
      </c>
      <c r="C20" s="14"/>
      <c r="D20" s="14">
        <v>934497</v>
      </c>
      <c r="E20" s="15"/>
      <c r="F20" s="17"/>
    </row>
    <row r="21" spans="1:6" ht="21" customHeight="1" x14ac:dyDescent="0.25">
      <c r="A21" s="18">
        <v>45028</v>
      </c>
      <c r="B21" s="28" t="s">
        <v>87</v>
      </c>
      <c r="C21" s="14"/>
      <c r="D21" s="14">
        <v>903033</v>
      </c>
      <c r="E21" s="15"/>
      <c r="F21" s="17"/>
    </row>
    <row r="22" spans="1:6" ht="21" customHeight="1" x14ac:dyDescent="0.25">
      <c r="A22" s="18">
        <v>45030</v>
      </c>
      <c r="B22" s="28" t="s">
        <v>87</v>
      </c>
      <c r="C22" s="14"/>
      <c r="D22" s="14">
        <v>96566</v>
      </c>
      <c r="E22" s="15"/>
      <c r="F22" s="17"/>
    </row>
    <row r="23" spans="1:6" ht="21" customHeight="1" x14ac:dyDescent="0.25">
      <c r="A23" s="18">
        <v>45041</v>
      </c>
      <c r="B23" s="28" t="s">
        <v>87</v>
      </c>
      <c r="C23" s="14"/>
      <c r="D23" s="14">
        <v>238951</v>
      </c>
      <c r="E23" s="15"/>
      <c r="F23" s="17"/>
    </row>
    <row r="24" spans="1:6" ht="21" customHeight="1" x14ac:dyDescent="0.25">
      <c r="A24" s="18"/>
      <c r="B24" s="28"/>
      <c r="C24" s="14"/>
      <c r="D24" s="14"/>
      <c r="E24" s="15"/>
      <c r="F24" s="17"/>
    </row>
    <row r="25" spans="1:6" ht="21" customHeight="1" x14ac:dyDescent="0.25">
      <c r="A25" s="62" t="s">
        <v>7</v>
      </c>
      <c r="B25" s="63"/>
      <c r="C25" s="21"/>
      <c r="D25" s="21">
        <f>SUM(D12:D24)</f>
        <v>5233621</v>
      </c>
      <c r="E25" s="23"/>
      <c r="F25" s="24"/>
    </row>
    <row r="26" spans="1:6" ht="21" customHeight="1" x14ac:dyDescent="0.25">
      <c r="A26" s="18"/>
      <c r="B26" s="13"/>
      <c r="C26" s="14"/>
      <c r="D26" s="14"/>
      <c r="E26" s="15"/>
      <c r="F26" s="15"/>
    </row>
    <row r="27" spans="1:6" ht="21" customHeight="1" x14ac:dyDescent="0.25">
      <c r="A27" s="18"/>
      <c r="B27" s="13"/>
      <c r="C27" s="14"/>
      <c r="D27" s="14"/>
      <c r="E27" s="15"/>
      <c r="F27" s="15"/>
    </row>
    <row r="28" spans="1:6" ht="21" customHeight="1" x14ac:dyDescent="0.25">
      <c r="A28" s="18"/>
      <c r="B28" s="13"/>
      <c r="C28" s="14"/>
      <c r="D28" s="14"/>
      <c r="E28" s="15"/>
      <c r="F28" s="15"/>
    </row>
    <row r="29" spans="1:6" ht="21" customHeight="1" x14ac:dyDescent="0.25">
      <c r="A29" s="18"/>
      <c r="B29" s="13"/>
      <c r="C29" s="14"/>
      <c r="D29" s="14"/>
      <c r="E29" s="15"/>
      <c r="F29" s="15"/>
    </row>
    <row r="30" spans="1:6" ht="21" customHeight="1" x14ac:dyDescent="0.25">
      <c r="A30" s="62" t="s">
        <v>8</v>
      </c>
      <c r="B30" s="63"/>
      <c r="C30" s="25"/>
      <c r="D30" s="22"/>
      <c r="E30" s="24"/>
      <c r="F30" s="26">
        <f>SUM(F26:F29)</f>
        <v>0</v>
      </c>
    </row>
    <row r="31" spans="1:6" ht="21" customHeight="1" x14ac:dyDescent="0.25">
      <c r="A31" s="64" t="s">
        <v>20</v>
      </c>
      <c r="B31" s="65"/>
      <c r="C31" s="65"/>
      <c r="D31" s="65"/>
      <c r="E31" s="66"/>
      <c r="F31" s="27">
        <f>C11-D25-F30</f>
        <v>111201257</v>
      </c>
    </row>
    <row r="32" spans="1:6" ht="21" customHeight="1" x14ac:dyDescent="0.25">
      <c r="A32" s="3"/>
      <c r="B32" s="9"/>
      <c r="C32" s="5"/>
      <c r="D32" s="4"/>
    </row>
    <row r="33" spans="1:4" ht="21" customHeight="1" x14ac:dyDescent="0.25">
      <c r="A33" s="3"/>
      <c r="B33" s="9"/>
      <c r="C33" s="5"/>
      <c r="D33" s="4"/>
    </row>
    <row r="34" spans="1:4" ht="21" customHeight="1" x14ac:dyDescent="0.25">
      <c r="A34" s="3"/>
      <c r="B34" s="9"/>
      <c r="C34" s="5"/>
      <c r="D34" s="4"/>
    </row>
    <row r="35" spans="1:4" ht="21" customHeight="1" x14ac:dyDescent="0.25">
      <c r="A35" s="10"/>
      <c r="C35" s="6"/>
      <c r="D35" s="7"/>
    </row>
  </sheetData>
  <mergeCells count="5">
    <mergeCell ref="A1:F1"/>
    <mergeCell ref="A11:B11"/>
    <mergeCell ref="A25:B25"/>
    <mergeCell ref="A30:B30"/>
    <mergeCell ref="A31:E31"/>
  </mergeCells>
  <conditionalFormatting sqref="A32:B34 A31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20"/>
  <sheetViews>
    <sheetView tabSelected="1" zoomScaleNormal="100" workbookViewId="0">
      <selection activeCell="E20" sqref="E20:H20"/>
    </sheetView>
  </sheetViews>
  <sheetFormatPr defaultColWidth="9.140625" defaultRowHeight="15" x14ac:dyDescent="0.25"/>
  <cols>
    <col min="1" max="1" width="14.28515625" style="37" customWidth="1"/>
    <col min="2" max="2" width="44" customWidth="1"/>
    <col min="3" max="3" width="50" customWidth="1"/>
    <col min="4" max="4" width="12.42578125" customWidth="1"/>
    <col min="5" max="5" width="14.5703125" style="38" customWidth="1"/>
    <col min="6" max="6" width="14.28515625" style="38" customWidth="1"/>
    <col min="7" max="7" width="15.5703125" style="38" customWidth="1"/>
    <col min="8" max="8" width="17.140625" style="38" customWidth="1"/>
  </cols>
  <sheetData>
    <row r="1" spans="1:8" ht="18.75" x14ac:dyDescent="0.3">
      <c r="A1" s="67" t="s">
        <v>100</v>
      </c>
      <c r="B1" s="67"/>
      <c r="C1" s="67"/>
      <c r="D1" s="67"/>
      <c r="E1" s="67"/>
      <c r="F1" s="67"/>
      <c r="G1" s="67"/>
      <c r="H1" s="67"/>
    </row>
    <row r="2" spans="1:8" ht="15" customHeight="1" x14ac:dyDescent="0.25">
      <c r="A2" s="33" t="s">
        <v>12</v>
      </c>
      <c r="B2" s="34" t="s">
        <v>13</v>
      </c>
      <c r="C2" s="34" t="s">
        <v>49</v>
      </c>
      <c r="D2" s="34" t="s">
        <v>14</v>
      </c>
      <c r="E2" s="35" t="s">
        <v>15</v>
      </c>
      <c r="F2" s="35" t="s">
        <v>16</v>
      </c>
      <c r="G2" s="35" t="s">
        <v>17</v>
      </c>
      <c r="H2" s="35" t="s">
        <v>18</v>
      </c>
    </row>
    <row r="3" spans="1:8" ht="20.25" customHeight="1" x14ac:dyDescent="0.25">
      <c r="A3" s="30">
        <v>45043</v>
      </c>
      <c r="B3" s="31" t="s">
        <v>21</v>
      </c>
      <c r="C3" s="31" t="s">
        <v>88</v>
      </c>
      <c r="D3" s="31" t="s">
        <v>89</v>
      </c>
      <c r="E3" s="32">
        <v>1219275</v>
      </c>
      <c r="F3" s="32">
        <v>0</v>
      </c>
      <c r="G3" s="32">
        <v>121928</v>
      </c>
      <c r="H3" s="32">
        <v>1341203</v>
      </c>
    </row>
    <row r="4" spans="1:8" ht="20.25" customHeight="1" x14ac:dyDescent="0.25">
      <c r="A4" s="30">
        <v>45041</v>
      </c>
      <c r="B4" s="31" t="s">
        <v>21</v>
      </c>
      <c r="C4" s="31" t="s">
        <v>59</v>
      </c>
      <c r="D4" s="31" t="s">
        <v>90</v>
      </c>
      <c r="E4" s="32">
        <v>2121678</v>
      </c>
      <c r="F4" s="32">
        <v>76693</v>
      </c>
      <c r="G4" s="32">
        <v>204499</v>
      </c>
      <c r="H4" s="32">
        <v>2249484</v>
      </c>
    </row>
    <row r="5" spans="1:8" ht="20.25" customHeight="1" x14ac:dyDescent="0.25">
      <c r="A5" s="30">
        <v>45040</v>
      </c>
      <c r="B5" s="31" t="s">
        <v>21</v>
      </c>
      <c r="C5" s="31" t="s">
        <v>91</v>
      </c>
      <c r="D5" s="31" t="s">
        <v>92</v>
      </c>
      <c r="E5" s="32">
        <v>1287278</v>
      </c>
      <c r="F5" s="32">
        <v>0</v>
      </c>
      <c r="G5" s="32">
        <v>128728</v>
      </c>
      <c r="H5" s="32">
        <v>1416006</v>
      </c>
    </row>
    <row r="6" spans="1:8" ht="20.25" customHeight="1" x14ac:dyDescent="0.25">
      <c r="A6" s="30">
        <v>45030</v>
      </c>
      <c r="B6" s="31" t="s">
        <v>21</v>
      </c>
      <c r="C6" s="31" t="s">
        <v>59</v>
      </c>
      <c r="D6" s="31" t="s">
        <v>93</v>
      </c>
      <c r="E6" s="32">
        <v>2721068</v>
      </c>
      <c r="F6" s="32">
        <v>108842</v>
      </c>
      <c r="G6" s="32">
        <v>261223</v>
      </c>
      <c r="H6" s="32">
        <v>2873449</v>
      </c>
    </row>
    <row r="7" spans="1:8" ht="20.25" customHeight="1" x14ac:dyDescent="0.25">
      <c r="A7" s="30">
        <v>45017</v>
      </c>
      <c r="B7" s="31" t="s">
        <v>21</v>
      </c>
      <c r="C7" s="31" t="s">
        <v>39</v>
      </c>
      <c r="D7" s="31" t="s">
        <v>94</v>
      </c>
      <c r="E7" s="32">
        <v>2365514</v>
      </c>
      <c r="F7" s="32">
        <v>94621</v>
      </c>
      <c r="G7" s="32">
        <v>227089</v>
      </c>
      <c r="H7" s="32">
        <v>2497982</v>
      </c>
    </row>
    <row r="8" spans="1:8" ht="20.25" customHeight="1" x14ac:dyDescent="0.25">
      <c r="A8" s="30">
        <v>45017</v>
      </c>
      <c r="B8" s="31" t="s">
        <v>21</v>
      </c>
      <c r="C8" s="31" t="s">
        <v>59</v>
      </c>
      <c r="D8" s="31" t="s">
        <v>95</v>
      </c>
      <c r="E8" s="32">
        <v>2152970</v>
      </c>
      <c r="F8" s="32">
        <v>86119</v>
      </c>
      <c r="G8" s="32">
        <v>206685</v>
      </c>
      <c r="H8" s="32">
        <v>2273536</v>
      </c>
    </row>
    <row r="9" spans="1:8" ht="20.25" customHeight="1" x14ac:dyDescent="0.25">
      <c r="A9" s="30">
        <v>45003</v>
      </c>
      <c r="B9" s="31" t="s">
        <v>21</v>
      </c>
      <c r="C9" s="31" t="s">
        <v>59</v>
      </c>
      <c r="D9" s="31" t="s">
        <v>60</v>
      </c>
      <c r="E9" s="32">
        <v>2097717</v>
      </c>
      <c r="F9" s="32">
        <v>83910</v>
      </c>
      <c r="G9" s="32">
        <v>201381</v>
      </c>
      <c r="H9" s="32">
        <v>2215188</v>
      </c>
    </row>
    <row r="10" spans="1:8" ht="20.25" customHeight="1" x14ac:dyDescent="0.25">
      <c r="A10" s="30">
        <v>44998</v>
      </c>
      <c r="B10" s="31" t="s">
        <v>21</v>
      </c>
      <c r="C10" s="31" t="s">
        <v>61</v>
      </c>
      <c r="D10" s="31" t="s">
        <v>62</v>
      </c>
      <c r="E10" s="32">
        <v>2945348</v>
      </c>
      <c r="F10" s="32">
        <v>117814</v>
      </c>
      <c r="G10" s="32">
        <v>282753</v>
      </c>
      <c r="H10" s="32">
        <v>3110287</v>
      </c>
    </row>
    <row r="11" spans="1:8" ht="20.25" customHeight="1" x14ac:dyDescent="0.25">
      <c r="A11" s="30">
        <v>44994</v>
      </c>
      <c r="B11" s="31" t="s">
        <v>21</v>
      </c>
      <c r="C11" s="31" t="s">
        <v>63</v>
      </c>
      <c r="D11" s="31" t="s">
        <v>64</v>
      </c>
      <c r="E11" s="32">
        <v>2562810</v>
      </c>
      <c r="F11" s="32">
        <v>102513</v>
      </c>
      <c r="G11" s="32">
        <v>246030</v>
      </c>
      <c r="H11" s="32">
        <v>2706327</v>
      </c>
    </row>
    <row r="12" spans="1:8" ht="20.25" customHeight="1" x14ac:dyDescent="0.25">
      <c r="A12" s="30">
        <v>44980</v>
      </c>
      <c r="B12" s="31" t="s">
        <v>21</v>
      </c>
      <c r="C12" s="31" t="s">
        <v>40</v>
      </c>
      <c r="D12" s="31" t="s">
        <v>65</v>
      </c>
      <c r="E12" s="32">
        <v>1506447</v>
      </c>
      <c r="F12" s="32">
        <v>60258</v>
      </c>
      <c r="G12" s="32">
        <v>144619</v>
      </c>
      <c r="H12" s="32">
        <v>1590808</v>
      </c>
    </row>
    <row r="13" spans="1:8" ht="20.25" customHeight="1" x14ac:dyDescent="0.25">
      <c r="A13" s="30">
        <v>44971</v>
      </c>
      <c r="B13" s="31" t="s">
        <v>21</v>
      </c>
      <c r="C13" s="31" t="s">
        <v>66</v>
      </c>
      <c r="D13" s="31" t="s">
        <v>67</v>
      </c>
      <c r="E13" s="32">
        <v>1113924</v>
      </c>
      <c r="F13" s="32">
        <v>44557</v>
      </c>
      <c r="G13" s="32">
        <v>106937</v>
      </c>
      <c r="H13" s="32">
        <v>1176304</v>
      </c>
    </row>
    <row r="14" spans="1:8" ht="20.25" customHeight="1" x14ac:dyDescent="0.25">
      <c r="A14" s="30">
        <v>44970</v>
      </c>
      <c r="B14" s="31" t="s">
        <v>21</v>
      </c>
      <c r="C14" s="31" t="s">
        <v>68</v>
      </c>
      <c r="D14" s="31" t="s">
        <v>69</v>
      </c>
      <c r="E14" s="32">
        <v>2413370</v>
      </c>
      <c r="F14" s="32">
        <v>96534</v>
      </c>
      <c r="G14" s="32">
        <v>231684</v>
      </c>
      <c r="H14" s="32">
        <v>2548520</v>
      </c>
    </row>
    <row r="15" spans="1:8" ht="20.25" customHeight="1" x14ac:dyDescent="0.25">
      <c r="A15" s="30">
        <v>44959</v>
      </c>
      <c r="B15" s="31" t="s">
        <v>21</v>
      </c>
      <c r="C15" s="31" t="s">
        <v>68</v>
      </c>
      <c r="D15" s="31" t="s">
        <v>70</v>
      </c>
      <c r="E15" s="32">
        <v>3548805</v>
      </c>
      <c r="F15" s="32">
        <v>141951</v>
      </c>
      <c r="G15" s="32">
        <v>340685</v>
      </c>
      <c r="H15" s="32">
        <v>3747539</v>
      </c>
    </row>
    <row r="16" spans="1:8" ht="20.25" customHeight="1" x14ac:dyDescent="0.25">
      <c r="A16" s="30">
        <v>44959</v>
      </c>
      <c r="B16" s="31" t="s">
        <v>21</v>
      </c>
      <c r="C16" s="31" t="s">
        <v>66</v>
      </c>
      <c r="D16" s="31" t="s">
        <v>71</v>
      </c>
      <c r="E16" s="32">
        <v>2145157</v>
      </c>
      <c r="F16" s="32">
        <v>85807</v>
      </c>
      <c r="G16" s="32">
        <v>205935</v>
      </c>
      <c r="H16" s="32">
        <v>2265285</v>
      </c>
    </row>
    <row r="17" spans="1:8" ht="20.25" customHeight="1" x14ac:dyDescent="0.25">
      <c r="A17" s="30">
        <v>44940</v>
      </c>
      <c r="B17" s="31" t="s">
        <v>21</v>
      </c>
      <c r="C17" s="31" t="s">
        <v>72</v>
      </c>
      <c r="D17" s="31" t="s">
        <v>73</v>
      </c>
      <c r="E17" s="32">
        <v>4536755</v>
      </c>
      <c r="F17" s="32">
        <v>181470</v>
      </c>
      <c r="G17" s="32">
        <v>435529</v>
      </c>
      <c r="H17" s="32">
        <v>4790814</v>
      </c>
    </row>
    <row r="18" spans="1:8" ht="20.25" customHeight="1" x14ac:dyDescent="0.25">
      <c r="A18" s="30">
        <v>44930</v>
      </c>
      <c r="B18" s="31" t="s">
        <v>21</v>
      </c>
      <c r="C18" s="31" t="s">
        <v>96</v>
      </c>
      <c r="D18" s="31" t="s">
        <v>97</v>
      </c>
      <c r="E18" s="32">
        <v>370839</v>
      </c>
      <c r="F18" s="32">
        <v>14834</v>
      </c>
      <c r="G18" s="32">
        <v>35601</v>
      </c>
      <c r="H18" s="32">
        <v>391606</v>
      </c>
    </row>
    <row r="19" spans="1:8" ht="20.25" customHeight="1" x14ac:dyDescent="0.25">
      <c r="A19" s="30">
        <v>44928</v>
      </c>
      <c r="B19" s="31" t="s">
        <v>21</v>
      </c>
      <c r="C19" s="31" t="s">
        <v>39</v>
      </c>
      <c r="D19" s="31" t="s">
        <v>74</v>
      </c>
      <c r="E19" s="32">
        <v>1386616</v>
      </c>
      <c r="F19" s="32">
        <v>55465</v>
      </c>
      <c r="G19" s="32">
        <v>133115</v>
      </c>
      <c r="H19" s="32">
        <v>1464266</v>
      </c>
    </row>
    <row r="20" spans="1:8" x14ac:dyDescent="0.25">
      <c r="A20" s="36" t="s">
        <v>98</v>
      </c>
      <c r="E20" s="39">
        <f>SUM(E3:E19)</f>
        <v>36495571</v>
      </c>
      <c r="F20" s="39">
        <f t="shared" ref="F20:H20" si="0">SUM(F3:F19)</f>
        <v>1351388</v>
      </c>
      <c r="G20" s="39">
        <f t="shared" si="0"/>
        <v>3514421</v>
      </c>
      <c r="H20" s="39">
        <f t="shared" si="0"/>
        <v>38658604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H8"/>
  <sheetViews>
    <sheetView zoomScaleNormal="100" workbookViewId="0">
      <selection activeCell="E8" sqref="E8:H8"/>
    </sheetView>
  </sheetViews>
  <sheetFormatPr defaultColWidth="9.140625" defaultRowHeight="15" x14ac:dyDescent="0.25"/>
  <cols>
    <col min="1" max="1" width="14.28515625" style="37" customWidth="1"/>
    <col min="2" max="2" width="45" customWidth="1"/>
    <col min="3" max="3" width="30" customWidth="1"/>
    <col min="4" max="4" width="11.5703125" customWidth="1"/>
    <col min="5" max="5" width="14.85546875" style="38" customWidth="1"/>
    <col min="6" max="6" width="14.140625" style="38" customWidth="1"/>
    <col min="7" max="7" width="14.85546875" style="38" customWidth="1"/>
    <col min="8" max="8" width="17.140625" style="38" customWidth="1"/>
  </cols>
  <sheetData>
    <row r="1" spans="1:8" ht="18.75" x14ac:dyDescent="0.3">
      <c r="A1" s="67" t="s">
        <v>42</v>
      </c>
      <c r="B1" s="67"/>
      <c r="C1" s="67"/>
      <c r="D1" s="67"/>
      <c r="E1" s="67"/>
      <c r="F1" s="67"/>
      <c r="G1" s="67"/>
      <c r="H1" s="67"/>
    </row>
    <row r="2" spans="1:8" ht="15" customHeight="1" x14ac:dyDescent="0.25">
      <c r="A2" s="33" t="s">
        <v>12</v>
      </c>
      <c r="B2" s="34" t="s">
        <v>13</v>
      </c>
      <c r="C2" s="34" t="s">
        <v>49</v>
      </c>
      <c r="D2" s="34" t="s">
        <v>14</v>
      </c>
      <c r="E2" s="35" t="s">
        <v>15</v>
      </c>
      <c r="F2" s="35" t="s">
        <v>16</v>
      </c>
      <c r="G2" s="35" t="s">
        <v>17</v>
      </c>
      <c r="H2" s="35" t="s">
        <v>18</v>
      </c>
    </row>
    <row r="3" spans="1:8" x14ac:dyDescent="0.25">
      <c r="A3" s="30">
        <v>44925</v>
      </c>
      <c r="B3" s="31" t="s">
        <v>21</v>
      </c>
      <c r="C3" s="31" t="s">
        <v>76</v>
      </c>
      <c r="D3" s="31" t="s">
        <v>77</v>
      </c>
      <c r="E3" s="32">
        <v>1333101</v>
      </c>
      <c r="F3" s="32">
        <v>133521</v>
      </c>
      <c r="G3" s="32">
        <v>95966</v>
      </c>
      <c r="H3" s="32">
        <v>1295546</v>
      </c>
    </row>
    <row r="4" spans="1:8" x14ac:dyDescent="0.25">
      <c r="A4" s="30">
        <v>44918</v>
      </c>
      <c r="B4" s="31" t="s">
        <v>21</v>
      </c>
      <c r="C4" s="31" t="s">
        <v>76</v>
      </c>
      <c r="D4" s="31" t="s">
        <v>78</v>
      </c>
      <c r="E4" s="32">
        <v>2771320</v>
      </c>
      <c r="F4" s="32">
        <v>164224</v>
      </c>
      <c r="G4" s="32">
        <v>208568</v>
      </c>
      <c r="H4" s="32">
        <v>2815664</v>
      </c>
    </row>
    <row r="5" spans="1:8" x14ac:dyDescent="0.25">
      <c r="A5" s="30">
        <v>44904</v>
      </c>
      <c r="B5" s="31" t="s">
        <v>21</v>
      </c>
      <c r="C5" s="31" t="s">
        <v>66</v>
      </c>
      <c r="D5" s="31" t="s">
        <v>79</v>
      </c>
      <c r="E5" s="32">
        <v>1802484</v>
      </c>
      <c r="F5" s="32">
        <v>91369</v>
      </c>
      <c r="G5" s="32">
        <v>136889</v>
      </c>
      <c r="H5" s="32">
        <v>1848004</v>
      </c>
    </row>
    <row r="6" spans="1:8" x14ac:dyDescent="0.25">
      <c r="A6" s="30">
        <v>44898</v>
      </c>
      <c r="B6" s="31" t="s">
        <v>21</v>
      </c>
      <c r="C6" s="31" t="s">
        <v>76</v>
      </c>
      <c r="D6" s="31" t="s">
        <v>80</v>
      </c>
      <c r="E6" s="32">
        <v>1998364</v>
      </c>
      <c r="F6" s="32">
        <v>79934</v>
      </c>
      <c r="G6" s="32">
        <v>153474</v>
      </c>
      <c r="H6" s="32">
        <v>2071904</v>
      </c>
    </row>
    <row r="7" spans="1:8" x14ac:dyDescent="0.25">
      <c r="A7" s="30">
        <v>44896</v>
      </c>
      <c r="B7" s="31" t="s">
        <v>21</v>
      </c>
      <c r="C7" s="31" t="s">
        <v>76</v>
      </c>
      <c r="D7" s="31" t="s">
        <v>81</v>
      </c>
      <c r="E7" s="32">
        <v>1398738</v>
      </c>
      <c r="F7" s="32">
        <v>55950</v>
      </c>
      <c r="G7" s="32">
        <v>107423</v>
      </c>
      <c r="H7" s="32">
        <v>1450211</v>
      </c>
    </row>
    <row r="8" spans="1:8" x14ac:dyDescent="0.25">
      <c r="A8" s="36" t="s">
        <v>48</v>
      </c>
      <c r="E8" s="39">
        <v>9304007</v>
      </c>
      <c r="F8" s="39">
        <v>524998</v>
      </c>
      <c r="G8" s="39">
        <v>702320</v>
      </c>
      <c r="H8" s="39">
        <v>9481329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H10"/>
  <sheetViews>
    <sheetView zoomScaleNormal="100" workbookViewId="0">
      <selection activeCell="D5" sqref="D5"/>
    </sheetView>
  </sheetViews>
  <sheetFormatPr defaultColWidth="9.140625" defaultRowHeight="15" x14ac:dyDescent="0.25"/>
  <cols>
    <col min="1" max="1" width="14.28515625" style="37" customWidth="1"/>
    <col min="2" max="2" width="43.140625" customWidth="1"/>
    <col min="3" max="3" width="30" customWidth="1"/>
    <col min="4" max="4" width="15" customWidth="1"/>
    <col min="5" max="8" width="17.140625" style="38" customWidth="1"/>
  </cols>
  <sheetData>
    <row r="1" spans="1:8" ht="18.75" x14ac:dyDescent="0.3">
      <c r="A1" s="67" t="s">
        <v>42</v>
      </c>
      <c r="B1" s="67"/>
      <c r="C1" s="67"/>
      <c r="D1" s="67"/>
      <c r="E1" s="67"/>
      <c r="F1" s="67"/>
      <c r="G1" s="67"/>
      <c r="H1" s="67"/>
    </row>
    <row r="2" spans="1:8" ht="15" customHeight="1" x14ac:dyDescent="0.25">
      <c r="A2" s="33" t="s">
        <v>12</v>
      </c>
      <c r="B2" s="34" t="s">
        <v>13</v>
      </c>
      <c r="C2" s="34" t="s">
        <v>49</v>
      </c>
      <c r="D2" s="34" t="s">
        <v>14</v>
      </c>
      <c r="E2" s="35" t="s">
        <v>15</v>
      </c>
      <c r="F2" s="35" t="s">
        <v>16</v>
      </c>
      <c r="G2" s="35" t="s">
        <v>17</v>
      </c>
      <c r="H2" s="35" t="s">
        <v>18</v>
      </c>
    </row>
    <row r="3" spans="1:8" ht="30" customHeight="1" x14ac:dyDescent="0.25">
      <c r="A3" s="30">
        <v>44890</v>
      </c>
      <c r="B3" s="31" t="s">
        <v>21</v>
      </c>
      <c r="C3" s="31" t="s">
        <v>66</v>
      </c>
      <c r="D3" s="31" t="s">
        <v>43</v>
      </c>
      <c r="E3" s="32">
        <v>1439790</v>
      </c>
      <c r="F3" s="32">
        <v>57591</v>
      </c>
      <c r="G3" s="32">
        <v>110576</v>
      </c>
      <c r="H3" s="32">
        <v>1492775</v>
      </c>
    </row>
    <row r="4" spans="1:8" ht="30" customHeight="1" x14ac:dyDescent="0.25">
      <c r="A4" s="30">
        <v>44886</v>
      </c>
      <c r="B4" s="31" t="s">
        <v>21</v>
      </c>
      <c r="C4" s="31" t="s">
        <v>66</v>
      </c>
      <c r="D4" s="31" t="s">
        <v>44</v>
      </c>
      <c r="E4" s="32">
        <v>1808014</v>
      </c>
      <c r="F4" s="32">
        <v>72322</v>
      </c>
      <c r="G4" s="32">
        <v>138855</v>
      </c>
      <c r="H4" s="32">
        <v>1874547</v>
      </c>
    </row>
    <row r="5" spans="1:8" ht="30" customHeight="1" x14ac:dyDescent="0.25">
      <c r="A5" s="30">
        <v>44884</v>
      </c>
      <c r="B5" s="31" t="s">
        <v>21</v>
      </c>
      <c r="C5" s="31" t="s">
        <v>82</v>
      </c>
      <c r="D5" s="31" t="s">
        <v>36</v>
      </c>
      <c r="E5" s="32">
        <v>1814746</v>
      </c>
      <c r="F5" s="32">
        <v>72591</v>
      </c>
      <c r="G5" s="32">
        <v>139372</v>
      </c>
      <c r="H5" s="32">
        <v>1881527</v>
      </c>
    </row>
    <row r="6" spans="1:8" ht="30" customHeight="1" x14ac:dyDescent="0.25">
      <c r="A6" s="30">
        <v>44884</v>
      </c>
      <c r="B6" s="31" t="s">
        <v>21</v>
      </c>
      <c r="C6" s="31" t="s">
        <v>76</v>
      </c>
      <c r="D6" s="31" t="s">
        <v>45</v>
      </c>
      <c r="E6" s="32">
        <v>2004864</v>
      </c>
      <c r="F6" s="32">
        <v>80195</v>
      </c>
      <c r="G6" s="32">
        <v>153974</v>
      </c>
      <c r="H6" s="32">
        <v>2078643</v>
      </c>
    </row>
    <row r="7" spans="1:8" ht="30" customHeight="1" x14ac:dyDescent="0.25">
      <c r="A7" s="30">
        <v>44875</v>
      </c>
      <c r="B7" s="31" t="s">
        <v>21</v>
      </c>
      <c r="C7" s="31" t="s">
        <v>83</v>
      </c>
      <c r="D7" s="31" t="s">
        <v>84</v>
      </c>
      <c r="E7" s="32">
        <v>1378681</v>
      </c>
      <c r="F7" s="32">
        <v>55148</v>
      </c>
      <c r="G7" s="32">
        <v>105883</v>
      </c>
      <c r="H7" s="32">
        <v>1429416</v>
      </c>
    </row>
    <row r="8" spans="1:8" ht="30" customHeight="1" x14ac:dyDescent="0.25">
      <c r="A8" s="30">
        <v>44872</v>
      </c>
      <c r="B8" s="31" t="s">
        <v>21</v>
      </c>
      <c r="C8" s="31" t="s">
        <v>66</v>
      </c>
      <c r="D8" s="31" t="s">
        <v>46</v>
      </c>
      <c r="E8" s="32">
        <v>1642536</v>
      </c>
      <c r="F8" s="32">
        <v>65702</v>
      </c>
      <c r="G8" s="32">
        <v>126147</v>
      </c>
      <c r="H8" s="32">
        <v>1702981</v>
      </c>
    </row>
    <row r="9" spans="1:8" ht="30" customHeight="1" x14ac:dyDescent="0.25">
      <c r="A9" s="30">
        <v>44872</v>
      </c>
      <c r="B9" s="31" t="s">
        <v>21</v>
      </c>
      <c r="C9" s="31" t="s">
        <v>76</v>
      </c>
      <c r="D9" s="31" t="s">
        <v>47</v>
      </c>
      <c r="E9" s="32">
        <v>2240465</v>
      </c>
      <c r="F9" s="32">
        <v>89619</v>
      </c>
      <c r="G9" s="32">
        <v>172068</v>
      </c>
      <c r="H9" s="32">
        <v>2322914</v>
      </c>
    </row>
    <row r="10" spans="1:8" x14ac:dyDescent="0.25">
      <c r="A10" s="36" t="s">
        <v>85</v>
      </c>
      <c r="E10" s="39">
        <f>SUM(E3:E9)</f>
        <v>12329096</v>
      </c>
      <c r="F10" s="39">
        <f t="shared" ref="F10:H10" si="0">SUM(F3:F9)</f>
        <v>493168</v>
      </c>
      <c r="G10" s="39">
        <f t="shared" si="0"/>
        <v>946875</v>
      </c>
      <c r="H10" s="39">
        <f t="shared" si="0"/>
        <v>12782803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9"/>
  <sheetViews>
    <sheetView topLeftCell="B1" zoomScaleNormal="100" workbookViewId="0">
      <selection activeCell="F8" sqref="F8:I8"/>
    </sheetView>
  </sheetViews>
  <sheetFormatPr defaultColWidth="9.140625" defaultRowHeight="15" x14ac:dyDescent="0.25"/>
  <cols>
    <col min="1" max="1" width="14.28515625" style="37" customWidth="1"/>
    <col min="2" max="2" width="13.5703125" style="37" customWidth="1"/>
    <col min="3" max="3" width="30" customWidth="1"/>
    <col min="4" max="4" width="35.140625" customWidth="1"/>
    <col min="5" max="5" width="15" customWidth="1"/>
    <col min="6" max="9" width="17.140625" style="38" customWidth="1"/>
  </cols>
  <sheetData>
    <row r="1" spans="1:9" ht="18.75" x14ac:dyDescent="0.3">
      <c r="A1" s="67" t="s">
        <v>42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33" t="s">
        <v>101</v>
      </c>
      <c r="B2" s="33" t="s">
        <v>12</v>
      </c>
      <c r="C2" s="34" t="s">
        <v>13</v>
      </c>
      <c r="D2" s="34" t="s">
        <v>49</v>
      </c>
      <c r="E2" s="34" t="s">
        <v>14</v>
      </c>
      <c r="F2" s="35" t="s">
        <v>15</v>
      </c>
      <c r="G2" s="35" t="s">
        <v>16</v>
      </c>
      <c r="H2" s="35" t="s">
        <v>17</v>
      </c>
      <c r="I2" s="35" t="s">
        <v>18</v>
      </c>
    </row>
    <row r="3" spans="1:9" x14ac:dyDescent="0.25">
      <c r="A3" s="30">
        <v>44858</v>
      </c>
      <c r="B3" s="30">
        <v>44858</v>
      </c>
      <c r="C3" s="31" t="s">
        <v>21</v>
      </c>
      <c r="D3" s="31" t="s">
        <v>76</v>
      </c>
      <c r="E3" s="31" t="s">
        <v>34</v>
      </c>
      <c r="F3" s="32">
        <v>2405674</v>
      </c>
      <c r="G3" s="32">
        <v>96227</v>
      </c>
      <c r="H3" s="32">
        <v>184756</v>
      </c>
      <c r="I3" s="32">
        <v>2494203</v>
      </c>
    </row>
    <row r="4" spans="1:9" ht="24" customHeight="1" x14ac:dyDescent="0.25">
      <c r="A4" s="30">
        <v>44852</v>
      </c>
      <c r="B4" s="30">
        <v>44852</v>
      </c>
      <c r="C4" s="31" t="s">
        <v>21</v>
      </c>
      <c r="D4" s="31" t="s">
        <v>66</v>
      </c>
      <c r="E4" s="31" t="s">
        <v>33</v>
      </c>
      <c r="F4" s="32">
        <v>1702678</v>
      </c>
      <c r="G4" s="32">
        <v>68108</v>
      </c>
      <c r="H4" s="32">
        <v>130766</v>
      </c>
      <c r="I4" s="32">
        <v>1765336</v>
      </c>
    </row>
    <row r="5" spans="1:9" ht="24" customHeight="1" x14ac:dyDescent="0.25">
      <c r="A5" s="30">
        <v>44845</v>
      </c>
      <c r="B5" s="30">
        <v>44845</v>
      </c>
      <c r="C5" s="31" t="s">
        <v>21</v>
      </c>
      <c r="D5" s="31" t="s">
        <v>76</v>
      </c>
      <c r="E5" s="31" t="s">
        <v>32</v>
      </c>
      <c r="F5" s="32">
        <v>1215014</v>
      </c>
      <c r="G5" s="32">
        <v>48601</v>
      </c>
      <c r="H5" s="32">
        <v>93313</v>
      </c>
      <c r="I5" s="32">
        <v>1259726</v>
      </c>
    </row>
    <row r="6" spans="1:9" ht="24" customHeight="1" x14ac:dyDescent="0.25">
      <c r="A6" s="30">
        <v>44840</v>
      </c>
      <c r="B6" s="30">
        <v>44840</v>
      </c>
      <c r="C6" s="31" t="s">
        <v>21</v>
      </c>
      <c r="D6" s="31" t="s">
        <v>66</v>
      </c>
      <c r="E6" s="31" t="s">
        <v>31</v>
      </c>
      <c r="F6" s="32">
        <v>2394834</v>
      </c>
      <c r="G6" s="32">
        <v>95795</v>
      </c>
      <c r="H6" s="32">
        <v>183923</v>
      </c>
      <c r="I6" s="32">
        <v>2482962</v>
      </c>
    </row>
    <row r="7" spans="1:9" ht="24" customHeight="1" x14ac:dyDescent="0.25">
      <c r="A7" s="30">
        <v>44835</v>
      </c>
      <c r="B7" s="30">
        <v>44835</v>
      </c>
      <c r="C7" s="31" t="s">
        <v>21</v>
      </c>
      <c r="D7" s="31" t="s">
        <v>76</v>
      </c>
      <c r="E7" s="31" t="s">
        <v>30</v>
      </c>
      <c r="F7" s="32">
        <v>3033245</v>
      </c>
      <c r="G7" s="32">
        <v>121330</v>
      </c>
      <c r="H7" s="32">
        <v>232953</v>
      </c>
      <c r="I7" s="32">
        <v>3144868</v>
      </c>
    </row>
    <row r="8" spans="1:9" ht="24" customHeight="1" x14ac:dyDescent="0.25">
      <c r="A8" s="36" t="s">
        <v>48</v>
      </c>
      <c r="F8" s="39">
        <f>SUM(F3:F7)</f>
        <v>10751445</v>
      </c>
      <c r="G8" s="39">
        <f t="shared" ref="G8:I8" si="0">SUM(G3:G7)</f>
        <v>430061</v>
      </c>
      <c r="H8" s="39">
        <f t="shared" si="0"/>
        <v>825711</v>
      </c>
      <c r="I8" s="39">
        <f t="shared" si="0"/>
        <v>11147095</v>
      </c>
    </row>
    <row r="9" spans="1:9" ht="24" customHeight="1" x14ac:dyDescent="0.25"/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H7"/>
  <sheetViews>
    <sheetView topLeftCell="B1" zoomScaleNormal="100" workbookViewId="0">
      <selection activeCell="A3" sqref="A3:XFD5"/>
    </sheetView>
  </sheetViews>
  <sheetFormatPr defaultColWidth="9.140625" defaultRowHeight="15" x14ac:dyDescent="0.25"/>
  <cols>
    <col min="1" max="1" width="14.28515625" style="37" customWidth="1"/>
    <col min="2" max="2" width="44.5703125" customWidth="1"/>
    <col min="3" max="3" width="37.5703125" customWidth="1"/>
    <col min="4" max="4" width="15" customWidth="1"/>
    <col min="5" max="8" width="17.140625" style="38" customWidth="1"/>
  </cols>
  <sheetData>
    <row r="1" spans="1:8" ht="18.75" x14ac:dyDescent="0.3">
      <c r="A1" s="67" t="s">
        <v>42</v>
      </c>
      <c r="B1" s="67"/>
      <c r="C1" s="67"/>
      <c r="D1" s="67"/>
      <c r="E1" s="67"/>
      <c r="F1" s="67"/>
      <c r="G1" s="67"/>
      <c r="H1" s="67"/>
    </row>
    <row r="2" spans="1:8" x14ac:dyDescent="0.25">
      <c r="A2" s="33" t="s">
        <v>12</v>
      </c>
      <c r="B2" s="34" t="s">
        <v>13</v>
      </c>
      <c r="C2" s="34" t="s">
        <v>49</v>
      </c>
      <c r="D2" s="34" t="s">
        <v>14</v>
      </c>
      <c r="E2" s="35" t="s">
        <v>15</v>
      </c>
      <c r="F2" s="35" t="s">
        <v>16</v>
      </c>
      <c r="G2" s="35" t="s">
        <v>17</v>
      </c>
      <c r="H2" s="35" t="s">
        <v>18</v>
      </c>
    </row>
    <row r="3" spans="1:8" ht="33.75" customHeight="1" x14ac:dyDescent="0.25">
      <c r="A3" s="30">
        <v>44820</v>
      </c>
      <c r="B3" s="31" t="s">
        <v>21</v>
      </c>
      <c r="C3" s="31" t="s">
        <v>76</v>
      </c>
      <c r="D3" s="31" t="s">
        <v>29</v>
      </c>
      <c r="E3" s="32">
        <v>1477735</v>
      </c>
      <c r="F3" s="32">
        <v>59109</v>
      </c>
      <c r="G3" s="32">
        <v>113490</v>
      </c>
      <c r="H3" s="32">
        <v>1532116</v>
      </c>
    </row>
    <row r="4" spans="1:8" ht="33.75" customHeight="1" x14ac:dyDescent="0.25">
      <c r="A4" s="30">
        <v>44809</v>
      </c>
      <c r="B4" s="31" t="s">
        <v>21</v>
      </c>
      <c r="C4" s="31" t="s">
        <v>66</v>
      </c>
      <c r="D4" s="31" t="s">
        <v>28</v>
      </c>
      <c r="E4" s="32">
        <v>1133442</v>
      </c>
      <c r="F4" s="32">
        <v>45338</v>
      </c>
      <c r="G4" s="32">
        <v>87048</v>
      </c>
      <c r="H4" s="32">
        <v>1175152</v>
      </c>
    </row>
    <row r="5" spans="1:8" ht="33.75" customHeight="1" x14ac:dyDescent="0.25">
      <c r="A5" s="30">
        <v>44809</v>
      </c>
      <c r="B5" s="31" t="s">
        <v>21</v>
      </c>
      <c r="C5" s="31" t="s">
        <v>76</v>
      </c>
      <c r="D5" s="31" t="s">
        <v>27</v>
      </c>
      <c r="E5" s="32">
        <v>1638896</v>
      </c>
      <c r="F5" s="32">
        <v>65556</v>
      </c>
      <c r="G5" s="32">
        <v>125867</v>
      </c>
      <c r="H5" s="32">
        <v>1699207</v>
      </c>
    </row>
    <row r="6" spans="1:8" ht="24.75" customHeight="1" x14ac:dyDescent="0.25">
      <c r="A6" s="36" t="s">
        <v>102</v>
      </c>
      <c r="E6" s="39">
        <f>SUM(E3:E5)</f>
        <v>4250073</v>
      </c>
      <c r="F6" s="39">
        <f t="shared" ref="F6:H6" si="0">SUM(F3:F5)</f>
        <v>170003</v>
      </c>
      <c r="G6" s="39">
        <f t="shared" si="0"/>
        <v>326405</v>
      </c>
      <c r="H6" s="39">
        <f t="shared" si="0"/>
        <v>4406475</v>
      </c>
    </row>
    <row r="7" spans="1:8" ht="24.75" customHeight="1" x14ac:dyDescent="0.25"/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15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14.28515625" style="37" customWidth="1"/>
    <col min="2" max="2" width="43.85546875" customWidth="1"/>
    <col min="3" max="3" width="45.140625" customWidth="1"/>
    <col min="4" max="4" width="12.28515625" customWidth="1"/>
    <col min="5" max="5" width="15.7109375" style="38" customWidth="1"/>
    <col min="6" max="6" width="14.85546875" style="38" customWidth="1"/>
    <col min="7" max="7" width="15.42578125" style="38" customWidth="1"/>
    <col min="8" max="8" width="16" style="38" customWidth="1"/>
  </cols>
  <sheetData>
    <row r="1" spans="1:8" ht="18.75" x14ac:dyDescent="0.3">
      <c r="A1" s="67" t="s">
        <v>42</v>
      </c>
      <c r="B1" s="67"/>
      <c r="C1" s="67"/>
      <c r="D1" s="67"/>
      <c r="E1" s="67"/>
      <c r="F1" s="67"/>
      <c r="G1" s="67"/>
      <c r="H1" s="67"/>
    </row>
    <row r="2" spans="1:8" x14ac:dyDescent="0.25">
      <c r="A2" s="33" t="s">
        <v>12</v>
      </c>
      <c r="B2" s="34" t="s">
        <v>13</v>
      </c>
      <c r="C2" s="34" t="s">
        <v>49</v>
      </c>
      <c r="D2" s="34" t="s">
        <v>14</v>
      </c>
      <c r="E2" s="35" t="s">
        <v>15</v>
      </c>
      <c r="F2" s="35" t="s">
        <v>16</v>
      </c>
      <c r="G2" s="35" t="s">
        <v>17</v>
      </c>
      <c r="H2" s="35" t="s">
        <v>18</v>
      </c>
    </row>
    <row r="3" spans="1:8" x14ac:dyDescent="0.25">
      <c r="A3" s="30">
        <v>44803</v>
      </c>
      <c r="B3" s="31" t="s">
        <v>21</v>
      </c>
      <c r="C3" s="31" t="s">
        <v>76</v>
      </c>
      <c r="D3" s="31" t="s">
        <v>26</v>
      </c>
      <c r="E3" s="32">
        <v>1998047</v>
      </c>
      <c r="F3" s="32">
        <v>79923</v>
      </c>
      <c r="G3" s="32">
        <v>153450</v>
      </c>
      <c r="H3" s="32">
        <v>2071574</v>
      </c>
    </row>
    <row r="4" spans="1:8" ht="23.25" customHeight="1" x14ac:dyDescent="0.25">
      <c r="A4" s="30">
        <v>44798</v>
      </c>
      <c r="B4" s="31" t="s">
        <v>39</v>
      </c>
      <c r="C4" s="31" t="s">
        <v>66</v>
      </c>
      <c r="D4" s="31" t="s">
        <v>25</v>
      </c>
      <c r="E4" s="32">
        <v>1814746</v>
      </c>
      <c r="F4" s="32">
        <v>72591</v>
      </c>
      <c r="G4" s="32">
        <v>139372</v>
      </c>
      <c r="H4" s="32">
        <v>1881527</v>
      </c>
    </row>
    <row r="5" spans="1:8" ht="24.75" customHeight="1" x14ac:dyDescent="0.25">
      <c r="A5" s="30">
        <v>44795</v>
      </c>
      <c r="B5" s="31" t="s">
        <v>40</v>
      </c>
      <c r="C5" s="31" t="s">
        <v>103</v>
      </c>
      <c r="D5" s="31" t="s">
        <v>37</v>
      </c>
      <c r="E5" s="32">
        <v>2578959</v>
      </c>
      <c r="F5" s="32">
        <v>103158</v>
      </c>
      <c r="G5" s="32">
        <v>198064</v>
      </c>
      <c r="H5" s="32">
        <v>2673865</v>
      </c>
    </row>
    <row r="6" spans="1:8" ht="24.75" customHeight="1" x14ac:dyDescent="0.25">
      <c r="A6" s="30">
        <v>44785</v>
      </c>
      <c r="B6" s="31" t="s">
        <v>21</v>
      </c>
      <c r="C6" s="31" t="s">
        <v>76</v>
      </c>
      <c r="D6" s="31" t="s">
        <v>24</v>
      </c>
      <c r="E6" s="32">
        <v>2031122</v>
      </c>
      <c r="F6" s="32">
        <v>81246</v>
      </c>
      <c r="G6" s="32">
        <v>155990</v>
      </c>
      <c r="H6" s="32">
        <v>2105866</v>
      </c>
    </row>
    <row r="7" spans="1:8" ht="24.75" customHeight="1" x14ac:dyDescent="0.25">
      <c r="A7" s="30">
        <v>44781</v>
      </c>
      <c r="B7" s="31" t="s">
        <v>39</v>
      </c>
      <c r="C7" s="31" t="s">
        <v>66</v>
      </c>
      <c r="D7" s="31" t="s">
        <v>23</v>
      </c>
      <c r="E7" s="32">
        <v>1902873</v>
      </c>
      <c r="F7" s="32">
        <v>76115</v>
      </c>
      <c r="G7" s="32">
        <v>146141</v>
      </c>
      <c r="H7" s="32">
        <v>1972899</v>
      </c>
    </row>
    <row r="8" spans="1:8" ht="24.75" customHeight="1" x14ac:dyDescent="0.25">
      <c r="A8" s="30">
        <v>44777</v>
      </c>
      <c r="B8" s="31" t="s">
        <v>41</v>
      </c>
      <c r="C8" s="31" t="s">
        <v>103</v>
      </c>
      <c r="D8" s="31" t="s">
        <v>38</v>
      </c>
      <c r="E8" s="32">
        <v>1553493</v>
      </c>
      <c r="F8" s="32">
        <v>62140</v>
      </c>
      <c r="G8" s="32">
        <v>119308</v>
      </c>
      <c r="H8" s="32">
        <v>1610661</v>
      </c>
    </row>
    <row r="9" spans="1:8" ht="24.75" customHeight="1" x14ac:dyDescent="0.25">
      <c r="A9" s="30">
        <v>44775</v>
      </c>
      <c r="B9" s="31" t="s">
        <v>40</v>
      </c>
      <c r="C9" s="31" t="s">
        <v>76</v>
      </c>
      <c r="D9" s="31" t="s">
        <v>22</v>
      </c>
      <c r="E9" s="32">
        <v>1249789</v>
      </c>
      <c r="F9" s="32">
        <v>49992</v>
      </c>
      <c r="G9" s="32">
        <v>95984</v>
      </c>
      <c r="H9" s="32">
        <v>1295781</v>
      </c>
    </row>
    <row r="10" spans="1:8" ht="24.75" customHeight="1" x14ac:dyDescent="0.25">
      <c r="A10" s="36" t="s">
        <v>85</v>
      </c>
      <c r="E10" s="39">
        <f>SUM(E3:E9)</f>
        <v>13129029</v>
      </c>
      <c r="F10" s="39">
        <f t="shared" ref="F10:H10" si="0">SUM(F3:F9)</f>
        <v>525165</v>
      </c>
      <c r="G10" s="39">
        <f t="shared" si="0"/>
        <v>1008309</v>
      </c>
      <c r="H10" s="39">
        <f t="shared" si="0"/>
        <v>13612173</v>
      </c>
    </row>
    <row r="11" spans="1:8" ht="24.75" customHeight="1" x14ac:dyDescent="0.25"/>
    <row r="12" spans="1:8" ht="24.75" customHeight="1" x14ac:dyDescent="0.25"/>
    <row r="13" spans="1:8" ht="24.75" customHeight="1" x14ac:dyDescent="0.25"/>
    <row r="14" spans="1:8" ht="24.75" customHeight="1" x14ac:dyDescent="0.25"/>
    <row r="15" spans="1:8" ht="24.75" customHeight="1" x14ac:dyDescent="0.25"/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topLeftCell="F1" zoomScale="115" zoomScaleNormal="115" workbookViewId="0">
      <selection activeCell="H14" sqref="H14"/>
    </sheetView>
  </sheetViews>
  <sheetFormatPr defaultColWidth="9.140625" defaultRowHeight="12.75" x14ac:dyDescent="0.2"/>
  <cols>
    <col min="1" max="1" width="14.28515625" style="59" customWidth="1"/>
    <col min="2" max="2" width="42.5703125" style="50" customWidth="1"/>
    <col min="3" max="3" width="48.140625" style="50" customWidth="1"/>
    <col min="4" max="4" width="15" style="50" customWidth="1"/>
    <col min="5" max="8" width="17.140625" style="60" customWidth="1"/>
    <col min="9" max="16384" width="9.140625" style="50"/>
  </cols>
  <sheetData>
    <row r="1" spans="1:8" x14ac:dyDescent="0.2">
      <c r="A1" s="68" t="s">
        <v>42</v>
      </c>
      <c r="B1" s="68"/>
      <c r="C1" s="68"/>
      <c r="D1" s="68"/>
      <c r="E1" s="68"/>
      <c r="F1" s="68"/>
      <c r="G1" s="68"/>
      <c r="H1" s="68"/>
    </row>
    <row r="2" spans="1:8" ht="15" customHeight="1" x14ac:dyDescent="0.2">
      <c r="A2" s="51" t="s">
        <v>12</v>
      </c>
      <c r="B2" s="52"/>
      <c r="C2" s="52" t="s">
        <v>49</v>
      </c>
      <c r="D2" s="52" t="s">
        <v>14</v>
      </c>
      <c r="E2" s="53" t="s">
        <v>15</v>
      </c>
      <c r="F2" s="53" t="s">
        <v>16</v>
      </c>
      <c r="G2" s="53" t="s">
        <v>17</v>
      </c>
      <c r="H2" s="53" t="s">
        <v>18</v>
      </c>
    </row>
    <row r="3" spans="1:8" ht="24.75" customHeight="1" x14ac:dyDescent="0.2">
      <c r="A3" s="54">
        <v>44767</v>
      </c>
      <c r="B3" s="55" t="s">
        <v>21</v>
      </c>
      <c r="C3" s="55" t="s">
        <v>104</v>
      </c>
      <c r="D3" s="55" t="s">
        <v>58</v>
      </c>
      <c r="E3" s="56">
        <v>1712814</v>
      </c>
      <c r="F3" s="56">
        <v>68513</v>
      </c>
      <c r="G3" s="56">
        <v>131544</v>
      </c>
      <c r="H3" s="56">
        <v>1775845</v>
      </c>
    </row>
    <row r="4" spans="1:8" ht="24.75" customHeight="1" x14ac:dyDescent="0.2">
      <c r="A4" s="54">
        <v>44764</v>
      </c>
      <c r="B4" s="55" t="s">
        <v>21</v>
      </c>
      <c r="C4" s="55" t="s">
        <v>76</v>
      </c>
      <c r="D4" s="55" t="s">
        <v>57</v>
      </c>
      <c r="E4" s="56">
        <v>3243759</v>
      </c>
      <c r="F4" s="56">
        <v>129750</v>
      </c>
      <c r="G4" s="56">
        <v>249121</v>
      </c>
      <c r="H4" s="56">
        <v>3363130</v>
      </c>
    </row>
    <row r="5" spans="1:8" ht="24.75" customHeight="1" x14ac:dyDescent="0.2">
      <c r="A5" s="54">
        <v>44755</v>
      </c>
      <c r="B5" s="55" t="s">
        <v>21</v>
      </c>
      <c r="C5" s="55" t="s">
        <v>76</v>
      </c>
      <c r="D5" s="55" t="s">
        <v>56</v>
      </c>
      <c r="E5" s="56">
        <v>1470355</v>
      </c>
      <c r="F5" s="56">
        <v>58814</v>
      </c>
      <c r="G5" s="56">
        <v>112923</v>
      </c>
      <c r="H5" s="56">
        <v>1524464</v>
      </c>
    </row>
    <row r="6" spans="1:8" ht="24.75" customHeight="1" x14ac:dyDescent="0.2">
      <c r="A6" s="54">
        <v>44746</v>
      </c>
      <c r="B6" s="55" t="s">
        <v>21</v>
      </c>
      <c r="C6" s="55" t="s">
        <v>105</v>
      </c>
      <c r="D6" s="55" t="s">
        <v>55</v>
      </c>
      <c r="E6" s="56">
        <v>1548543</v>
      </c>
      <c r="F6" s="56">
        <v>61942</v>
      </c>
      <c r="G6" s="56">
        <v>118928</v>
      </c>
      <c r="H6" s="56">
        <v>1605529</v>
      </c>
    </row>
    <row r="7" spans="1:8" x14ac:dyDescent="0.2">
      <c r="A7" s="57"/>
      <c r="E7" s="58">
        <f>SUM(E3:E6)</f>
        <v>7975471</v>
      </c>
      <c r="F7" s="58">
        <f t="shared" ref="F7:H7" si="0">SUM(F3:F6)</f>
        <v>319019</v>
      </c>
      <c r="G7" s="58">
        <f t="shared" si="0"/>
        <v>612516</v>
      </c>
      <c r="H7" s="58">
        <f t="shared" si="0"/>
        <v>8268968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"/>
  <sheetViews>
    <sheetView topLeftCell="C1" workbookViewId="0">
      <selection activeCell="C12" sqref="C12"/>
    </sheetView>
  </sheetViews>
  <sheetFormatPr defaultColWidth="9.140625" defaultRowHeight="15" x14ac:dyDescent="0.25"/>
  <cols>
    <col min="1" max="1" width="14.28515625" style="41" customWidth="1"/>
    <col min="2" max="2" width="47.42578125" style="40" customWidth="1"/>
    <col min="3" max="3" width="53.5703125" style="40" customWidth="1"/>
    <col min="4" max="4" width="12.28515625" style="40" customWidth="1"/>
    <col min="5" max="8" width="17.140625" style="42" customWidth="1"/>
    <col min="9" max="16384" width="9.140625" style="40"/>
  </cols>
  <sheetData>
    <row r="1" spans="1:8" x14ac:dyDescent="0.25">
      <c r="A1" s="69" t="s">
        <v>42</v>
      </c>
      <c r="B1" s="69"/>
      <c r="C1" s="69"/>
      <c r="D1" s="69"/>
      <c r="E1" s="69"/>
      <c r="F1" s="69"/>
      <c r="G1" s="69"/>
      <c r="H1" s="69"/>
    </row>
    <row r="2" spans="1:8" ht="15" customHeight="1" x14ac:dyDescent="0.25">
      <c r="A2" s="43" t="s">
        <v>12</v>
      </c>
      <c r="B2" s="44"/>
      <c r="C2" s="44" t="s">
        <v>49</v>
      </c>
      <c r="D2" s="44" t="s">
        <v>14</v>
      </c>
      <c r="E2" s="45" t="s">
        <v>15</v>
      </c>
      <c r="F2" s="45" t="s">
        <v>16</v>
      </c>
      <c r="G2" s="45" t="s">
        <v>17</v>
      </c>
      <c r="H2" s="45" t="s">
        <v>18</v>
      </c>
    </row>
    <row r="3" spans="1:8" ht="23.25" customHeight="1" x14ac:dyDescent="0.25">
      <c r="A3" s="46">
        <v>44740</v>
      </c>
      <c r="B3" s="47" t="s">
        <v>21</v>
      </c>
      <c r="C3" s="47" t="s">
        <v>106</v>
      </c>
      <c r="D3" s="47" t="s">
        <v>54</v>
      </c>
      <c r="E3" s="48">
        <v>2731605</v>
      </c>
      <c r="F3" s="48">
        <v>109264</v>
      </c>
      <c r="G3" s="48">
        <v>209787</v>
      </c>
      <c r="H3" s="48">
        <v>2832128</v>
      </c>
    </row>
    <row r="4" spans="1:8" ht="23.25" customHeight="1" x14ac:dyDescent="0.25">
      <c r="A4" s="46">
        <v>44739</v>
      </c>
      <c r="B4" s="47" t="s">
        <v>21</v>
      </c>
      <c r="C4" s="47" t="s">
        <v>107</v>
      </c>
      <c r="D4" s="47" t="s">
        <v>53</v>
      </c>
      <c r="E4" s="48">
        <v>1071878</v>
      </c>
      <c r="F4" s="48">
        <v>42875</v>
      </c>
      <c r="G4" s="48">
        <v>82320</v>
      </c>
      <c r="H4" s="48">
        <v>1111323</v>
      </c>
    </row>
    <row r="5" spans="1:8" ht="23.25" customHeight="1" x14ac:dyDescent="0.25">
      <c r="A5" s="46">
        <v>44734</v>
      </c>
      <c r="B5" s="47" t="s">
        <v>41</v>
      </c>
      <c r="C5" s="47" t="s">
        <v>108</v>
      </c>
      <c r="D5" s="47" t="s">
        <v>109</v>
      </c>
      <c r="E5" s="48">
        <v>1997180</v>
      </c>
      <c r="F5" s="48">
        <v>79888</v>
      </c>
      <c r="G5" s="48">
        <v>153383</v>
      </c>
      <c r="H5" s="48">
        <v>2070675</v>
      </c>
    </row>
    <row r="6" spans="1:8" ht="23.25" customHeight="1" x14ac:dyDescent="0.25">
      <c r="A6" s="46">
        <v>44725</v>
      </c>
      <c r="B6" s="47" t="s">
        <v>21</v>
      </c>
      <c r="C6" s="47" t="s">
        <v>110</v>
      </c>
      <c r="D6" s="47" t="s">
        <v>52</v>
      </c>
      <c r="E6" s="48">
        <v>1844890</v>
      </c>
      <c r="F6" s="48">
        <v>73795</v>
      </c>
      <c r="G6" s="48">
        <v>141688</v>
      </c>
      <c r="H6" s="48">
        <v>1912783</v>
      </c>
    </row>
    <row r="7" spans="1:8" ht="23.25" customHeight="1" x14ac:dyDescent="0.25">
      <c r="A7" s="46">
        <v>44721</v>
      </c>
      <c r="B7" s="47" t="s">
        <v>21</v>
      </c>
      <c r="C7" s="47" t="s">
        <v>111</v>
      </c>
      <c r="D7" s="47" t="s">
        <v>51</v>
      </c>
      <c r="E7" s="48">
        <v>4451990</v>
      </c>
      <c r="F7" s="48">
        <v>0</v>
      </c>
      <c r="G7" s="48">
        <v>356159</v>
      </c>
      <c r="H7" s="48">
        <v>4808149</v>
      </c>
    </row>
    <row r="8" spans="1:8" ht="23.25" customHeight="1" x14ac:dyDescent="0.25">
      <c r="A8" s="46">
        <v>44721</v>
      </c>
      <c r="B8" s="47" t="s">
        <v>21</v>
      </c>
      <c r="C8" s="47" t="s">
        <v>112</v>
      </c>
      <c r="D8" s="47" t="s">
        <v>50</v>
      </c>
      <c r="E8" s="48">
        <v>4946642</v>
      </c>
      <c r="F8" s="48">
        <v>0</v>
      </c>
      <c r="G8" s="48">
        <v>395731</v>
      </c>
      <c r="H8" s="48">
        <v>5342373</v>
      </c>
    </row>
    <row r="9" spans="1:8" x14ac:dyDescent="0.25">
      <c r="E9" s="49">
        <f>SUM(E3:E8)</f>
        <v>17044185</v>
      </c>
      <c r="F9" s="49">
        <f t="shared" ref="F9:H9" si="0">SUM(F3:F8)</f>
        <v>305822</v>
      </c>
      <c r="G9" s="49">
        <f t="shared" si="0"/>
        <v>1339068</v>
      </c>
      <c r="H9" s="49">
        <f t="shared" si="0"/>
        <v>18077431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t1.2.3.4-2023</vt:lpstr>
      <vt:lpstr>tháng 12.2022</vt:lpstr>
      <vt:lpstr>tháng 11.2022</vt:lpstr>
      <vt:lpstr>tháng 10,2022</vt:lpstr>
      <vt:lpstr>tháng 9,2022</vt:lpstr>
      <vt:lpstr>tháng 8,2022</vt:lpstr>
      <vt:lpstr>tháng 7,2022</vt:lpstr>
      <vt:lpstr>tháng 6,2022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2023-06-09T10:30:11Z</dcterms:modified>
</cp:coreProperties>
</file>