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KHACH HANG\CLEVER FOOD\"/>
    </mc:Choice>
  </mc:AlternateContent>
  <bookViews>
    <workbookView xWindow="-120" yWindow="-120" windowWidth="24240" windowHeight="13140" tabRatio="734"/>
  </bookViews>
  <sheets>
    <sheet name="công nợ-final" sheetId="1" r:id="rId1"/>
    <sheet name="tháng 12.2022" sheetId="6" r:id="rId2"/>
    <sheet name="tháng 11.2022" sheetId="5" r:id="rId3"/>
    <sheet name="tháng 10.2022" sheetId="4" r:id="rId4"/>
    <sheet name="tháng 9.2022" sheetId="3" r:id="rId5"/>
    <sheet name="tháng 8.2022" sheetId="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" l="1"/>
  <c r="C20" i="6"/>
  <c r="E12" i="6"/>
  <c r="F12" i="6"/>
  <c r="G12" i="6"/>
  <c r="D12" i="6"/>
  <c r="F14" i="5" l="1"/>
  <c r="C17" i="5"/>
  <c r="C8" i="1" l="1"/>
  <c r="C9" i="1" s="1"/>
  <c r="D32" i="1"/>
  <c r="F9" i="5" l="1"/>
  <c r="E9" i="5"/>
  <c r="D9" i="5"/>
  <c r="G9" i="5" l="1"/>
  <c r="E10" i="4"/>
  <c r="F10" i="4"/>
  <c r="G10" i="4"/>
  <c r="D10" i="4"/>
  <c r="G10" i="3" l="1"/>
  <c r="F10" i="3"/>
  <c r="E10" i="3"/>
  <c r="D10" i="3"/>
  <c r="G13" i="2"/>
  <c r="F13" i="2"/>
  <c r="E13" i="2"/>
  <c r="D13" i="2"/>
  <c r="F37" i="1" l="1"/>
  <c r="F38" i="1" s="1"/>
</calcChain>
</file>

<file path=xl/sharedStrings.xml><?xml version="1.0" encoding="utf-8"?>
<sst xmlns="http://schemas.openxmlformats.org/spreadsheetml/2006/main" count="185" uniqueCount="96">
  <si>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</si>
  <si>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</si>
  <si>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</si>
  <si>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</si>
  <si>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</si>
  <si>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</si>
  <si>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</si>
  <si>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</si>
  <si>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</si>
  <si>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</si>
  <si>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</si>
  <si>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</si>
  <si>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Bảng kê hóa đơn tháng 7.2022</t>
  </si>
  <si>
    <t>THEO DÕI CÔNG NỢ / CTY CLEVERFOOD</t>
  </si>
  <si>
    <t>17/10/2022</t>
  </si>
  <si>
    <t>Dư nợ phải thu CLEVERFOOD</t>
  </si>
  <si>
    <t>Thanh toán công nợ tháng 7</t>
  </si>
  <si>
    <t>Hàng trả</t>
  </si>
  <si>
    <t>BẢNG KÊ HÓA ĐƠN THÁNG 8</t>
  </si>
  <si>
    <t>Tháng 08 năm 2022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</si>
  <si>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</si>
  <si>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</si>
  <si>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</si>
  <si>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</si>
  <si>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</si>
  <si>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</si>
  <si>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</si>
  <si>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CLEVERFOOD Lữ Đoàn 136 Hồ Tùng Mậu</t>
  </si>
  <si>
    <t>00036381</t>
  </si>
  <si>
    <t>CLEVERFOOD Lữ Đoàn T5 Times City</t>
  </si>
  <si>
    <t>00036089</t>
  </si>
  <si>
    <t>00034168</t>
  </si>
  <si>
    <t>CLEVERFOOD Lữ Đoàn 460 Khương Đình</t>
  </si>
  <si>
    <t>CLEVERFOOD Lữ Đoàn 21 Lê Đức Thọ</t>
  </si>
  <si>
    <t>00029454</t>
  </si>
  <si>
    <t>CLEVERFOOD Lữ Đoàn Hoàng Đạo Thúy</t>
  </si>
  <si>
    <t>00029453</t>
  </si>
  <si>
    <t>00029452</t>
  </si>
  <si>
    <t>CLEVERFOOD Lữ Đoàn Mỹ Đình</t>
  </si>
  <si>
    <t>00029451</t>
  </si>
  <si>
    <t>CLEVERFOOD Lữ Đoàn Nghĩa Đô</t>
  </si>
  <si>
    <t>00029450</t>
  </si>
  <si>
    <t>00029405</t>
  </si>
  <si>
    <t>BẢNG KÊ HÓA ĐƠN THÁNG 9</t>
  </si>
  <si>
    <t>Tháng 09 năm 2022</t>
  </si>
  <si>
    <t>00045641</t>
  </si>
  <si>
    <t>00044320</t>
  </si>
  <si>
    <t>00044309</t>
  </si>
  <si>
    <t>00044286</t>
  </si>
  <si>
    <t>00042047</t>
  </si>
  <si>
    <t>00037300</t>
  </si>
  <si>
    <t>BẢNG KÊ HÓA ĐƠN THÁNG 10</t>
  </si>
  <si>
    <t>Tháng 10 năm 2022</t>
  </si>
  <si>
    <t>00048740</t>
  </si>
  <si>
    <t>00048689</t>
  </si>
  <si>
    <t>00048513</t>
  </si>
  <si>
    <t>00047783</t>
  </si>
  <si>
    <t>00046636</t>
  </si>
  <si>
    <t>00048927</t>
  </si>
  <si>
    <t>27/10/2022</t>
  </si>
  <si>
    <t>30/8/2022</t>
  </si>
  <si>
    <t>28/9/2022</t>
  </si>
  <si>
    <t>29/10/2022</t>
  </si>
  <si>
    <t>18/10/2022</t>
  </si>
  <si>
    <t>00050960</t>
  </si>
  <si>
    <t>Bảng kê hóa đơn tháng 11.2022</t>
  </si>
  <si>
    <t>00052126</t>
  </si>
  <si>
    <t>00051193</t>
  </si>
  <si>
    <t>00050311</t>
  </si>
  <si>
    <t>00050293</t>
  </si>
  <si>
    <t>BẢNG KÊ HÓA ĐƠN THÁNG 11</t>
  </si>
  <si>
    <t>Tháng 11 năm 2022</t>
  </si>
  <si>
    <t>19/11/2022</t>
  </si>
  <si>
    <t>13/12/2022</t>
  </si>
  <si>
    <t>14/12/2022</t>
  </si>
  <si>
    <t>00056229</t>
  </si>
  <si>
    <t>00056018</t>
  </si>
  <si>
    <t>cleverfood Lữ Đoàn Nghĩa Đô</t>
  </si>
  <si>
    <t>00055987</t>
  </si>
  <si>
    <t>00055350</t>
  </si>
  <si>
    <t>00055266</t>
  </si>
  <si>
    <t>cleverfood Lữ Đoàn Mỹ Đình</t>
  </si>
  <si>
    <t>00054682</t>
  </si>
  <si>
    <t>00054426</t>
  </si>
  <si>
    <t>Số dòng = 8</t>
  </si>
  <si>
    <t>BẢNG KÊ HÓA ĐƠN THÁNG 12</t>
  </si>
  <si>
    <t>Tháng 12 năm 2022</t>
  </si>
  <si>
    <t>Bảng kê hóa đơn tháng 12.2022</t>
  </si>
  <si>
    <t xml:space="preserve">tổng tiền </t>
  </si>
  <si>
    <t>00056690</t>
  </si>
  <si>
    <t>tổng tiền</t>
  </si>
  <si>
    <t>26/12/2022</t>
  </si>
  <si>
    <t>Thanh toán công nợ tháng 8.9.10/2022</t>
  </si>
  <si>
    <t>Thanh toán công nợ tháng 11/2022</t>
  </si>
  <si>
    <t>23/2/2023</t>
  </si>
  <si>
    <t>Thanh toán công nợ tháng 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</si>
</sst>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8"/>
      <color theme="1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9" fillId="4" borderId="6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38" fontId="3" fillId="3" borderId="7" xfId="0" applyNumberFormat="1" applyFont="1" applyFill="1" applyBorder="1" applyAlignment="1">
      <alignment horizontal="right" vertical="center"/>
    </xf>
    <xf numFmtId="38" fontId="2" fillId="0" borderId="0" xfId="0" applyNumberFormat="1" applyFont="1"/>
    <xf numFmtId="0" fontId="7" fillId="0" borderId="0" xfId="0" applyFont="1"/>
    <xf numFmtId="0" fontId="3" fillId="0" borderId="0" xfId="0" applyFont="1"/>
    <xf numFmtId="0" fontId="7" fillId="0" borderId="5" xfId="0" applyFont="1" applyBorder="1"/>
    <xf numFmtId="14" fontId="3" fillId="4" borderId="6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38" fontId="3" fillId="4" borderId="6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38" fontId="3" fillId="0" borderId="7" xfId="0" applyNumberFormat="1" applyFont="1" applyBorder="1" applyAlignment="1">
      <alignment horizontal="right" vertical="center"/>
    </xf>
    <xf numFmtId="14" fontId="3" fillId="0" borderId="0" xfId="0" applyNumberFormat="1" applyFont="1"/>
    <xf numFmtId="38" fontId="3" fillId="0" borderId="0" xfId="0" applyNumberFormat="1" applyFont="1"/>
    <xf numFmtId="0" fontId="3" fillId="0" borderId="7" xfId="0" quotePrefix="1" applyFont="1" applyBorder="1" applyAlignment="1">
      <alignment horizontal="left" vertical="center"/>
    </xf>
    <xf numFmtId="38" fontId="3" fillId="5" borderId="0" xfId="0" applyNumberFormat="1" applyFont="1" applyFill="1" applyAlignment="1">
      <alignment horizontal="right" vertical="center" wrapText="1"/>
    </xf>
    <xf numFmtId="164" fontId="5" fillId="5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/>
    <xf numFmtId="0" fontId="5" fillId="5" borderId="1" xfId="0" applyFont="1" applyFill="1" applyBorder="1"/>
    <xf numFmtId="0" fontId="2" fillId="5" borderId="0" xfId="0" applyFont="1" applyFill="1"/>
    <xf numFmtId="14" fontId="2" fillId="5" borderId="1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left" vertical="center"/>
    </xf>
    <xf numFmtId="164" fontId="2" fillId="3" borderId="1" xfId="1" applyNumberFormat="1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65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/>
    </xf>
    <xf numFmtId="164" fontId="2" fillId="0" borderId="0" xfId="0" applyNumberFormat="1" applyFont="1"/>
    <xf numFmtId="165" fontId="11" fillId="4" borderId="6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38" fontId="11" fillId="4" borderId="6" xfId="0" applyNumberFormat="1" applyFont="1" applyFill="1" applyBorder="1" applyAlignment="1">
      <alignment horizontal="center" vertical="center" wrapText="1"/>
    </xf>
    <xf numFmtId="165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38" fontId="11" fillId="0" borderId="7" xfId="0" applyNumberFormat="1" applyFont="1" applyBorder="1" applyAlignment="1">
      <alignment horizontal="right" vertical="center"/>
    </xf>
    <xf numFmtId="165" fontId="10" fillId="6" borderId="7" xfId="0" applyNumberFormat="1" applyFont="1" applyFill="1" applyBorder="1" applyAlignment="1">
      <alignment horizontal="left" vertical="center"/>
    </xf>
    <xf numFmtId="165" fontId="0" fillId="0" borderId="0" xfId="0" applyNumberFormat="1"/>
    <xf numFmtId="38" fontId="0" fillId="0" borderId="0" xfId="0" applyNumberFormat="1"/>
    <xf numFmtId="38" fontId="12" fillId="3" borderId="7" xfId="0" applyNumberFormat="1" applyFont="1" applyFill="1" applyBorder="1" applyAlignment="1">
      <alignment horizontal="right" vertical="center"/>
    </xf>
    <xf numFmtId="165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38" fontId="13" fillId="0" borderId="7" xfId="0" applyNumberFormat="1" applyFont="1" applyBorder="1" applyAlignment="1">
      <alignment horizontal="right" vertical="center"/>
    </xf>
    <xf numFmtId="164" fontId="2" fillId="5" borderId="1" xfId="1" applyNumberFormat="1" applyFont="1" applyFill="1" applyBorder="1" applyAlignment="1">
      <alignment horizontal="center"/>
    </xf>
    <xf numFmtId="164" fontId="3" fillId="3" borderId="0" xfId="0" applyNumberFormat="1" applyFont="1" applyFill="1"/>
    <xf numFmtId="0" fontId="0" fillId="5" borderId="0" xfId="0" applyFill="1"/>
    <xf numFmtId="164" fontId="0" fillId="3" borderId="0" xfId="0" applyNumberFormat="1" applyFill="1"/>
    <xf numFmtId="38" fontId="0" fillId="3" borderId="0" xfId="0" applyNumberFormat="1" applyFill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H42"/>
  <sheetViews>
    <sheetView tabSelected="1" workbookViewId="0">
      <pane ySplit="2" topLeftCell="A31" activePane="bottomLeft" state="frozen"/>
      <selection pane="bottomLeft" activeCell="F35" sqref="F35:F36"/>
    </sheetView>
  </sheetViews>
  <sheetFormatPr defaultRowHeight="21" customHeight="1" x14ac:dyDescent="0.25"/>
  <cols>
    <col min="1" max="1" width="15.28515625" style="11" customWidth="1"/>
    <col min="2" max="2" width="35" style="8" customWidth="1"/>
    <col min="3" max="3" width="18.85546875" style="2" customWidth="1"/>
    <col min="4" max="4" width="17.7109375" style="1" customWidth="1"/>
    <col min="5" max="5" width="17.85546875" style="1" customWidth="1"/>
    <col min="6" max="6" width="17.5703125" style="1" customWidth="1"/>
    <col min="7" max="7" width="12.7109375" style="1" bestFit="1" customWidth="1"/>
    <col min="8" max="8" width="13" style="1" customWidth="1"/>
    <col min="9" max="16384" width="9.140625" style="1"/>
  </cols>
  <sheetData>
    <row r="1" spans="1:8" ht="27" customHeight="1" x14ac:dyDescent="0.3">
      <c r="A1" s="81" t="s">
        <v>13</v>
      </c>
      <c r="B1" s="81"/>
      <c r="C1" s="81"/>
      <c r="D1" s="81"/>
      <c r="E1" s="81"/>
      <c r="F1" s="81"/>
    </row>
    <row r="2" spans="1:8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8" ht="21" customHeight="1" x14ac:dyDescent="0.25">
      <c r="A3" s="18"/>
      <c r="B3" s="13" t="s">
        <v>12</v>
      </c>
      <c r="C3" s="14">
        <v>11622288</v>
      </c>
      <c r="D3" s="14"/>
      <c r="E3" s="15"/>
      <c r="F3" s="15"/>
    </row>
    <row r="4" spans="1:8" ht="21" customHeight="1" x14ac:dyDescent="0.25">
      <c r="A4" s="18"/>
      <c r="B4" s="13" t="s">
        <v>11</v>
      </c>
      <c r="C4" s="14">
        <v>23382191</v>
      </c>
      <c r="D4" s="14"/>
      <c r="E4" s="15"/>
      <c r="F4" s="15"/>
      <c r="G4" s="62"/>
    </row>
    <row r="5" spans="1:8" ht="21" customHeight="1" x14ac:dyDescent="0.25">
      <c r="A5" s="18"/>
      <c r="B5" s="13" t="s">
        <v>9</v>
      </c>
      <c r="C5" s="14">
        <v>12178265</v>
      </c>
      <c r="D5" s="14"/>
      <c r="E5" s="15"/>
      <c r="F5" s="15"/>
    </row>
    <row r="6" spans="1:8" ht="21" customHeight="1" x14ac:dyDescent="0.25">
      <c r="A6" s="18"/>
      <c r="B6" s="13" t="s">
        <v>10</v>
      </c>
      <c r="C6" s="14">
        <v>15269925</v>
      </c>
      <c r="D6" s="16"/>
      <c r="E6" s="15"/>
      <c r="F6" s="17"/>
    </row>
    <row r="7" spans="1:8" ht="21" customHeight="1" x14ac:dyDescent="0.25">
      <c r="A7" s="57"/>
      <c r="B7" s="13" t="s">
        <v>65</v>
      </c>
      <c r="C7" s="14">
        <v>13179342</v>
      </c>
      <c r="D7" s="16"/>
      <c r="E7" s="15"/>
      <c r="F7" s="17"/>
    </row>
    <row r="8" spans="1:8" ht="21" customHeight="1" x14ac:dyDescent="0.25">
      <c r="A8" s="57"/>
      <c r="B8" s="13" t="s">
        <v>87</v>
      </c>
      <c r="C8" s="14">
        <f>'tháng 12.2022'!G12</f>
        <v>14669704</v>
      </c>
      <c r="D8" s="16"/>
      <c r="E8" s="15"/>
      <c r="F8" s="17"/>
    </row>
    <row r="9" spans="1:8" ht="21" customHeight="1" x14ac:dyDescent="0.25">
      <c r="A9" s="82" t="s">
        <v>6</v>
      </c>
      <c r="B9" s="83"/>
      <c r="C9" s="21">
        <f>SUM(C3:C8)</f>
        <v>90301715</v>
      </c>
      <c r="D9" s="22"/>
      <c r="E9" s="23"/>
      <c r="F9" s="24"/>
      <c r="H9" s="62"/>
    </row>
    <row r="10" spans="1:8" s="53" customFormat="1" ht="21" customHeight="1" x14ac:dyDescent="0.25">
      <c r="A10" s="54" t="s">
        <v>60</v>
      </c>
      <c r="B10" s="28" t="s">
        <v>17</v>
      </c>
      <c r="C10" s="50"/>
      <c r="D10" s="55">
        <v>224424</v>
      </c>
      <c r="E10" s="51"/>
      <c r="F10" s="52"/>
    </row>
    <row r="11" spans="1:8" s="53" customFormat="1" ht="21" customHeight="1" x14ac:dyDescent="0.25">
      <c r="A11" s="54" t="s">
        <v>61</v>
      </c>
      <c r="B11" s="28" t="s">
        <v>17</v>
      </c>
      <c r="C11" s="50"/>
      <c r="D11" s="55">
        <v>607719</v>
      </c>
      <c r="E11" s="51"/>
      <c r="F11" s="52"/>
    </row>
    <row r="12" spans="1:8" ht="21" customHeight="1" x14ac:dyDescent="0.25">
      <c r="A12" s="61">
        <v>44837</v>
      </c>
      <c r="B12" s="28" t="s">
        <v>17</v>
      </c>
      <c r="C12" s="14"/>
      <c r="D12" s="56">
        <v>126593</v>
      </c>
      <c r="E12" s="15"/>
      <c r="F12" s="17"/>
    </row>
    <row r="13" spans="1:8" ht="21" customHeight="1" x14ac:dyDescent="0.25">
      <c r="A13" s="61">
        <v>44842</v>
      </c>
      <c r="B13" s="28" t="s">
        <v>17</v>
      </c>
      <c r="C13" s="14"/>
      <c r="D13" s="56">
        <v>189890</v>
      </c>
      <c r="E13" s="15"/>
      <c r="F13" s="17"/>
    </row>
    <row r="14" spans="1:8" ht="21" customHeight="1" x14ac:dyDescent="0.25">
      <c r="A14" s="61">
        <v>44844</v>
      </c>
      <c r="B14" s="28" t="s">
        <v>17</v>
      </c>
      <c r="C14" s="14"/>
      <c r="D14" s="56">
        <v>463605</v>
      </c>
      <c r="E14" s="15"/>
      <c r="F14" s="17"/>
    </row>
    <row r="15" spans="1:8" ht="21" customHeight="1" x14ac:dyDescent="0.25">
      <c r="A15" s="61">
        <v>44851</v>
      </c>
      <c r="B15" s="28" t="s">
        <v>17</v>
      </c>
      <c r="C15" s="14"/>
      <c r="D15" s="56">
        <v>717184</v>
      </c>
      <c r="E15" s="15"/>
      <c r="F15" s="17"/>
    </row>
    <row r="16" spans="1:8" ht="21" customHeight="1" x14ac:dyDescent="0.25">
      <c r="A16" s="61">
        <v>44851</v>
      </c>
      <c r="B16" s="28" t="s">
        <v>17</v>
      </c>
      <c r="C16" s="14"/>
      <c r="D16" s="56">
        <v>490708</v>
      </c>
      <c r="E16" s="15"/>
      <c r="F16" s="17"/>
    </row>
    <row r="17" spans="1:7" ht="21" customHeight="1" x14ac:dyDescent="0.25">
      <c r="A17" s="18" t="s">
        <v>63</v>
      </c>
      <c r="B17" s="28" t="s">
        <v>17</v>
      </c>
      <c r="C17" s="14"/>
      <c r="D17" s="56">
        <v>125590</v>
      </c>
      <c r="E17" s="15"/>
      <c r="F17" s="17"/>
    </row>
    <row r="18" spans="1:7" ht="21" customHeight="1" x14ac:dyDescent="0.25">
      <c r="A18" s="18" t="s">
        <v>59</v>
      </c>
      <c r="B18" s="28" t="s">
        <v>17</v>
      </c>
      <c r="C18" s="14"/>
      <c r="D18" s="56">
        <v>57641</v>
      </c>
      <c r="E18" s="15"/>
      <c r="F18" s="17"/>
    </row>
    <row r="19" spans="1:7" ht="21" customHeight="1" x14ac:dyDescent="0.25">
      <c r="A19" s="18" t="s">
        <v>62</v>
      </c>
      <c r="B19" s="28" t="s">
        <v>17</v>
      </c>
      <c r="C19" s="14"/>
      <c r="D19" s="56">
        <v>109279</v>
      </c>
      <c r="E19" s="15"/>
      <c r="F19" s="17"/>
    </row>
    <row r="20" spans="1:7" ht="21" customHeight="1" x14ac:dyDescent="0.25">
      <c r="A20" s="18" t="s">
        <v>62</v>
      </c>
      <c r="B20" s="28" t="s">
        <v>17</v>
      </c>
      <c r="C20" s="14"/>
      <c r="D20" s="56">
        <v>592469</v>
      </c>
      <c r="E20" s="15"/>
      <c r="F20" s="17"/>
    </row>
    <row r="21" spans="1:7" ht="21" customHeight="1" x14ac:dyDescent="0.25">
      <c r="A21" s="18" t="s">
        <v>62</v>
      </c>
      <c r="B21" s="28" t="s">
        <v>17</v>
      </c>
      <c r="C21" s="14"/>
      <c r="D21" s="56">
        <v>2012881</v>
      </c>
      <c r="E21" s="15"/>
      <c r="F21" s="17"/>
    </row>
    <row r="22" spans="1:7" ht="21" customHeight="1" x14ac:dyDescent="0.25">
      <c r="A22" s="61">
        <v>44869</v>
      </c>
      <c r="B22" s="28" t="s">
        <v>17</v>
      </c>
      <c r="C22" s="14"/>
      <c r="D22" s="56">
        <v>388344</v>
      </c>
      <c r="E22" s="15"/>
      <c r="F22" s="17"/>
      <c r="G22" s="62"/>
    </row>
    <row r="23" spans="1:7" ht="21" customHeight="1" x14ac:dyDescent="0.25">
      <c r="A23" s="61">
        <v>44874</v>
      </c>
      <c r="B23" s="28" t="s">
        <v>17</v>
      </c>
      <c r="C23" s="14"/>
      <c r="D23" s="56">
        <v>330694</v>
      </c>
      <c r="E23" s="15"/>
      <c r="F23" s="17"/>
    </row>
    <row r="24" spans="1:7" ht="21" customHeight="1" x14ac:dyDescent="0.25">
      <c r="A24" s="61">
        <v>44874</v>
      </c>
      <c r="B24" s="28" t="s">
        <v>17</v>
      </c>
      <c r="C24" s="14"/>
      <c r="D24" s="56">
        <v>91018</v>
      </c>
      <c r="E24" s="15"/>
      <c r="F24" s="17"/>
    </row>
    <row r="25" spans="1:7" ht="21" customHeight="1" x14ac:dyDescent="0.25">
      <c r="A25" s="61">
        <v>44882</v>
      </c>
      <c r="B25" s="28" t="s">
        <v>17</v>
      </c>
      <c r="C25" s="14"/>
      <c r="D25" s="56">
        <v>57641</v>
      </c>
      <c r="E25" s="15"/>
      <c r="F25" s="17"/>
    </row>
    <row r="26" spans="1:7" ht="21" customHeight="1" x14ac:dyDescent="0.25">
      <c r="A26" s="57" t="s">
        <v>72</v>
      </c>
      <c r="B26" s="28" t="s">
        <v>17</v>
      </c>
      <c r="C26" s="14"/>
      <c r="D26" s="56">
        <v>634296</v>
      </c>
      <c r="E26" s="15"/>
      <c r="F26" s="17"/>
    </row>
    <row r="27" spans="1:7" ht="21" customHeight="1" x14ac:dyDescent="0.25">
      <c r="A27" s="57">
        <v>44785</v>
      </c>
      <c r="B27" s="28" t="s">
        <v>17</v>
      </c>
      <c r="C27" s="14"/>
      <c r="D27" s="56">
        <v>120938</v>
      </c>
      <c r="E27" s="15"/>
      <c r="F27" s="17"/>
    </row>
    <row r="28" spans="1:7" ht="21" customHeight="1" x14ac:dyDescent="0.25">
      <c r="A28" s="57">
        <v>44907</v>
      </c>
      <c r="B28" s="28" t="s">
        <v>17</v>
      </c>
      <c r="C28" s="14"/>
      <c r="D28" s="56">
        <v>245332</v>
      </c>
      <c r="E28" s="15"/>
      <c r="F28" s="17"/>
    </row>
    <row r="29" spans="1:7" ht="21" customHeight="1" x14ac:dyDescent="0.25">
      <c r="A29" s="57">
        <v>44907</v>
      </c>
      <c r="B29" s="28" t="s">
        <v>17</v>
      </c>
      <c r="C29" s="14"/>
      <c r="D29" s="56">
        <v>297180</v>
      </c>
      <c r="E29" s="15"/>
      <c r="F29" s="17"/>
    </row>
    <row r="30" spans="1:7" ht="21" customHeight="1" x14ac:dyDescent="0.25">
      <c r="A30" s="57" t="s">
        <v>73</v>
      </c>
      <c r="B30" s="28" t="s">
        <v>17</v>
      </c>
      <c r="C30" s="14"/>
      <c r="D30" s="56">
        <v>267412</v>
      </c>
      <c r="E30" s="15"/>
      <c r="F30" s="17"/>
    </row>
    <row r="31" spans="1:7" ht="21" customHeight="1" x14ac:dyDescent="0.25">
      <c r="A31" s="57" t="s">
        <v>74</v>
      </c>
      <c r="B31" s="28" t="s">
        <v>17</v>
      </c>
      <c r="C31" s="14"/>
      <c r="D31" s="56">
        <v>76982</v>
      </c>
      <c r="E31" s="15"/>
      <c r="F31" s="17"/>
    </row>
    <row r="32" spans="1:7" ht="21" customHeight="1" x14ac:dyDescent="0.25">
      <c r="A32" s="82" t="s">
        <v>7</v>
      </c>
      <c r="B32" s="83"/>
      <c r="C32" s="21"/>
      <c r="D32" s="21">
        <f>SUM(D10:D31)</f>
        <v>8227820</v>
      </c>
      <c r="E32" s="23"/>
      <c r="F32" s="24"/>
    </row>
    <row r="33" spans="1:6" ht="21" customHeight="1" x14ac:dyDescent="0.25">
      <c r="A33" s="18" t="s">
        <v>14</v>
      </c>
      <c r="B33" s="13" t="s">
        <v>16</v>
      </c>
      <c r="C33" s="14"/>
      <c r="D33" s="14"/>
      <c r="E33" s="15"/>
      <c r="F33" s="15">
        <v>11622288</v>
      </c>
    </row>
    <row r="34" spans="1:6" ht="21" customHeight="1" x14ac:dyDescent="0.25">
      <c r="A34" s="18" t="s">
        <v>91</v>
      </c>
      <c r="B34" s="13" t="s">
        <v>92</v>
      </c>
      <c r="C34" s="14"/>
      <c r="D34" s="14"/>
      <c r="E34" s="15"/>
      <c r="F34" s="15">
        <v>45112456</v>
      </c>
    </row>
    <row r="35" spans="1:6" ht="21" customHeight="1" x14ac:dyDescent="0.25">
      <c r="A35" s="18">
        <v>45079</v>
      </c>
      <c r="B35" s="13" t="s">
        <v>93</v>
      </c>
      <c r="C35" s="14"/>
      <c r="D35" s="14"/>
      <c r="E35" s="15"/>
      <c r="F35" s="15">
        <v>11677371</v>
      </c>
    </row>
    <row r="36" spans="1:6" ht="21" customHeight="1" x14ac:dyDescent="0.25">
      <c r="A36" s="18" t="s">
        <v>94</v>
      </c>
      <c r="B36" s="13" t="s">
        <v>95</v>
      </c>
      <c r="C36" s="14"/>
      <c r="D36" s="14"/>
      <c r="E36" s="15"/>
      <c r="F36" s="15">
        <v>13661646</v>
      </c>
    </row>
    <row r="37" spans="1:6" ht="21" customHeight="1" x14ac:dyDescent="0.25">
      <c r="A37" s="82" t="s">
        <v>8</v>
      </c>
      <c r="B37" s="83"/>
      <c r="C37" s="25"/>
      <c r="D37" s="22"/>
      <c r="E37" s="24"/>
      <c r="F37" s="26">
        <f>SUM(F33:F36)</f>
        <v>82073761</v>
      </c>
    </row>
    <row r="38" spans="1:6" ht="21" customHeight="1" x14ac:dyDescent="0.25">
      <c r="A38" s="84" t="s">
        <v>15</v>
      </c>
      <c r="B38" s="85"/>
      <c r="C38" s="85"/>
      <c r="D38" s="85"/>
      <c r="E38" s="86"/>
      <c r="F38" s="27">
        <f>C9-D32-F37</f>
        <v>134</v>
      </c>
    </row>
    <row r="39" spans="1:6" ht="21" customHeight="1" x14ac:dyDescent="0.25">
      <c r="A39" s="3"/>
      <c r="B39" s="9"/>
      <c r="C39" s="5"/>
      <c r="D39" s="4"/>
    </row>
    <row r="40" spans="1:6" ht="21" customHeight="1" x14ac:dyDescent="0.25">
      <c r="A40" s="3"/>
      <c r="B40" s="9"/>
      <c r="C40" s="5"/>
      <c r="D40" s="4"/>
    </row>
    <row r="41" spans="1:6" ht="21" customHeight="1" x14ac:dyDescent="0.25">
      <c r="A41" s="3"/>
      <c r="B41" s="9"/>
      <c r="C41" s="5"/>
      <c r="D41" s="4"/>
    </row>
    <row r="42" spans="1:6" ht="21" customHeight="1" x14ac:dyDescent="0.25">
      <c r="A42" s="10"/>
      <c r="C42" s="6"/>
      <c r="D42" s="7"/>
    </row>
  </sheetData>
  <mergeCells count="5">
    <mergeCell ref="A1:F1"/>
    <mergeCell ref="A9:B9"/>
    <mergeCell ref="A32:B32"/>
    <mergeCell ref="A37:B37"/>
    <mergeCell ref="A38:E38"/>
  </mergeCells>
  <conditionalFormatting sqref="A39:B41 A38">
    <cfRule type="duplicateValues" dxfId="0" priority="5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20"/>
  <sheetViews>
    <sheetView topLeftCell="A10" zoomScaleNormal="100" workbookViewId="0">
      <selection activeCell="F17" sqref="F17"/>
    </sheetView>
  </sheetViews>
  <sheetFormatPr defaultColWidth="9.140625" defaultRowHeight="15" x14ac:dyDescent="0.25"/>
  <cols>
    <col min="1" max="1" width="14.28515625" style="70" customWidth="1"/>
    <col min="2" max="2" width="37.140625" customWidth="1"/>
    <col min="3" max="3" width="15" customWidth="1"/>
    <col min="4" max="7" width="17.140625" style="71" customWidth="1"/>
  </cols>
  <sheetData>
    <row r="1" spans="1:7" ht="15.75" x14ac:dyDescent="0.25">
      <c r="A1" s="88" t="s">
        <v>85</v>
      </c>
      <c r="B1" s="88"/>
      <c r="C1" s="88"/>
      <c r="D1" s="88"/>
      <c r="E1" s="88"/>
      <c r="F1" s="88"/>
      <c r="G1" s="88"/>
    </row>
    <row r="2" spans="1:7" ht="15.75" x14ac:dyDescent="0.25">
      <c r="A2" s="87" t="s">
        <v>86</v>
      </c>
      <c r="B2" s="87"/>
      <c r="C2" s="87"/>
      <c r="D2" s="87"/>
      <c r="E2" s="87"/>
      <c r="F2" s="87"/>
      <c r="G2" s="87"/>
    </row>
    <row r="3" spans="1:7" ht="15" customHeight="1" x14ac:dyDescent="0.25">
      <c r="A3" s="63" t="s">
        <v>20</v>
      </c>
      <c r="B3" s="64" t="s">
        <v>21</v>
      </c>
      <c r="C3" s="64" t="s">
        <v>22</v>
      </c>
      <c r="D3" s="65" t="s">
        <v>23</v>
      </c>
      <c r="E3" s="65" t="s">
        <v>24</v>
      </c>
      <c r="F3" s="65" t="s">
        <v>25</v>
      </c>
      <c r="G3" s="65" t="s">
        <v>26</v>
      </c>
    </row>
    <row r="4" spans="1:7" s="78" customFormat="1" ht="15" customHeight="1" x14ac:dyDescent="0.25">
      <c r="A4" s="66">
        <v>44918</v>
      </c>
      <c r="B4" s="67" t="s">
        <v>32</v>
      </c>
      <c r="C4" s="67" t="s">
        <v>89</v>
      </c>
      <c r="D4" s="68">
        <v>1394396</v>
      </c>
      <c r="E4" s="68">
        <v>146647</v>
      </c>
      <c r="F4" s="68">
        <v>99820</v>
      </c>
      <c r="G4" s="68">
        <v>1347569</v>
      </c>
    </row>
    <row r="5" spans="1:7" ht="22.5" customHeight="1" x14ac:dyDescent="0.25">
      <c r="A5" s="73">
        <v>44916</v>
      </c>
      <c r="B5" s="74" t="s">
        <v>33</v>
      </c>
      <c r="C5" s="74" t="s">
        <v>75</v>
      </c>
      <c r="D5" s="75">
        <v>801215</v>
      </c>
      <c r="E5" s="75">
        <v>82230</v>
      </c>
      <c r="F5" s="75">
        <v>57519</v>
      </c>
      <c r="G5" s="75">
        <v>776504</v>
      </c>
    </row>
    <row r="6" spans="1:7" ht="22.5" customHeight="1" x14ac:dyDescent="0.25">
      <c r="A6" s="73">
        <v>44914</v>
      </c>
      <c r="B6" s="74" t="s">
        <v>27</v>
      </c>
      <c r="C6" s="74" t="s">
        <v>76</v>
      </c>
      <c r="D6" s="75">
        <v>2537361</v>
      </c>
      <c r="E6" s="75">
        <v>149668</v>
      </c>
      <c r="F6" s="75">
        <v>191015</v>
      </c>
      <c r="G6" s="75">
        <v>2578708</v>
      </c>
    </row>
    <row r="7" spans="1:7" ht="22.5" customHeight="1" x14ac:dyDescent="0.25">
      <c r="A7" s="73">
        <v>44912</v>
      </c>
      <c r="B7" s="74" t="s">
        <v>77</v>
      </c>
      <c r="C7" s="74" t="s">
        <v>78</v>
      </c>
      <c r="D7" s="75">
        <v>1101465</v>
      </c>
      <c r="E7" s="75">
        <v>44059</v>
      </c>
      <c r="F7" s="75">
        <v>84592</v>
      </c>
      <c r="G7" s="75">
        <v>1141998</v>
      </c>
    </row>
    <row r="8" spans="1:7" ht="22.5" customHeight="1" x14ac:dyDescent="0.25">
      <c r="A8" s="66">
        <v>44908</v>
      </c>
      <c r="B8" s="67" t="s">
        <v>77</v>
      </c>
      <c r="C8" s="67" t="s">
        <v>79</v>
      </c>
      <c r="D8" s="68">
        <v>3117200</v>
      </c>
      <c r="E8" s="68">
        <v>226233</v>
      </c>
      <c r="F8" s="68">
        <v>231277</v>
      </c>
      <c r="G8" s="68">
        <v>3122244</v>
      </c>
    </row>
    <row r="9" spans="1:7" ht="22.5" customHeight="1" x14ac:dyDescent="0.25">
      <c r="A9" s="66">
        <v>44905</v>
      </c>
      <c r="B9" s="67" t="s">
        <v>77</v>
      </c>
      <c r="C9" s="67" t="s">
        <v>80</v>
      </c>
      <c r="D9" s="68">
        <v>2432080</v>
      </c>
      <c r="E9" s="68">
        <v>198829</v>
      </c>
      <c r="F9" s="68">
        <v>178660</v>
      </c>
      <c r="G9" s="68">
        <v>2411911</v>
      </c>
    </row>
    <row r="10" spans="1:7" ht="22.5" customHeight="1" x14ac:dyDescent="0.25">
      <c r="A10" s="66">
        <v>44903</v>
      </c>
      <c r="B10" s="67" t="s">
        <v>81</v>
      </c>
      <c r="C10" s="67" t="s">
        <v>82</v>
      </c>
      <c r="D10" s="68">
        <v>1284413</v>
      </c>
      <c r="E10" s="68">
        <v>99551</v>
      </c>
      <c r="F10" s="68">
        <v>94789</v>
      </c>
      <c r="G10" s="68">
        <v>1279651</v>
      </c>
    </row>
    <row r="11" spans="1:7" ht="22.5" customHeight="1" x14ac:dyDescent="0.25">
      <c r="A11" s="66">
        <v>44901</v>
      </c>
      <c r="B11" s="67" t="s">
        <v>35</v>
      </c>
      <c r="C11" s="67" t="s">
        <v>83</v>
      </c>
      <c r="D11" s="68">
        <v>2023275</v>
      </c>
      <c r="E11" s="68">
        <v>161128</v>
      </c>
      <c r="F11" s="68">
        <v>148972</v>
      </c>
      <c r="G11" s="68">
        <v>2011119</v>
      </c>
    </row>
    <row r="12" spans="1:7" x14ac:dyDescent="0.25">
      <c r="A12" s="69" t="s">
        <v>84</v>
      </c>
      <c r="D12" s="72">
        <f>SUM(D4:D11)</f>
        <v>14691405</v>
      </c>
      <c r="E12" s="72">
        <f t="shared" ref="E12:G12" si="0">SUM(E4:E11)</f>
        <v>1108345</v>
      </c>
      <c r="F12" s="72">
        <f t="shared" si="0"/>
        <v>1086644</v>
      </c>
      <c r="G12" s="72">
        <f t="shared" si="0"/>
        <v>14669704</v>
      </c>
    </row>
    <row r="15" spans="1:7" ht="15.75" x14ac:dyDescent="0.25">
      <c r="A15" s="57">
        <v>44785</v>
      </c>
      <c r="B15" s="28" t="s">
        <v>17</v>
      </c>
      <c r="C15" s="76">
        <v>120938</v>
      </c>
    </row>
    <row r="16" spans="1:7" ht="15.75" x14ac:dyDescent="0.25">
      <c r="A16" s="57">
        <v>44907</v>
      </c>
      <c r="B16" s="28" t="s">
        <v>17</v>
      </c>
      <c r="C16" s="76">
        <v>245332</v>
      </c>
    </row>
    <row r="17" spans="1:6" ht="15.75" x14ac:dyDescent="0.25">
      <c r="A17" s="57">
        <v>44907</v>
      </c>
      <c r="B17" s="28" t="s">
        <v>17</v>
      </c>
      <c r="C17" s="76">
        <v>297180</v>
      </c>
      <c r="E17" s="71" t="s">
        <v>90</v>
      </c>
      <c r="F17" s="80">
        <f>G12-C20</f>
        <v>13661860</v>
      </c>
    </row>
    <row r="18" spans="1:6" ht="15.75" x14ac:dyDescent="0.25">
      <c r="A18" s="57" t="s">
        <v>73</v>
      </c>
      <c r="B18" s="28" t="s">
        <v>17</v>
      </c>
      <c r="C18" s="76">
        <v>267412</v>
      </c>
    </row>
    <row r="19" spans="1:6" ht="15.75" x14ac:dyDescent="0.25">
      <c r="A19" s="57" t="s">
        <v>74</v>
      </c>
      <c r="B19" s="28" t="s">
        <v>17</v>
      </c>
      <c r="C19" s="76">
        <v>76982</v>
      </c>
    </row>
    <row r="20" spans="1:6" x14ac:dyDescent="0.25">
      <c r="C20" s="79">
        <f>SUM(C15:C19)</f>
        <v>1007844</v>
      </c>
    </row>
  </sheetData>
  <mergeCells count="2">
    <mergeCell ref="A2:G2"/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</sheetPr>
  <dimension ref="A1:I17"/>
  <sheetViews>
    <sheetView topLeftCell="A4" zoomScaleNormal="100" workbookViewId="0">
      <selection activeCell="F14" sqref="F14"/>
    </sheetView>
  </sheetViews>
  <sheetFormatPr defaultColWidth="9.140625" defaultRowHeight="15.75" x14ac:dyDescent="0.25"/>
  <cols>
    <col min="1" max="1" width="16" style="46" customWidth="1"/>
    <col min="2" max="2" width="36" style="38" customWidth="1"/>
    <col min="3" max="3" width="15" style="38" customWidth="1"/>
    <col min="4" max="4" width="17.140625" style="47" customWidth="1"/>
    <col min="5" max="5" width="16" style="47" customWidth="1"/>
    <col min="6" max="7" width="17.140625" style="47" customWidth="1"/>
    <col min="8" max="16384" width="9.140625" style="38"/>
  </cols>
  <sheetData>
    <row r="1" spans="1:9" x14ac:dyDescent="0.25">
      <c r="A1" s="88" t="s">
        <v>70</v>
      </c>
      <c r="B1" s="88"/>
      <c r="C1" s="88"/>
      <c r="D1" s="88"/>
      <c r="E1" s="88"/>
      <c r="F1" s="88"/>
      <c r="G1" s="88"/>
      <c r="H1" s="37"/>
      <c r="I1" s="37"/>
    </row>
    <row r="2" spans="1:9" x14ac:dyDescent="0.25">
      <c r="A2" s="87" t="s">
        <v>71</v>
      </c>
      <c r="B2" s="87"/>
      <c r="C2" s="87"/>
      <c r="D2" s="87"/>
      <c r="E2" s="87"/>
      <c r="F2" s="87"/>
      <c r="G2" s="87"/>
      <c r="H2" s="39"/>
      <c r="I2" s="39"/>
    </row>
    <row r="3" spans="1:9" ht="15" customHeight="1" x14ac:dyDescent="0.25">
      <c r="A3" s="40" t="s">
        <v>20</v>
      </c>
      <c r="B3" s="41" t="s">
        <v>21</v>
      </c>
      <c r="C3" s="41" t="s">
        <v>22</v>
      </c>
      <c r="D3" s="42" t="s">
        <v>23</v>
      </c>
      <c r="E3" s="42" t="s">
        <v>24</v>
      </c>
      <c r="F3" s="42" t="s">
        <v>25</v>
      </c>
      <c r="G3" s="42" t="s">
        <v>26</v>
      </c>
    </row>
    <row r="4" spans="1:9" ht="23.25" customHeight="1" x14ac:dyDescent="0.25">
      <c r="A4" s="58">
        <v>44888</v>
      </c>
      <c r="B4" s="59" t="s">
        <v>27</v>
      </c>
      <c r="C4" s="59" t="s">
        <v>66</v>
      </c>
      <c r="D4" s="60">
        <v>3509940</v>
      </c>
      <c r="E4" s="60">
        <v>477352</v>
      </c>
      <c r="F4" s="60">
        <v>242607</v>
      </c>
      <c r="G4" s="60">
        <v>3275195</v>
      </c>
    </row>
    <row r="5" spans="1:9" ht="23.25" customHeight="1" x14ac:dyDescent="0.25">
      <c r="A5" s="58">
        <v>44882</v>
      </c>
      <c r="B5" s="59" t="s">
        <v>33</v>
      </c>
      <c r="C5" s="59" t="s">
        <v>67</v>
      </c>
      <c r="D5" s="60">
        <v>1159401</v>
      </c>
      <c r="E5" s="60">
        <v>46375</v>
      </c>
      <c r="F5" s="60">
        <v>89042</v>
      </c>
      <c r="G5" s="60">
        <v>1202068</v>
      </c>
    </row>
    <row r="6" spans="1:9" ht="23.25" customHeight="1" x14ac:dyDescent="0.25">
      <c r="A6" s="58">
        <v>44879</v>
      </c>
      <c r="B6" s="59" t="s">
        <v>27</v>
      </c>
      <c r="C6" s="59" t="s">
        <v>64</v>
      </c>
      <c r="D6" s="60">
        <v>4755895</v>
      </c>
      <c r="E6" s="60">
        <v>190235</v>
      </c>
      <c r="F6" s="60">
        <v>365253</v>
      </c>
      <c r="G6" s="60">
        <v>4930913</v>
      </c>
    </row>
    <row r="7" spans="1:9" ht="23.25" customHeight="1" x14ac:dyDescent="0.25">
      <c r="A7" s="58">
        <v>44872</v>
      </c>
      <c r="B7" s="59" t="s">
        <v>33</v>
      </c>
      <c r="C7" s="59" t="s">
        <v>68</v>
      </c>
      <c r="D7" s="60">
        <v>870798</v>
      </c>
      <c r="E7" s="60">
        <v>34832</v>
      </c>
      <c r="F7" s="60">
        <v>66877</v>
      </c>
      <c r="G7" s="60">
        <v>902843</v>
      </c>
    </row>
    <row r="8" spans="1:9" ht="23.25" customHeight="1" x14ac:dyDescent="0.25">
      <c r="A8" s="58">
        <v>44870</v>
      </c>
      <c r="B8" s="59" t="s">
        <v>27</v>
      </c>
      <c r="C8" s="59" t="s">
        <v>69</v>
      </c>
      <c r="D8" s="60">
        <v>2766515</v>
      </c>
      <c r="E8" s="60">
        <v>110660</v>
      </c>
      <c r="F8" s="60">
        <v>212468</v>
      </c>
      <c r="G8" s="60">
        <v>2868323</v>
      </c>
    </row>
    <row r="9" spans="1:9" x14ac:dyDescent="0.25">
      <c r="D9" s="35">
        <f>SUM(D4:D8)</f>
        <v>13062549</v>
      </c>
      <c r="E9" s="35">
        <f>SUM(E4:E8)</f>
        <v>859454</v>
      </c>
      <c r="F9" s="35">
        <f>SUM(F4:F8)</f>
        <v>976247</v>
      </c>
      <c r="G9" s="35">
        <f>SUM(G4:G8)</f>
        <v>13179342</v>
      </c>
    </row>
    <row r="12" spans="1:9" x14ac:dyDescent="0.25">
      <c r="A12" s="61">
        <v>44869</v>
      </c>
      <c r="B12" s="28" t="s">
        <v>17</v>
      </c>
      <c r="C12" s="76">
        <v>388344</v>
      </c>
    </row>
    <row r="13" spans="1:9" x14ac:dyDescent="0.25">
      <c r="A13" s="61">
        <v>44874</v>
      </c>
      <c r="B13" s="28" t="s">
        <v>17</v>
      </c>
      <c r="C13" s="76">
        <v>330694</v>
      </c>
    </row>
    <row r="14" spans="1:9" x14ac:dyDescent="0.25">
      <c r="A14" s="61">
        <v>44874</v>
      </c>
      <c r="B14" s="28" t="s">
        <v>17</v>
      </c>
      <c r="C14" s="76">
        <v>91018</v>
      </c>
      <c r="E14" s="47" t="s">
        <v>88</v>
      </c>
      <c r="F14" s="47">
        <f>G9-C17</f>
        <v>11677349</v>
      </c>
    </row>
    <row r="15" spans="1:9" x14ac:dyDescent="0.25">
      <c r="A15" s="61">
        <v>44882</v>
      </c>
      <c r="B15" s="28" t="s">
        <v>17</v>
      </c>
      <c r="C15" s="76">
        <v>57641</v>
      </c>
    </row>
    <row r="16" spans="1:9" x14ac:dyDescent="0.25">
      <c r="A16" s="57" t="s">
        <v>72</v>
      </c>
      <c r="B16" s="28" t="s">
        <v>17</v>
      </c>
      <c r="C16" s="76">
        <v>634296</v>
      </c>
    </row>
    <row r="17" spans="3:3" x14ac:dyDescent="0.25">
      <c r="C17" s="77">
        <f>SUM(C12:C16)</f>
        <v>1501993</v>
      </c>
    </row>
  </sheetData>
  <mergeCells count="2">
    <mergeCell ref="A1:G1"/>
    <mergeCell ref="A2:G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/>
  </sheetPr>
  <dimension ref="A1:H10"/>
  <sheetViews>
    <sheetView zoomScaleNormal="100" workbookViewId="0">
      <selection activeCell="A4" sqref="A4:XFD9"/>
    </sheetView>
  </sheetViews>
  <sheetFormatPr defaultColWidth="9.140625" defaultRowHeight="15.75" x14ac:dyDescent="0.25"/>
  <cols>
    <col min="1" max="1" width="16" style="46" customWidth="1"/>
    <col min="2" max="2" width="44.5703125" style="38" customWidth="1"/>
    <col min="3" max="3" width="15" style="38" customWidth="1"/>
    <col min="4" max="7" width="17.140625" style="47" customWidth="1"/>
    <col min="8" max="16384" width="9.140625" style="38"/>
  </cols>
  <sheetData>
    <row r="1" spans="1:8" x14ac:dyDescent="0.25">
      <c r="A1" s="88" t="s">
        <v>51</v>
      </c>
      <c r="B1" s="88"/>
      <c r="C1" s="88"/>
      <c r="D1" s="88"/>
      <c r="E1" s="88"/>
      <c r="F1" s="88"/>
      <c r="G1" s="88"/>
      <c r="H1" s="37"/>
    </row>
    <row r="2" spans="1:8" x14ac:dyDescent="0.25">
      <c r="A2" s="87" t="s">
        <v>52</v>
      </c>
      <c r="B2" s="87"/>
      <c r="C2" s="87"/>
      <c r="D2" s="87"/>
      <c r="E2" s="87"/>
      <c r="F2" s="87"/>
      <c r="G2" s="87"/>
      <c r="H2" s="39"/>
    </row>
    <row r="3" spans="1:8" ht="15" customHeight="1" x14ac:dyDescent="0.25">
      <c r="A3" s="40" t="s">
        <v>20</v>
      </c>
      <c r="B3" s="41" t="s">
        <v>21</v>
      </c>
      <c r="C3" s="41" t="s">
        <v>22</v>
      </c>
      <c r="D3" s="42" t="s">
        <v>23</v>
      </c>
      <c r="E3" s="42" t="s">
        <v>24</v>
      </c>
      <c r="F3" s="42" t="s">
        <v>25</v>
      </c>
      <c r="G3" s="42" t="s">
        <v>26</v>
      </c>
    </row>
    <row r="4" spans="1:8" ht="20.25" customHeight="1" x14ac:dyDescent="0.25">
      <c r="A4" s="43">
        <v>44860</v>
      </c>
      <c r="B4" s="44" t="s">
        <v>35</v>
      </c>
      <c r="C4" s="48" t="s">
        <v>58</v>
      </c>
      <c r="D4" s="49">
        <v>556160</v>
      </c>
      <c r="E4" s="49">
        <v>22246</v>
      </c>
      <c r="F4" s="49">
        <v>42713</v>
      </c>
      <c r="G4" s="49">
        <v>576627</v>
      </c>
    </row>
    <row r="5" spans="1:8" ht="20.25" customHeight="1" x14ac:dyDescent="0.25">
      <c r="A5" s="43">
        <v>44858</v>
      </c>
      <c r="B5" s="44" t="s">
        <v>32</v>
      </c>
      <c r="C5" s="44" t="s">
        <v>53</v>
      </c>
      <c r="D5" s="45">
        <v>442409</v>
      </c>
      <c r="E5" s="45">
        <v>17697</v>
      </c>
      <c r="F5" s="45">
        <v>33977</v>
      </c>
      <c r="G5" s="45">
        <v>458689</v>
      </c>
    </row>
    <row r="6" spans="1:8" ht="20.25" customHeight="1" x14ac:dyDescent="0.25">
      <c r="A6" s="43">
        <v>44856</v>
      </c>
      <c r="B6" s="44" t="s">
        <v>27</v>
      </c>
      <c r="C6" s="44" t="s">
        <v>54</v>
      </c>
      <c r="D6" s="45">
        <v>3146160</v>
      </c>
      <c r="E6" s="45">
        <v>125846</v>
      </c>
      <c r="F6" s="45">
        <v>241625</v>
      </c>
      <c r="G6" s="45">
        <v>3261939</v>
      </c>
    </row>
    <row r="7" spans="1:8" ht="20.25" customHeight="1" x14ac:dyDescent="0.25">
      <c r="A7" s="43">
        <v>44854</v>
      </c>
      <c r="B7" s="44" t="s">
        <v>33</v>
      </c>
      <c r="C7" s="44" t="s">
        <v>55</v>
      </c>
      <c r="D7" s="45">
        <v>1540059</v>
      </c>
      <c r="E7" s="45">
        <v>61602</v>
      </c>
      <c r="F7" s="45">
        <v>118277</v>
      </c>
      <c r="G7" s="45">
        <v>1596734</v>
      </c>
    </row>
    <row r="8" spans="1:8" ht="20.25" customHeight="1" x14ac:dyDescent="0.25">
      <c r="A8" s="43">
        <v>44851</v>
      </c>
      <c r="B8" s="44" t="s">
        <v>27</v>
      </c>
      <c r="C8" s="44" t="s">
        <v>56</v>
      </c>
      <c r="D8" s="45">
        <v>3074270</v>
      </c>
      <c r="E8" s="45">
        <v>122970</v>
      </c>
      <c r="F8" s="45">
        <v>236104</v>
      </c>
      <c r="G8" s="45">
        <v>3187404</v>
      </c>
    </row>
    <row r="9" spans="1:8" ht="20.25" customHeight="1" x14ac:dyDescent="0.25">
      <c r="A9" s="43">
        <v>44841</v>
      </c>
      <c r="B9" s="44" t="s">
        <v>27</v>
      </c>
      <c r="C9" s="44" t="s">
        <v>57</v>
      </c>
      <c r="D9" s="45">
        <v>5968876</v>
      </c>
      <c r="E9" s="45">
        <v>238754</v>
      </c>
      <c r="F9" s="45">
        <v>458410</v>
      </c>
      <c r="G9" s="45">
        <v>6188532</v>
      </c>
    </row>
    <row r="10" spans="1:8" x14ac:dyDescent="0.25">
      <c r="D10" s="35">
        <f>SUM(D4:D9)</f>
        <v>14727934</v>
      </c>
      <c r="E10" s="35">
        <f t="shared" ref="E10:G10" si="0">SUM(E4:E9)</f>
        <v>589115</v>
      </c>
      <c r="F10" s="35">
        <f t="shared" si="0"/>
        <v>1131106</v>
      </c>
      <c r="G10" s="35">
        <f t="shared" si="0"/>
        <v>15269925</v>
      </c>
    </row>
  </sheetData>
  <mergeCells count="2">
    <mergeCell ref="A1:G1"/>
    <mergeCell ref="A2:G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outlinePr summaryBelow="0"/>
  </sheetPr>
  <dimension ref="A1:G10"/>
  <sheetViews>
    <sheetView zoomScaleNormal="100" workbookViewId="0">
      <selection activeCell="A9" sqref="A4:XFD9"/>
    </sheetView>
  </sheetViews>
  <sheetFormatPr defaultColWidth="9.140625" defaultRowHeight="15.75" x14ac:dyDescent="0.25"/>
  <cols>
    <col min="1" max="1" width="13.5703125" style="11" customWidth="1"/>
    <col min="2" max="2" width="43.7109375" style="1" customWidth="1"/>
    <col min="3" max="3" width="15" style="1" customWidth="1"/>
    <col min="4" max="7" width="17.140625" style="36" customWidth="1"/>
    <col min="8" max="16384" width="9.140625" style="1"/>
  </cols>
  <sheetData>
    <row r="1" spans="1:7" x14ac:dyDescent="0.25">
      <c r="A1" s="89" t="s">
        <v>43</v>
      </c>
      <c r="B1" s="89"/>
      <c r="C1" s="89"/>
      <c r="D1" s="89"/>
      <c r="E1" s="89"/>
      <c r="F1" s="89"/>
      <c r="G1" s="89"/>
    </row>
    <row r="2" spans="1:7" x14ac:dyDescent="0.25">
      <c r="A2" s="90" t="s">
        <v>44</v>
      </c>
      <c r="B2" s="90"/>
      <c r="C2" s="90"/>
      <c r="D2" s="90"/>
      <c r="E2" s="90"/>
      <c r="F2" s="90"/>
      <c r="G2" s="90"/>
    </row>
    <row r="3" spans="1:7" ht="15" customHeight="1" x14ac:dyDescent="0.25">
      <c r="A3" s="29" t="s">
        <v>20</v>
      </c>
      <c r="B3" s="30" t="s">
        <v>21</v>
      </c>
      <c r="C3" s="30" t="s">
        <v>22</v>
      </c>
      <c r="D3" s="31" t="s">
        <v>23</v>
      </c>
      <c r="E3" s="31" t="s">
        <v>24</v>
      </c>
      <c r="F3" s="31" t="s">
        <v>25</v>
      </c>
      <c r="G3" s="31" t="s">
        <v>26</v>
      </c>
    </row>
    <row r="4" spans="1:7" ht="24.75" customHeight="1" x14ac:dyDescent="0.25">
      <c r="A4" s="32">
        <v>44834</v>
      </c>
      <c r="B4" s="33" t="s">
        <v>35</v>
      </c>
      <c r="C4" s="33" t="s">
        <v>45</v>
      </c>
      <c r="D4" s="34">
        <v>1389425</v>
      </c>
      <c r="E4" s="34">
        <v>55577</v>
      </c>
      <c r="F4" s="34">
        <v>106708</v>
      </c>
      <c r="G4" s="34">
        <v>1440556</v>
      </c>
    </row>
    <row r="5" spans="1:7" ht="24.75" customHeight="1" x14ac:dyDescent="0.25">
      <c r="A5" s="32">
        <v>44832</v>
      </c>
      <c r="B5" s="33" t="s">
        <v>33</v>
      </c>
      <c r="C5" s="33" t="s">
        <v>46</v>
      </c>
      <c r="D5" s="34">
        <v>1173355</v>
      </c>
      <c r="E5" s="34">
        <v>46934</v>
      </c>
      <c r="F5" s="34">
        <v>90114</v>
      </c>
      <c r="G5" s="34">
        <v>1216535</v>
      </c>
    </row>
    <row r="6" spans="1:7" ht="24.75" customHeight="1" x14ac:dyDescent="0.25">
      <c r="A6" s="32">
        <v>44832</v>
      </c>
      <c r="B6" s="33" t="s">
        <v>29</v>
      </c>
      <c r="C6" s="33" t="s">
        <v>47</v>
      </c>
      <c r="D6" s="34">
        <v>587435</v>
      </c>
      <c r="E6" s="34">
        <v>23497</v>
      </c>
      <c r="F6" s="34">
        <v>45115</v>
      </c>
      <c r="G6" s="34">
        <v>609053</v>
      </c>
    </row>
    <row r="7" spans="1:7" ht="24.75" customHeight="1" x14ac:dyDescent="0.25">
      <c r="A7" s="32">
        <v>44831</v>
      </c>
      <c r="B7" s="33" t="s">
        <v>27</v>
      </c>
      <c r="C7" s="33" t="s">
        <v>48</v>
      </c>
      <c r="D7" s="34">
        <v>2722980</v>
      </c>
      <c r="E7" s="34">
        <v>108919</v>
      </c>
      <c r="F7" s="34">
        <v>209125</v>
      </c>
      <c r="G7" s="34">
        <v>2823186</v>
      </c>
    </row>
    <row r="8" spans="1:7" ht="24.75" customHeight="1" x14ac:dyDescent="0.25">
      <c r="A8" s="32">
        <v>44821</v>
      </c>
      <c r="B8" s="33" t="s">
        <v>27</v>
      </c>
      <c r="C8" s="33" t="s">
        <v>49</v>
      </c>
      <c r="D8" s="34">
        <v>3252470</v>
      </c>
      <c r="E8" s="34">
        <v>130098</v>
      </c>
      <c r="F8" s="34">
        <v>249790</v>
      </c>
      <c r="G8" s="34">
        <v>3372162</v>
      </c>
    </row>
    <row r="9" spans="1:7" ht="24.75" customHeight="1" x14ac:dyDescent="0.25">
      <c r="A9" s="32">
        <v>44810</v>
      </c>
      <c r="B9" s="33" t="s">
        <v>27</v>
      </c>
      <c r="C9" s="33" t="s">
        <v>50</v>
      </c>
      <c r="D9" s="34">
        <v>2620345</v>
      </c>
      <c r="E9" s="34">
        <v>104814</v>
      </c>
      <c r="F9" s="34">
        <v>201242</v>
      </c>
      <c r="G9" s="34">
        <v>2716773</v>
      </c>
    </row>
    <row r="10" spans="1:7" x14ac:dyDescent="0.25">
      <c r="D10" s="35">
        <f>SUM(D4:D9)</f>
        <v>11746010</v>
      </c>
      <c r="E10" s="35">
        <f t="shared" ref="E10:G10" si="0">SUM(E4:E9)</f>
        <v>469839</v>
      </c>
      <c r="F10" s="35">
        <f t="shared" si="0"/>
        <v>902094</v>
      </c>
      <c r="G10" s="35">
        <f t="shared" si="0"/>
        <v>12178265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/>
  </sheetPr>
  <dimension ref="A1:I13"/>
  <sheetViews>
    <sheetView zoomScaleNormal="100" workbookViewId="0">
      <selection activeCell="A4" sqref="A4:XFD12"/>
    </sheetView>
  </sheetViews>
  <sheetFormatPr defaultColWidth="9.140625" defaultRowHeight="15.75" x14ac:dyDescent="0.25"/>
  <cols>
    <col min="1" max="1" width="15.5703125" style="46" customWidth="1"/>
    <col min="2" max="2" width="44.28515625" style="38" customWidth="1"/>
    <col min="3" max="3" width="14.5703125" style="38" customWidth="1"/>
    <col min="4" max="4" width="14.42578125" style="47" customWidth="1"/>
    <col min="5" max="7" width="17.140625" style="47" customWidth="1"/>
    <col min="8" max="16384" width="9.140625" style="38"/>
  </cols>
  <sheetData>
    <row r="1" spans="1:9" x14ac:dyDescent="0.25">
      <c r="A1" s="88" t="s">
        <v>18</v>
      </c>
      <c r="B1" s="88"/>
      <c r="C1" s="88"/>
      <c r="D1" s="88"/>
      <c r="E1" s="88"/>
      <c r="F1" s="88"/>
      <c r="G1" s="88"/>
      <c r="H1" s="37"/>
      <c r="I1" s="37"/>
    </row>
    <row r="2" spans="1:9" x14ac:dyDescent="0.25">
      <c r="A2" s="87" t="s">
        <v>19</v>
      </c>
      <c r="B2" s="87"/>
      <c r="C2" s="87"/>
      <c r="D2" s="87"/>
      <c r="E2" s="87"/>
      <c r="F2" s="87"/>
      <c r="G2" s="87"/>
      <c r="H2" s="39"/>
      <c r="I2" s="39"/>
    </row>
    <row r="3" spans="1:9" ht="15" customHeight="1" x14ac:dyDescent="0.25">
      <c r="A3" s="40" t="s">
        <v>20</v>
      </c>
      <c r="B3" s="41" t="s">
        <v>21</v>
      </c>
      <c r="C3" s="41" t="s">
        <v>22</v>
      </c>
      <c r="D3" s="42" t="s">
        <v>23</v>
      </c>
      <c r="E3" s="42" t="s">
        <v>24</v>
      </c>
      <c r="F3" s="42" t="s">
        <v>25</v>
      </c>
      <c r="G3" s="42" t="s">
        <v>26</v>
      </c>
    </row>
    <row r="4" spans="1:9" ht="21" customHeight="1" x14ac:dyDescent="0.25">
      <c r="A4" s="43">
        <v>44802</v>
      </c>
      <c r="B4" s="44" t="s">
        <v>27</v>
      </c>
      <c r="C4" s="44" t="s">
        <v>28</v>
      </c>
      <c r="D4" s="45">
        <v>3536442</v>
      </c>
      <c r="E4" s="45">
        <v>141458</v>
      </c>
      <c r="F4" s="45">
        <v>271599</v>
      </c>
      <c r="G4" s="45">
        <v>3666583</v>
      </c>
    </row>
    <row r="5" spans="1:9" ht="21" customHeight="1" x14ac:dyDescent="0.25">
      <c r="A5" s="43">
        <v>44799</v>
      </c>
      <c r="B5" s="44" t="s">
        <v>29</v>
      </c>
      <c r="C5" s="44" t="s">
        <v>30</v>
      </c>
      <c r="D5" s="45">
        <v>1110580</v>
      </c>
      <c r="E5" s="45">
        <v>44423</v>
      </c>
      <c r="F5" s="45">
        <v>85293</v>
      </c>
      <c r="G5" s="45">
        <v>1151450</v>
      </c>
    </row>
    <row r="6" spans="1:9" ht="21" customHeight="1" x14ac:dyDescent="0.25">
      <c r="A6" s="43">
        <v>44795</v>
      </c>
      <c r="B6" s="44" t="s">
        <v>27</v>
      </c>
      <c r="C6" s="44" t="s">
        <v>31</v>
      </c>
      <c r="D6" s="45">
        <v>2584120</v>
      </c>
      <c r="E6" s="45">
        <v>103364</v>
      </c>
      <c r="F6" s="45">
        <v>198460</v>
      </c>
      <c r="G6" s="45">
        <v>2679216</v>
      </c>
    </row>
    <row r="7" spans="1:9" ht="21" customHeight="1" x14ac:dyDescent="0.25">
      <c r="A7" s="43">
        <v>44778</v>
      </c>
      <c r="B7" s="44" t="s">
        <v>33</v>
      </c>
      <c r="C7" s="44" t="s">
        <v>34</v>
      </c>
      <c r="D7" s="45">
        <v>2306573</v>
      </c>
      <c r="E7" s="45">
        <v>92262</v>
      </c>
      <c r="F7" s="45">
        <v>177145</v>
      </c>
      <c r="G7" s="45">
        <v>2391456</v>
      </c>
    </row>
    <row r="8" spans="1:9" ht="21" customHeight="1" x14ac:dyDescent="0.25">
      <c r="A8" s="43">
        <v>44778</v>
      </c>
      <c r="B8" s="44" t="s">
        <v>35</v>
      </c>
      <c r="C8" s="44" t="s">
        <v>36</v>
      </c>
      <c r="D8" s="45">
        <v>2195515</v>
      </c>
      <c r="E8" s="45">
        <v>87820</v>
      </c>
      <c r="F8" s="45">
        <v>168616</v>
      </c>
      <c r="G8" s="45">
        <v>2276311</v>
      </c>
    </row>
    <row r="9" spans="1:9" ht="21" customHeight="1" x14ac:dyDescent="0.25">
      <c r="A9" s="43">
        <v>44778</v>
      </c>
      <c r="B9" s="44" t="s">
        <v>32</v>
      </c>
      <c r="C9" s="44" t="s">
        <v>37</v>
      </c>
      <c r="D9" s="45">
        <v>2306573</v>
      </c>
      <c r="E9" s="45">
        <v>92262</v>
      </c>
      <c r="F9" s="45">
        <v>177145</v>
      </c>
      <c r="G9" s="45">
        <v>2391456</v>
      </c>
    </row>
    <row r="10" spans="1:9" ht="21" customHeight="1" x14ac:dyDescent="0.25">
      <c r="A10" s="43">
        <v>44778</v>
      </c>
      <c r="B10" s="44" t="s">
        <v>38</v>
      </c>
      <c r="C10" s="44" t="s">
        <v>39</v>
      </c>
      <c r="D10" s="45">
        <v>2306573</v>
      </c>
      <c r="E10" s="45">
        <v>92262</v>
      </c>
      <c r="F10" s="45">
        <v>177145</v>
      </c>
      <c r="G10" s="45">
        <v>2391456</v>
      </c>
    </row>
    <row r="11" spans="1:9" ht="21" customHeight="1" x14ac:dyDescent="0.25">
      <c r="A11" s="43">
        <v>44778</v>
      </c>
      <c r="B11" s="44" t="s">
        <v>40</v>
      </c>
      <c r="C11" s="44" t="s">
        <v>41</v>
      </c>
      <c r="D11" s="45">
        <v>2195515</v>
      </c>
      <c r="E11" s="45">
        <v>87820</v>
      </c>
      <c r="F11" s="45">
        <v>168616</v>
      </c>
      <c r="G11" s="45">
        <v>2276311</v>
      </c>
    </row>
    <row r="12" spans="1:9" ht="21" customHeight="1" x14ac:dyDescent="0.25">
      <c r="A12" s="43">
        <v>44777</v>
      </c>
      <c r="B12" s="44" t="s">
        <v>27</v>
      </c>
      <c r="C12" s="44" t="s">
        <v>42</v>
      </c>
      <c r="D12" s="45">
        <v>4010370</v>
      </c>
      <c r="E12" s="45">
        <v>160414</v>
      </c>
      <c r="F12" s="45">
        <v>307996</v>
      </c>
      <c r="G12" s="45">
        <v>4157952</v>
      </c>
    </row>
    <row r="13" spans="1:9" x14ac:dyDescent="0.25">
      <c r="D13" s="35">
        <f>SUM(D4:D12)</f>
        <v>22552261</v>
      </c>
      <c r="E13" s="35">
        <f t="shared" ref="E13:G13" si="0">SUM(E4:E12)</f>
        <v>902085</v>
      </c>
      <c r="F13" s="35">
        <f t="shared" si="0"/>
        <v>1732015</v>
      </c>
      <c r="G13" s="35">
        <f t="shared" si="0"/>
        <v>23382191</v>
      </c>
    </row>
  </sheetData>
  <mergeCells count="2">
    <mergeCell ref="A1:G1"/>
    <mergeCell ref="A2:G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nợ-final</vt:lpstr>
      <vt:lpstr>tháng 12.2022</vt:lpstr>
      <vt:lpstr>tháng 11.2022</vt:lpstr>
      <vt:lpstr>tháng 10.2022</vt:lpstr>
      <vt:lpstr>tháng 9.2022</vt:lpstr>
      <vt:lpstr>tháng 8.2022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2023-04-17T10:29:27Z</dcterms:modified>
</cp:coreProperties>
</file>