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đang xử lý dth\"/>
    </mc:Choice>
  </mc:AlternateContent>
  <bookViews>
    <workbookView xWindow="0" yWindow="0" windowWidth="21855" windowHeight="14940" activeTab="2"/>
  </bookViews>
  <sheets>
    <sheet name="bảng kê" sheetId="5" r:id="rId1"/>
    <sheet name="xuát hóa đơn" sheetId="6" r:id="rId2"/>
    <sheet name="dl" sheetId="1" r:id="rId3"/>
    <sheet name="po trả" sheetId="4" r:id="rId4"/>
  </sheets>
  <definedNames>
    <definedName name="_xlnm._FilterDatabase" localSheetId="2" hidden="1">dl!$A$1:$N$55</definedName>
  </definedNames>
  <calcPr calcId="162913"/>
  <pivotCaches>
    <pivotCache cacheId="1" r:id="rId5"/>
  </pivotCaches>
</workbook>
</file>

<file path=xl/calcChain.xml><?xml version="1.0" encoding="utf-8"?>
<calcChain xmlns="http://schemas.openxmlformats.org/spreadsheetml/2006/main">
  <c r="J59" i="1" l="1"/>
  <c r="O55" i="1" l="1"/>
  <c r="J55" i="1" l="1"/>
  <c r="J57" i="1" s="1"/>
  <c r="H55" i="1" l="1"/>
  <c r="K4" i="1" l="1"/>
  <c r="P4" i="1" s="1"/>
  <c r="K5" i="1"/>
  <c r="K6" i="1"/>
  <c r="K7" i="1"/>
  <c r="K8" i="1"/>
  <c r="K9" i="1"/>
  <c r="K10" i="1"/>
  <c r="K11" i="1"/>
  <c r="P11" i="1" s="1"/>
  <c r="K12" i="1"/>
  <c r="P12" i="1" s="1"/>
  <c r="K13" i="1"/>
  <c r="P13" i="1" s="1"/>
  <c r="K14" i="1"/>
  <c r="P14" i="1" s="1"/>
  <c r="K15" i="1"/>
  <c r="P15" i="1" s="1"/>
  <c r="K16" i="1"/>
  <c r="K17" i="1"/>
  <c r="K18" i="1"/>
  <c r="K19" i="1"/>
  <c r="P19" i="1" s="1"/>
  <c r="K20" i="1"/>
  <c r="K21" i="1"/>
  <c r="K22" i="1"/>
  <c r="P22" i="1" s="1"/>
  <c r="K23" i="1"/>
  <c r="P23" i="1" s="1"/>
  <c r="K24" i="1"/>
  <c r="P24" i="1" s="1"/>
  <c r="K25" i="1"/>
  <c r="P25" i="1" s="1"/>
  <c r="K26" i="1"/>
  <c r="P26" i="1" s="1"/>
  <c r="K27" i="1"/>
  <c r="K28" i="1"/>
  <c r="P28" i="1" s="1"/>
  <c r="K29" i="1"/>
  <c r="K30" i="1"/>
  <c r="K31" i="1"/>
  <c r="K32" i="1"/>
  <c r="P32" i="1" s="1"/>
  <c r="K33" i="1"/>
  <c r="P33" i="1" s="1"/>
  <c r="K34" i="1"/>
  <c r="P34" i="1" s="1"/>
  <c r="K35" i="1"/>
  <c r="K36" i="1"/>
  <c r="P36" i="1" s="1"/>
  <c r="K37" i="1"/>
  <c r="P37" i="1" s="1"/>
  <c r="K38" i="1"/>
  <c r="K39" i="1"/>
  <c r="K40" i="1"/>
  <c r="K41" i="1"/>
  <c r="K42" i="1"/>
  <c r="K43" i="1"/>
  <c r="K44" i="1"/>
  <c r="K45" i="1"/>
  <c r="K46" i="1"/>
  <c r="P46" i="1" s="1"/>
  <c r="K47" i="1"/>
  <c r="P47" i="1" s="1"/>
  <c r="K48" i="1"/>
  <c r="K49" i="1"/>
  <c r="K50" i="1"/>
  <c r="K51" i="1"/>
  <c r="K52" i="1"/>
  <c r="P52" i="1" s="1"/>
  <c r="K3" i="1"/>
  <c r="P3" i="1" s="1"/>
  <c r="P55" i="1" l="1"/>
</calcChain>
</file>

<file path=xl/sharedStrings.xml><?xml version="1.0" encoding="utf-8"?>
<sst xmlns="http://schemas.openxmlformats.org/spreadsheetml/2006/main" count="744" uniqueCount="77">
  <si>
    <t/>
  </si>
  <si>
    <t>VND</t>
  </si>
  <si>
    <t>6000</t>
  </si>
  <si>
    <t>3311450000</t>
  </si>
  <si>
    <t>6017</t>
  </si>
  <si>
    <t>6000018018</t>
  </si>
  <si>
    <t>2102187</t>
  </si>
  <si>
    <t>TH- Chân giò heo muối 300g</t>
  </si>
  <si>
    <t>BAG</t>
  </si>
  <si>
    <t>30010128</t>
  </si>
  <si>
    <t>6012</t>
  </si>
  <si>
    <t>2102188</t>
  </si>
  <si>
    <t>TH- Giò tai lưỡi xào 250g</t>
  </si>
  <si>
    <t>6019</t>
  </si>
  <si>
    <t>6000018019</t>
  </si>
  <si>
    <t>6018</t>
  </si>
  <si>
    <t>6000016740</t>
  </si>
  <si>
    <t>2102280</t>
  </si>
  <si>
    <t>TH- Tai Heo muối 200g</t>
  </si>
  <si>
    <t>6003</t>
  </si>
  <si>
    <t>6100000125</t>
  </si>
  <si>
    <t>2102282</t>
  </si>
  <si>
    <t>TH- Giò lụa 250g</t>
  </si>
  <si>
    <t>6001</t>
  </si>
  <si>
    <t>2102185</t>
  </si>
  <si>
    <t>TH- Mộc nấm hương 250g</t>
  </si>
  <si>
    <t>6011</t>
  </si>
  <si>
    <t>6000019688</t>
  </si>
  <si>
    <t>2102186</t>
  </si>
  <si>
    <t>TH- Gà muối 500g</t>
  </si>
  <si>
    <t>6000020554</t>
  </si>
  <si>
    <t>6100000121</t>
  </si>
  <si>
    <t>6014</t>
  </si>
  <si>
    <t>2102189</t>
  </si>
  <si>
    <t>TH- Bắp bò muối 200g</t>
  </si>
  <si>
    <t>6013</t>
  </si>
  <si>
    <t>6000019690</t>
  </si>
  <si>
    <t>6000016708</t>
  </si>
  <si>
    <t>6020</t>
  </si>
  <si>
    <t>6000018143</t>
  </si>
  <si>
    <t>6000018017</t>
  </si>
  <si>
    <t>6005</t>
  </si>
  <si>
    <t>6100000009</t>
  </si>
  <si>
    <t>6000019689</t>
  </si>
  <si>
    <t>2102281</t>
  </si>
  <si>
    <t>TH- Giò tai nấm hương 250g</t>
  </si>
  <si>
    <t>6100000059</t>
  </si>
  <si>
    <t>6000018899</t>
  </si>
  <si>
    <t>6000018016</t>
  </si>
  <si>
    <t>6000020309</t>
  </si>
  <si>
    <t>6000018015</t>
  </si>
  <si>
    <t>6000019691</t>
  </si>
  <si>
    <t>Company Code</t>
  </si>
  <si>
    <t>G/L Account</t>
  </si>
  <si>
    <t>Plant</t>
  </si>
  <si>
    <t>Company Code Currency Key</t>
  </si>
  <si>
    <t>Purchasing Document</t>
  </si>
  <si>
    <t>Material</t>
  </si>
  <si>
    <t>Material: Description</t>
  </si>
  <si>
    <t>Quantity</t>
  </si>
  <si>
    <t>Unit of Measure</t>
  </si>
  <si>
    <t>Company Code Currency Value</t>
  </si>
  <si>
    <t>Vendor</t>
  </si>
  <si>
    <t>Document Date</t>
  </si>
  <si>
    <t>Posting Date</t>
  </si>
  <si>
    <t>Row Labels</t>
  </si>
  <si>
    <t>(blank)</t>
  </si>
  <si>
    <t>Grand Total</t>
  </si>
  <si>
    <t>Sum of Quantity</t>
  </si>
  <si>
    <t>Sum of Company Code Currency Value</t>
  </si>
  <si>
    <t>ĐƠN GIÁ</t>
  </si>
  <si>
    <t>Po trả hàng</t>
  </si>
  <si>
    <t>6000020798</t>
  </si>
  <si>
    <t>giá NCC</t>
  </si>
  <si>
    <t>chênh lệch</t>
  </si>
  <si>
    <t>VAT</t>
  </si>
  <si>
    <t>TỔNG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</si>
</sst>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₫_-;\-* #,##0.00\ _₫_-;_-* &quot;-&quot;??\ _₫_-;_-@_-"/>
    <numFmt numFmtId="165" formatCode="_-* #,##0\ _₫_-;\-* #,##0\ _₫_-;_-* &quot;-&quot;??\ _₫_-;_-@_-"/>
  </numFmts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0" fontId="0" fillId="3" borderId="1" xfId="0" applyFill="1" applyBorder="1" applyAlignment="1">
      <alignment vertical="top"/>
    </xf>
    <xf numFmtId="3" fontId="0" fillId="3" borderId="1" xfId="0" applyNumberFormat="1" applyFill="1" applyBorder="1" applyAlignment="1">
      <alignment horizontal="right" vertical="top"/>
    </xf>
    <xf numFmtId="14" fontId="0" fillId="3" borderId="1" xfId="0" applyNumberFormat="1" applyFill="1" applyBorder="1" applyAlignment="1">
      <alignment horizontal="right" vertical="top"/>
    </xf>
    <xf numFmtId="3" fontId="0" fillId="0" borderId="0" xfId="0" applyNumberFormat="1" applyAlignment="1">
      <alignment horizontal="right" vertical="top"/>
    </xf>
    <xf numFmtId="14" fontId="0" fillId="0" borderId="0" xfId="0" applyNumberFormat="1" applyAlignment="1">
      <alignment horizontal="right" vertical="top"/>
    </xf>
    <xf numFmtId="0" fontId="0" fillId="2" borderId="1" xfId="0" applyFill="1" applyBorder="1" applyAlignment="1">
      <alignment vertical="top" wrapText="1"/>
    </xf>
    <xf numFmtId="0" fontId="0" fillId="0" borderId="0" xfId="0" pivotButton="1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indent="1"/>
    </xf>
    <xf numFmtId="0" fontId="0" fillId="0" borderId="0" xfId="0" applyNumberFormat="1" applyAlignment="1">
      <alignment vertical="top"/>
    </xf>
    <xf numFmtId="165" fontId="0" fillId="0" borderId="0" xfId="1" applyNumberFormat="1" applyFont="1" applyAlignment="1">
      <alignment vertical="top"/>
    </xf>
    <xf numFmtId="0" fontId="0" fillId="4" borderId="1" xfId="0" applyFill="1" applyBorder="1" applyAlignment="1">
      <alignment vertical="top" wrapText="1"/>
    </xf>
    <xf numFmtId="3" fontId="0" fillId="4" borderId="1" xfId="0" applyNumberFormat="1" applyFill="1" applyBorder="1" applyAlignment="1">
      <alignment horizontal="right" vertical="top"/>
    </xf>
    <xf numFmtId="3" fontId="0" fillId="4" borderId="0" xfId="0" applyNumberFormat="1" applyFill="1" applyAlignment="1">
      <alignment horizontal="right" vertical="top"/>
    </xf>
    <xf numFmtId="0" fontId="0" fillId="4" borderId="0" xfId="0" applyFill="1" applyAlignment="1">
      <alignment vertical="top"/>
    </xf>
    <xf numFmtId="0" fontId="0" fillId="0" borderId="0" xfId="0" applyAlignment="1">
      <alignment horizontal="left" vertical="top" indent="2"/>
    </xf>
    <xf numFmtId="3" fontId="0" fillId="5" borderId="0" xfId="0" applyNumberFormat="1" applyFill="1" applyAlignment="1">
      <alignment horizontal="right" vertical="top"/>
    </xf>
    <xf numFmtId="3" fontId="0" fillId="6" borderId="0" xfId="0" applyNumberFormat="1" applyFill="1" applyAlignment="1">
      <alignment horizontal="right" vertical="top"/>
    </xf>
    <xf numFmtId="0" fontId="0" fillId="0" borderId="0" xfId="0" quotePrefix="1" applyAlignment="1">
      <alignment vertical="top"/>
    </xf>
    <xf numFmtId="3" fontId="0" fillId="0" borderId="0" xfId="0" applyNumberFormat="1" applyAlignment="1">
      <alignment vertical="top"/>
    </xf>
    <xf numFmtId="0" fontId="0" fillId="6" borderId="0" xfId="0" applyFill="1" applyAlignment="1">
      <alignment vertical="top"/>
    </xf>
    <xf numFmtId="0" fontId="1" fillId="0" borderId="0" xfId="0" applyFont="1" applyAlignment="1">
      <alignment vertical="top"/>
    </xf>
    <xf numFmtId="0" fontId="1" fillId="5" borderId="0" xfId="0" applyFont="1" applyFill="1" applyAlignment="1">
      <alignment vertical="top"/>
    </xf>
    <xf numFmtId="165" fontId="0" fillId="0" borderId="0" xfId="0" applyNumberFormat="1" applyAlignment="1">
      <alignment vertical="top"/>
    </xf>
    <xf numFmtId="0" fontId="1" fillId="7" borderId="0" xfId="0" applyFont="1" applyFill="1" applyAlignment="1">
      <alignment vertical="top"/>
    </xf>
    <xf numFmtId="165" fontId="0" fillId="0" borderId="0" xfId="1" applyNumberFormat="1" applyFont="1" applyAlignment="1">
      <alignment horizontal="center" vertical="top"/>
    </xf>
    <xf numFmtId="165" fontId="0" fillId="0" borderId="0" xfId="0" applyNumberFormat="1" applyAlignment="1">
      <alignment horizontal="center" vertical="top"/>
    </xf>
    <xf numFmtId="3" fontId="2" fillId="0" borderId="0" xfId="0" applyNumberFormat="1" applyFont="1" applyAlignment="1">
      <alignment vertical="top"/>
    </xf>
    <xf numFmtId="165" fontId="2" fillId="0" borderId="0" xfId="0" applyNumberFormat="1" applyFont="1" applyAlignment="1">
      <alignment vertical="top"/>
    </xf>
    <xf numFmtId="3" fontId="1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</cellXfs>
  <cellStyles count="2">
    <cellStyle name="Comma" xfId="1" builtinId="3"/>
    <cellStyle name="Normal" xfId="0" builtinId="0"/>
  </cellStyles>
  <dxfs count="8">
    <dxf>
      <numFmt numFmtId="165" formatCode="_-* #,##0\ _₫_-;\-* #,##0\ _₫_-;_-* &quot;-&quot;??\ _₫_-;_-@_-"/>
    </dxf>
    <dxf>
      <numFmt numFmtId="165" formatCode="_-* #,##0\ _₫_-;\-* #,##0\ _₫_-;_-* &quot;-&quot;??\ _₫_-;_-@_-"/>
    </dxf>
    <dxf>
      <numFmt numFmtId="166" formatCode="_-* #,##0.0\ _₫_-;\-* #,##0.0\ _₫_-;_-* &quot;-&quot;??\ _₫_-;_-@_-"/>
    </dxf>
    <dxf>
      <numFmt numFmtId="166" formatCode="_-* #,##0.0\ _₫_-;\-* #,##0.0\ _₫_-;_-* &quot;-&quot;??\ _₫_-;_-@_-"/>
    </dxf>
    <dxf>
      <numFmt numFmtId="165" formatCode="_-* #,##0\ _₫_-;\-* #,##0\ _₫_-;_-* &quot;-&quot;??\ _₫_-;_-@_-"/>
    </dxf>
    <dxf>
      <numFmt numFmtId="165" formatCode="_-* #,##0\ _₫_-;\-* #,##0\ _₫_-;_-* &quot;-&quot;??\ _₫_-;_-@_-"/>
    </dxf>
    <dxf>
      <numFmt numFmtId="166" formatCode="_-* #,##0.0\ _₫_-;\-* #,##0.0\ _₫_-;_-* &quot;-&quot;??\ _₫_-;_-@_-"/>
    </dxf>
    <dxf>
      <numFmt numFmtId="166" formatCode="_-* #,##0.0\ _₫_-;\-* #,##0.0\ _₫_-;_-* &quot;-&quot;??\ _₫_-;_-@_-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min" refreshedDate="44879.560250694441" createdVersion="6" refreshedVersion="6" minRefreshableVersion="3" recordCount="66">
  <cacheSource type="worksheet">
    <worksheetSource ref="A1:N1048576" sheet="dl"/>
  </cacheSource>
  <cacheFields count="14">
    <cacheField name="Company Code" numFmtId="0">
      <sharedItems containsBlank="1"/>
    </cacheField>
    <cacheField name="G/L Account" numFmtId="0">
      <sharedItems containsBlank="1"/>
    </cacheField>
    <cacheField name="Plant" numFmtId="0">
      <sharedItems containsBlank="1" count="13">
        <s v=""/>
        <s v="6017"/>
        <s v="6019"/>
        <s v="6018"/>
        <s v="6011"/>
        <s v="6003"/>
        <s v="6013"/>
        <s v="6001"/>
        <s v="6020"/>
        <s v="6014"/>
        <s v="6012"/>
        <s v="6005"/>
        <m/>
      </sharedItems>
    </cacheField>
    <cacheField name="Company Code Currency Key" numFmtId="0">
      <sharedItems containsBlank="1"/>
    </cacheField>
    <cacheField name="Purchasing Document" numFmtId="0">
      <sharedItems containsBlank="1" count="17">
        <s v=""/>
        <s v="6000018018"/>
        <s v="6000018019"/>
        <s v="6000016740"/>
        <s v="6000019688"/>
        <s v="6000020554"/>
        <s v="6000019690"/>
        <s v="6000016708"/>
        <s v="6000018143"/>
        <s v="6000018017"/>
        <s v="6000019689"/>
        <s v="6000018899"/>
        <s v="6000018016"/>
        <s v="6000020309"/>
        <s v="6000018015"/>
        <s v="6000019691"/>
        <m/>
      </sharedItems>
    </cacheField>
    <cacheField name="Material" numFmtId="0">
      <sharedItems containsBlank="1"/>
    </cacheField>
    <cacheField name="Material: Description" numFmtId="0">
      <sharedItems containsBlank="1" count="7">
        <s v=""/>
        <s v="TH- Chân giò heo muối 300g"/>
        <s v="TH- Giò tai lưỡi xào 250g"/>
        <s v="TH- Tai Heo muối 200g"/>
        <s v="TH- Gà muối 500g"/>
        <s v="TH- Bắp bò muối 200g"/>
        <m/>
      </sharedItems>
    </cacheField>
    <cacheField name="Quantity" numFmtId="0">
      <sharedItems containsString="0" containsBlank="1" containsNumber="1" containsInteger="1" minValue="-10" maxValue="-3" count="5">
        <m/>
        <n v="-3"/>
        <n v="-5"/>
        <n v="-7"/>
        <n v="-10"/>
      </sharedItems>
    </cacheField>
    <cacheField name="Unit of Measure" numFmtId="0">
      <sharedItems containsBlank="1"/>
    </cacheField>
    <cacheField name="Company Code Currency Value" numFmtId="0">
      <sharedItems containsString="0" containsBlank="1" containsNumber="1" containsInteger="1" minValue="-16860172" maxValue="-131430" count="19">
        <n v="-16860172"/>
        <n v="-213684"/>
        <n v="-146034"/>
        <n v="-161781"/>
        <n v="-538630"/>
        <n v="-243390"/>
        <n v="-229914"/>
        <n v="-320525"/>
        <n v="-356140"/>
        <n v="-269635"/>
        <n v="-145602"/>
        <n v="-255459"/>
        <n v="-412055"/>
        <n v="-754082"/>
        <n v="-1077260"/>
        <n v="-425765"/>
        <n v="-131430"/>
        <n v="-915670"/>
        <m/>
      </sharedItems>
    </cacheField>
    <cacheField name="ĐƠN GIÁ" numFmtId="0">
      <sharedItems containsString="0" containsBlank="1" containsNumber="1" containsInteger="1" minValue="43810" maxValue="107726" count="12">
        <m/>
        <n v="71228"/>
        <n v="48678"/>
        <n v="53927"/>
        <n v="107726"/>
        <n v="76638"/>
        <n v="64105"/>
        <n v="48534"/>
        <n v="85153"/>
        <n v="82411"/>
        <n v="43810"/>
        <n v="91567"/>
      </sharedItems>
    </cacheField>
    <cacheField name="Vendor" numFmtId="0">
      <sharedItems containsBlank="1"/>
    </cacheField>
    <cacheField name="Document Date" numFmtId="0">
      <sharedItems containsNonDate="0" containsDate="1" containsString="0" containsBlank="1" minDate="2022-10-01T00:00:00" maxDate="2022-11-02T00:00:00"/>
    </cacheField>
    <cacheField name="Posting Date" numFmtId="0">
      <sharedItems containsNonDate="0" containsDate="1" containsString="0" containsBlank="1" minDate="2022-10-01T00:00:00" maxDate="2022-11-02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6">
  <r>
    <s v=""/>
    <s v=""/>
    <x v="0"/>
    <s v="VND"/>
    <x v="0"/>
    <s v=""/>
    <x v="0"/>
    <x v="0"/>
    <s v=""/>
    <x v="0"/>
    <x v="0"/>
    <s v=""/>
    <m/>
    <m/>
  </r>
  <r>
    <s v="6000"/>
    <s v="3311450000"/>
    <x v="1"/>
    <s v="VND"/>
    <x v="1"/>
    <s v="2102187"/>
    <x v="1"/>
    <x v="1"/>
    <s v="BAG"/>
    <x v="1"/>
    <x v="1"/>
    <s v="30010128"/>
    <d v="2022-10-12T00:00:00"/>
    <d v="2022-10-12T00:00:00"/>
  </r>
  <r>
    <s v="6000"/>
    <s v="3311450000"/>
    <x v="2"/>
    <s v="VND"/>
    <x v="2"/>
    <s v="2102188"/>
    <x v="2"/>
    <x v="1"/>
    <s v="BAG"/>
    <x v="2"/>
    <x v="2"/>
    <s v="30010128"/>
    <d v="2022-10-18T00:00:00"/>
    <d v="2022-10-18T00:00:00"/>
  </r>
  <r>
    <s v="6000"/>
    <s v="3311450000"/>
    <x v="3"/>
    <s v="VND"/>
    <x v="3"/>
    <s v="2102280"/>
    <x v="3"/>
    <x v="1"/>
    <s v="BAG"/>
    <x v="3"/>
    <x v="3"/>
    <s v="30010128"/>
    <d v="2022-10-01T00:00:00"/>
    <d v="2022-10-01T00:00:00"/>
  </r>
  <r>
    <s v="6000"/>
    <s v="3311450000"/>
    <x v="4"/>
    <s v="VND"/>
    <x v="4"/>
    <s v="2102188"/>
    <x v="2"/>
    <x v="1"/>
    <s v="BAG"/>
    <x v="2"/>
    <x v="2"/>
    <s v="30010128"/>
    <d v="2022-11-01T00:00:00"/>
    <d v="2022-11-01T00:00:00"/>
  </r>
  <r>
    <s v="6000"/>
    <s v="3311450000"/>
    <x v="5"/>
    <s v="VND"/>
    <x v="5"/>
    <s v="2102186"/>
    <x v="4"/>
    <x v="2"/>
    <s v="BAG"/>
    <x v="4"/>
    <x v="4"/>
    <s v="30010128"/>
    <d v="2022-10-28T00:00:00"/>
    <d v="2022-10-31T00:00:00"/>
  </r>
  <r>
    <s v="6000"/>
    <s v="3311450000"/>
    <x v="5"/>
    <s v="VND"/>
    <x v="5"/>
    <s v="2102280"/>
    <x v="3"/>
    <x v="1"/>
    <s v="BAG"/>
    <x v="3"/>
    <x v="3"/>
    <s v="30010128"/>
    <d v="2022-10-28T00:00:00"/>
    <d v="2022-10-31T00:00:00"/>
  </r>
  <r>
    <s v="6000"/>
    <s v="3311450000"/>
    <x v="6"/>
    <s v="VND"/>
    <x v="6"/>
    <s v="2102187"/>
    <x v="1"/>
    <x v="1"/>
    <s v="BAG"/>
    <x v="1"/>
    <x v="1"/>
    <s v="30010128"/>
    <d v="2022-10-29T00:00:00"/>
    <d v="2022-10-29T00:00:00"/>
  </r>
  <r>
    <s v="6000"/>
    <s v="3311450000"/>
    <x v="7"/>
    <s v="VND"/>
    <x v="7"/>
    <s v="2102188"/>
    <x v="2"/>
    <x v="2"/>
    <s v="BAG"/>
    <x v="5"/>
    <x v="2"/>
    <s v="30010128"/>
    <d v="2022-10-04T00:00:00"/>
    <d v="2022-10-04T00:00:00"/>
  </r>
  <r>
    <s v="6000"/>
    <s v="3311450000"/>
    <x v="8"/>
    <s v="VND"/>
    <x v="8"/>
    <s v="2102189"/>
    <x v="5"/>
    <x v="1"/>
    <s v="BAG"/>
    <x v="6"/>
    <x v="5"/>
    <s v="30010128"/>
    <d v="2022-10-18T00:00:00"/>
    <d v="2022-10-18T00:00:00"/>
  </r>
  <r>
    <s v="6000"/>
    <s v="3311450000"/>
    <x v="9"/>
    <s v="VND"/>
    <x v="9"/>
    <s v="2102187"/>
    <x v="1"/>
    <x v="1"/>
    <s v="BAG"/>
    <x v="1"/>
    <x v="1"/>
    <s v="30010128"/>
    <d v="2022-10-14T00:00:00"/>
    <d v="2022-10-14T00:00:00"/>
  </r>
  <r>
    <s v="6000"/>
    <s v="3311450000"/>
    <x v="8"/>
    <s v="VND"/>
    <x v="8"/>
    <s v="2102187"/>
    <x v="1"/>
    <x v="2"/>
    <s v="BAG"/>
    <x v="7"/>
    <x v="6"/>
    <s v="30010128"/>
    <d v="2022-10-18T00:00:00"/>
    <d v="2022-10-18T00:00:00"/>
  </r>
  <r>
    <s v="6000"/>
    <s v="3311450000"/>
    <x v="1"/>
    <s v="VND"/>
    <x v="1"/>
    <s v="2102188"/>
    <x v="2"/>
    <x v="1"/>
    <s v="BAG"/>
    <x v="2"/>
    <x v="2"/>
    <s v="30010128"/>
    <d v="2022-10-12T00:00:00"/>
    <d v="2022-10-12T00:00:00"/>
  </r>
  <r>
    <s v="6000"/>
    <s v="3311450000"/>
    <x v="1"/>
    <s v="VND"/>
    <x v="1"/>
    <s v="2102186"/>
    <x v="4"/>
    <x v="2"/>
    <s v="BAG"/>
    <x v="4"/>
    <x v="4"/>
    <s v="30010128"/>
    <d v="2022-10-12T00:00:00"/>
    <d v="2022-10-12T00:00:00"/>
  </r>
  <r>
    <s v="6000"/>
    <s v="3311450000"/>
    <x v="10"/>
    <s v="VND"/>
    <x v="10"/>
    <s v="2102186"/>
    <x v="4"/>
    <x v="2"/>
    <s v="BAG"/>
    <x v="4"/>
    <x v="4"/>
    <s v="30010128"/>
    <d v="2022-10-27T00:00:00"/>
    <d v="2022-10-27T00:00:00"/>
  </r>
  <r>
    <s v="6000"/>
    <s v="3311450000"/>
    <x v="7"/>
    <s v="VND"/>
    <x v="7"/>
    <s v="2102187"/>
    <x v="1"/>
    <x v="2"/>
    <s v="BAG"/>
    <x v="8"/>
    <x v="1"/>
    <s v="30010128"/>
    <d v="2022-10-04T00:00:00"/>
    <d v="2022-10-04T00:00:00"/>
  </r>
  <r>
    <s v="6000"/>
    <s v="3311450000"/>
    <x v="10"/>
    <s v="VND"/>
    <x v="10"/>
    <s v="2102280"/>
    <x v="3"/>
    <x v="2"/>
    <s v="BAG"/>
    <x v="9"/>
    <x v="3"/>
    <s v="30010128"/>
    <d v="2022-10-27T00:00:00"/>
    <d v="2022-10-27T00:00:00"/>
  </r>
  <r>
    <s v="6000"/>
    <s v="3311450000"/>
    <x v="8"/>
    <s v="VND"/>
    <x v="8"/>
    <s v="2102280"/>
    <x v="3"/>
    <x v="1"/>
    <s v="BAG"/>
    <x v="10"/>
    <x v="7"/>
    <s v="30010128"/>
    <d v="2022-10-18T00:00:00"/>
    <d v="2022-10-18T00:00:00"/>
  </r>
  <r>
    <s v="6000"/>
    <s v="3311450000"/>
    <x v="3"/>
    <s v="VND"/>
    <x v="3"/>
    <s v="2102188"/>
    <x v="2"/>
    <x v="1"/>
    <s v="BAG"/>
    <x v="2"/>
    <x v="2"/>
    <s v="30010128"/>
    <d v="2022-10-01T00:00:00"/>
    <d v="2022-10-01T00:00:00"/>
  </r>
  <r>
    <s v="6000"/>
    <s v="3311450000"/>
    <x v="4"/>
    <s v="VND"/>
    <x v="4"/>
    <s v="2102189"/>
    <x v="5"/>
    <x v="1"/>
    <s v="BAG"/>
    <x v="11"/>
    <x v="8"/>
    <s v="30010128"/>
    <d v="2022-11-01T00:00:00"/>
    <d v="2022-11-01T00:00:00"/>
  </r>
  <r>
    <s v="6000"/>
    <s v="3311450000"/>
    <x v="8"/>
    <s v="VND"/>
    <x v="8"/>
    <s v="2102186"/>
    <x v="4"/>
    <x v="2"/>
    <s v="BAG"/>
    <x v="12"/>
    <x v="9"/>
    <s v="30010128"/>
    <d v="2022-10-18T00:00:00"/>
    <d v="2022-10-18T00:00:00"/>
  </r>
  <r>
    <s v="6000"/>
    <s v="3311450000"/>
    <x v="2"/>
    <s v="VND"/>
    <x v="2"/>
    <s v="2102187"/>
    <x v="1"/>
    <x v="1"/>
    <s v="BAG"/>
    <x v="1"/>
    <x v="1"/>
    <s v="30010128"/>
    <d v="2022-10-18T00:00:00"/>
    <d v="2022-10-18T00:00:00"/>
  </r>
  <r>
    <s v="6000"/>
    <s v="3311450000"/>
    <x v="7"/>
    <s v="VND"/>
    <x v="11"/>
    <s v="2102187"/>
    <x v="1"/>
    <x v="2"/>
    <s v="BAG"/>
    <x v="8"/>
    <x v="1"/>
    <s v="30010128"/>
    <d v="2022-10-19T00:00:00"/>
    <d v="2022-10-19T00:00:00"/>
  </r>
  <r>
    <s v="6000"/>
    <s v="3311450000"/>
    <x v="4"/>
    <s v="VND"/>
    <x v="12"/>
    <s v="2102188"/>
    <x v="2"/>
    <x v="1"/>
    <s v="BAG"/>
    <x v="2"/>
    <x v="2"/>
    <s v="30010128"/>
    <d v="2022-10-13T00:00:00"/>
    <d v="2022-10-13T00:00:00"/>
  </r>
  <r>
    <s v="6000"/>
    <s v="3311450000"/>
    <x v="1"/>
    <s v="VND"/>
    <x v="1"/>
    <s v="2102189"/>
    <x v="5"/>
    <x v="1"/>
    <s v="BAG"/>
    <x v="11"/>
    <x v="8"/>
    <s v="30010128"/>
    <d v="2022-10-12T00:00:00"/>
    <d v="2022-10-12T00:00:00"/>
  </r>
  <r>
    <s v="6000"/>
    <s v="3311450000"/>
    <x v="6"/>
    <s v="VND"/>
    <x v="6"/>
    <s v="2102280"/>
    <x v="3"/>
    <x v="1"/>
    <s v="BAG"/>
    <x v="3"/>
    <x v="3"/>
    <s v="30010128"/>
    <d v="2022-10-29T00:00:00"/>
    <d v="2022-10-29T00:00:00"/>
  </r>
  <r>
    <s v="6000"/>
    <s v="3311450000"/>
    <x v="7"/>
    <s v="VND"/>
    <x v="11"/>
    <s v="2102186"/>
    <x v="4"/>
    <x v="3"/>
    <s v="BAG"/>
    <x v="13"/>
    <x v="4"/>
    <s v="30010128"/>
    <d v="2022-10-19T00:00:00"/>
    <d v="2022-10-19T00:00:00"/>
  </r>
  <r>
    <s v="6000"/>
    <s v="3311450000"/>
    <x v="5"/>
    <s v="VND"/>
    <x v="5"/>
    <s v="2102187"/>
    <x v="1"/>
    <x v="1"/>
    <s v="BAG"/>
    <x v="1"/>
    <x v="1"/>
    <s v="30010128"/>
    <d v="2022-10-28T00:00:00"/>
    <d v="2022-10-31T00:00:00"/>
  </r>
  <r>
    <s v="6000"/>
    <s v="3311450000"/>
    <x v="8"/>
    <s v="VND"/>
    <x v="13"/>
    <s v="2102189"/>
    <x v="5"/>
    <x v="1"/>
    <s v="BAG"/>
    <x v="11"/>
    <x v="8"/>
    <s v="30010128"/>
    <d v="2022-10-31T00:00:00"/>
    <d v="2022-10-31T00:00:00"/>
  </r>
  <r>
    <s v="6000"/>
    <s v="3311450000"/>
    <x v="3"/>
    <s v="VND"/>
    <x v="3"/>
    <s v="2102186"/>
    <x v="4"/>
    <x v="2"/>
    <s v="BAG"/>
    <x v="4"/>
    <x v="4"/>
    <s v="30010128"/>
    <d v="2022-10-01T00:00:00"/>
    <d v="2022-10-01T00:00:00"/>
  </r>
  <r>
    <s v="6000"/>
    <s v="3311450000"/>
    <x v="11"/>
    <s v="VND"/>
    <x v="14"/>
    <s v="2102186"/>
    <x v="4"/>
    <x v="4"/>
    <s v="BAG"/>
    <x v="14"/>
    <x v="4"/>
    <s v="30010128"/>
    <d v="2022-10-12T00:00:00"/>
    <d v="2022-10-12T00:00:00"/>
  </r>
  <r>
    <s v="6000"/>
    <s v="3311450000"/>
    <x v="2"/>
    <s v="VND"/>
    <x v="2"/>
    <s v="2102189"/>
    <x v="5"/>
    <x v="2"/>
    <s v="BAG"/>
    <x v="15"/>
    <x v="8"/>
    <s v="30010128"/>
    <d v="2022-10-18T00:00:00"/>
    <d v="2022-10-18T00:00:00"/>
  </r>
  <r>
    <s v="6000"/>
    <s v="3311450000"/>
    <x v="4"/>
    <s v="VND"/>
    <x v="12"/>
    <s v="2102186"/>
    <x v="4"/>
    <x v="4"/>
    <s v="BAG"/>
    <x v="14"/>
    <x v="4"/>
    <s v="30010128"/>
    <d v="2022-10-13T00:00:00"/>
    <d v="2022-10-13T00:00:00"/>
  </r>
  <r>
    <s v="6000"/>
    <s v="3311450000"/>
    <x v="8"/>
    <s v="VND"/>
    <x v="13"/>
    <s v="2102188"/>
    <x v="2"/>
    <x v="1"/>
    <s v="BAG"/>
    <x v="2"/>
    <x v="2"/>
    <s v="30010128"/>
    <d v="2022-10-31T00:00:00"/>
    <d v="2022-10-31T00:00:00"/>
  </r>
  <r>
    <s v="6000"/>
    <s v="3311450000"/>
    <x v="2"/>
    <s v="VND"/>
    <x v="2"/>
    <s v="2102186"/>
    <x v="4"/>
    <x v="2"/>
    <s v="BAG"/>
    <x v="4"/>
    <x v="4"/>
    <s v="30010128"/>
    <d v="2022-10-18T00:00:00"/>
    <d v="2022-10-18T00:00:00"/>
  </r>
  <r>
    <s v="6000"/>
    <s v="3311450000"/>
    <x v="9"/>
    <s v="VND"/>
    <x v="9"/>
    <s v="2102186"/>
    <x v="4"/>
    <x v="4"/>
    <s v="BAG"/>
    <x v="14"/>
    <x v="4"/>
    <s v="30010128"/>
    <d v="2022-10-14T00:00:00"/>
    <d v="2022-10-14T00:00:00"/>
  </r>
  <r>
    <s v="6000"/>
    <s v="3311450000"/>
    <x v="8"/>
    <s v="VND"/>
    <x v="13"/>
    <s v="2102187"/>
    <x v="1"/>
    <x v="1"/>
    <s v="BAG"/>
    <x v="1"/>
    <x v="1"/>
    <s v="30010128"/>
    <d v="2022-10-31T00:00:00"/>
    <d v="2022-10-31T00:00:00"/>
  </r>
  <r>
    <s v="6000"/>
    <s v="3311450000"/>
    <x v="8"/>
    <s v="VND"/>
    <x v="13"/>
    <s v="2102280"/>
    <x v="3"/>
    <x v="1"/>
    <s v="BAG"/>
    <x v="3"/>
    <x v="3"/>
    <s v="30010128"/>
    <d v="2022-10-31T00:00:00"/>
    <d v="2022-10-31T00:00:00"/>
  </r>
  <r>
    <s v="6000"/>
    <s v="3311450000"/>
    <x v="3"/>
    <s v="VND"/>
    <x v="3"/>
    <s v="2102187"/>
    <x v="1"/>
    <x v="1"/>
    <s v="BAG"/>
    <x v="1"/>
    <x v="1"/>
    <s v="30010128"/>
    <d v="2022-10-01T00:00:00"/>
    <d v="2022-10-01T00:00:00"/>
  </r>
  <r>
    <s v="6000"/>
    <s v="3311450000"/>
    <x v="3"/>
    <s v="VND"/>
    <x v="3"/>
    <s v="2102189"/>
    <x v="5"/>
    <x v="1"/>
    <s v="BAG"/>
    <x v="11"/>
    <x v="8"/>
    <s v="30010128"/>
    <d v="2022-10-01T00:00:00"/>
    <d v="2022-10-01T00:00:00"/>
  </r>
  <r>
    <s v="6000"/>
    <s v="3311450000"/>
    <x v="5"/>
    <s v="VND"/>
    <x v="5"/>
    <s v="2102188"/>
    <x v="2"/>
    <x v="1"/>
    <s v="BAG"/>
    <x v="2"/>
    <x v="2"/>
    <s v="30010128"/>
    <d v="2022-10-28T00:00:00"/>
    <d v="2022-10-31T00:00:00"/>
  </r>
  <r>
    <s v="6000"/>
    <s v="3311450000"/>
    <x v="10"/>
    <s v="VND"/>
    <x v="10"/>
    <s v="2102187"/>
    <x v="1"/>
    <x v="1"/>
    <s v="BAG"/>
    <x v="1"/>
    <x v="1"/>
    <s v="30010128"/>
    <d v="2022-10-27T00:00:00"/>
    <d v="2022-10-27T00:00:00"/>
  </r>
  <r>
    <s v="6000"/>
    <s v="3311450000"/>
    <x v="6"/>
    <s v="VND"/>
    <x v="6"/>
    <s v="2102186"/>
    <x v="4"/>
    <x v="2"/>
    <s v="BAG"/>
    <x v="4"/>
    <x v="4"/>
    <s v="30010128"/>
    <d v="2022-10-29T00:00:00"/>
    <d v="2022-10-29T00:00:00"/>
  </r>
  <r>
    <s v="6000"/>
    <s v="3311450000"/>
    <x v="6"/>
    <s v="VND"/>
    <x v="6"/>
    <s v="2102188"/>
    <x v="2"/>
    <x v="1"/>
    <s v="BAG"/>
    <x v="2"/>
    <x v="2"/>
    <s v="30010128"/>
    <d v="2022-10-29T00:00:00"/>
    <d v="2022-10-29T00:00:00"/>
  </r>
  <r>
    <s v="6000"/>
    <s v="3311450000"/>
    <x v="8"/>
    <s v="VND"/>
    <x v="8"/>
    <s v="2102188"/>
    <x v="2"/>
    <x v="1"/>
    <s v="BAG"/>
    <x v="16"/>
    <x v="10"/>
    <s v="30010128"/>
    <d v="2022-10-18T00:00:00"/>
    <d v="2022-10-18T00:00:00"/>
  </r>
  <r>
    <s v="6000"/>
    <s v="3311450000"/>
    <x v="4"/>
    <s v="VND"/>
    <x v="12"/>
    <s v="2102187"/>
    <x v="1"/>
    <x v="1"/>
    <s v="BAG"/>
    <x v="1"/>
    <x v="1"/>
    <s v="30010128"/>
    <d v="2022-10-13T00:00:00"/>
    <d v="2022-10-13T00:00:00"/>
  </r>
  <r>
    <s v="6000"/>
    <s v="3311450000"/>
    <x v="4"/>
    <s v="VND"/>
    <x v="4"/>
    <s v="2102280"/>
    <x v="3"/>
    <x v="1"/>
    <s v="BAG"/>
    <x v="3"/>
    <x v="3"/>
    <s v="30010128"/>
    <d v="2022-11-01T00:00:00"/>
    <d v="2022-11-01T00:00:00"/>
  </r>
  <r>
    <s v="6000"/>
    <s v="3311450000"/>
    <x v="4"/>
    <s v="VND"/>
    <x v="4"/>
    <s v="2102187"/>
    <x v="1"/>
    <x v="1"/>
    <s v="BAG"/>
    <x v="1"/>
    <x v="1"/>
    <s v="30010128"/>
    <d v="2022-11-01T00:00:00"/>
    <d v="2022-11-01T00:00:00"/>
  </r>
  <r>
    <s v="6000"/>
    <s v="3311450000"/>
    <x v="8"/>
    <s v="VND"/>
    <x v="15"/>
    <s v="2102186"/>
    <x v="4"/>
    <x v="4"/>
    <s v="BAG"/>
    <x v="17"/>
    <x v="11"/>
    <s v="30010128"/>
    <d v="2022-10-27T00:00:00"/>
    <d v="2022-10-27T00:00:00"/>
  </r>
  <r>
    <s v="6000"/>
    <s v="3311450000"/>
    <x v="7"/>
    <s v="VND"/>
    <x v="7"/>
    <s v="2102186"/>
    <x v="4"/>
    <x v="2"/>
    <s v="BAG"/>
    <x v="4"/>
    <x v="4"/>
    <s v="30010128"/>
    <d v="2022-10-04T00:00:00"/>
    <d v="2022-10-04T00:00:00"/>
  </r>
  <r>
    <s v="6000"/>
    <s v="3311450000"/>
    <x v="11"/>
    <s v="VND"/>
    <x v="14"/>
    <s v="2102280"/>
    <x v="3"/>
    <x v="1"/>
    <s v="BAG"/>
    <x v="3"/>
    <x v="3"/>
    <s v="30010128"/>
    <d v="2022-10-12T00:00:00"/>
    <d v="2022-10-12T00:00:00"/>
  </r>
  <r>
    <m/>
    <m/>
    <x v="12"/>
    <m/>
    <x v="16"/>
    <m/>
    <x v="6"/>
    <x v="0"/>
    <m/>
    <x v="18"/>
    <x v="0"/>
    <m/>
    <m/>
    <m/>
  </r>
  <r>
    <m/>
    <m/>
    <x v="12"/>
    <m/>
    <x v="16"/>
    <m/>
    <x v="6"/>
    <x v="0"/>
    <m/>
    <x v="18"/>
    <x v="0"/>
    <m/>
    <m/>
    <m/>
  </r>
  <r>
    <m/>
    <m/>
    <x v="12"/>
    <m/>
    <x v="16"/>
    <m/>
    <x v="6"/>
    <x v="0"/>
    <m/>
    <x v="18"/>
    <x v="0"/>
    <m/>
    <m/>
    <m/>
  </r>
  <r>
    <m/>
    <m/>
    <x v="12"/>
    <m/>
    <x v="16"/>
    <m/>
    <x v="6"/>
    <x v="0"/>
    <m/>
    <x v="18"/>
    <x v="0"/>
    <m/>
    <m/>
    <m/>
  </r>
  <r>
    <m/>
    <m/>
    <x v="12"/>
    <m/>
    <x v="16"/>
    <m/>
    <x v="6"/>
    <x v="0"/>
    <m/>
    <x v="18"/>
    <x v="0"/>
    <m/>
    <m/>
    <m/>
  </r>
  <r>
    <m/>
    <m/>
    <x v="12"/>
    <m/>
    <x v="16"/>
    <m/>
    <x v="6"/>
    <x v="0"/>
    <m/>
    <x v="18"/>
    <x v="0"/>
    <m/>
    <m/>
    <m/>
  </r>
  <r>
    <m/>
    <m/>
    <x v="12"/>
    <m/>
    <x v="16"/>
    <m/>
    <x v="6"/>
    <x v="0"/>
    <m/>
    <x v="18"/>
    <x v="0"/>
    <m/>
    <m/>
    <m/>
  </r>
  <r>
    <m/>
    <m/>
    <x v="12"/>
    <m/>
    <x v="16"/>
    <m/>
    <x v="6"/>
    <x v="0"/>
    <m/>
    <x v="18"/>
    <x v="0"/>
    <m/>
    <m/>
    <m/>
  </r>
  <r>
    <m/>
    <m/>
    <x v="12"/>
    <m/>
    <x v="16"/>
    <m/>
    <x v="6"/>
    <x v="0"/>
    <m/>
    <x v="18"/>
    <x v="0"/>
    <m/>
    <m/>
    <m/>
  </r>
  <r>
    <m/>
    <m/>
    <x v="12"/>
    <m/>
    <x v="16"/>
    <m/>
    <x v="6"/>
    <x v="0"/>
    <m/>
    <x v="18"/>
    <x v="0"/>
    <m/>
    <m/>
    <m/>
  </r>
  <r>
    <m/>
    <m/>
    <x v="12"/>
    <m/>
    <x v="16"/>
    <m/>
    <x v="6"/>
    <x v="0"/>
    <m/>
    <x v="18"/>
    <x v="0"/>
    <m/>
    <m/>
    <m/>
  </r>
  <r>
    <m/>
    <m/>
    <x v="12"/>
    <m/>
    <x v="16"/>
    <m/>
    <x v="6"/>
    <x v="0"/>
    <m/>
    <x v="18"/>
    <x v="0"/>
    <m/>
    <m/>
    <m/>
  </r>
  <r>
    <m/>
    <m/>
    <x v="12"/>
    <m/>
    <x v="16"/>
    <m/>
    <x v="6"/>
    <x v="0"/>
    <m/>
    <x v="18"/>
    <x v="0"/>
    <m/>
    <m/>
    <m/>
  </r>
  <r>
    <m/>
    <m/>
    <x v="12"/>
    <m/>
    <x v="16"/>
    <m/>
    <x v="6"/>
    <x v="0"/>
    <m/>
    <x v="18"/>
    <x v="0"/>
    <m/>
    <m/>
    <m/>
  </r>
  <r>
    <m/>
    <m/>
    <x v="12"/>
    <m/>
    <x v="16"/>
    <m/>
    <x v="6"/>
    <x v="0"/>
    <m/>
    <x v="18"/>
    <x v="0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C34" firstHeaderRow="0" firstDataRow="1" firstDataCol="1"/>
  <pivotFields count="14">
    <pivotField showAll="0"/>
    <pivotField showAll="0"/>
    <pivotField axis="axisRow" showAll="0">
      <items count="14">
        <item x="0"/>
        <item x="7"/>
        <item x="5"/>
        <item x="11"/>
        <item x="4"/>
        <item x="10"/>
        <item x="6"/>
        <item x="9"/>
        <item x="1"/>
        <item x="3"/>
        <item x="2"/>
        <item x="8"/>
        <item x="12"/>
        <item t="default"/>
      </items>
    </pivotField>
    <pivotField showAll="0"/>
    <pivotField axis="axisRow" showAll="0">
      <items count="18">
        <item x="0"/>
        <item x="7"/>
        <item x="3"/>
        <item x="14"/>
        <item x="12"/>
        <item x="9"/>
        <item x="1"/>
        <item x="2"/>
        <item x="8"/>
        <item x="11"/>
        <item x="4"/>
        <item x="10"/>
        <item x="6"/>
        <item x="15"/>
        <item x="13"/>
        <item x="5"/>
        <item x="16"/>
        <item t="default"/>
      </items>
    </pivotField>
    <pivotField showAll="0"/>
    <pivotField showAll="0"/>
    <pivotField dataField="1" showAll="0">
      <items count="6">
        <item x="4"/>
        <item x="3"/>
        <item x="2"/>
        <item x="1"/>
        <item x="0"/>
        <item t="default"/>
      </items>
    </pivotField>
    <pivotField showAll="0"/>
    <pivotField dataField="1" showAll="0">
      <items count="20">
        <item x="0"/>
        <item x="14"/>
        <item x="17"/>
        <item x="13"/>
        <item x="4"/>
        <item x="15"/>
        <item x="12"/>
        <item x="8"/>
        <item x="7"/>
        <item x="9"/>
        <item x="11"/>
        <item x="5"/>
        <item x="6"/>
        <item x="1"/>
        <item x="3"/>
        <item x="2"/>
        <item x="10"/>
        <item x="16"/>
        <item x="18"/>
        <item t="default"/>
      </items>
    </pivotField>
    <pivotField showAll="0"/>
    <pivotField showAll="0"/>
    <pivotField showAll="0"/>
    <pivotField showAll="0"/>
  </pivotFields>
  <rowFields count="2">
    <field x="2"/>
    <field x="4"/>
  </rowFields>
  <rowItems count="31">
    <i>
      <x/>
    </i>
    <i r="1">
      <x/>
    </i>
    <i>
      <x v="1"/>
    </i>
    <i r="1">
      <x v="1"/>
    </i>
    <i r="1">
      <x v="9"/>
    </i>
    <i>
      <x v="2"/>
    </i>
    <i r="1">
      <x v="15"/>
    </i>
    <i>
      <x v="3"/>
    </i>
    <i r="1">
      <x v="3"/>
    </i>
    <i>
      <x v="4"/>
    </i>
    <i r="1">
      <x v="4"/>
    </i>
    <i r="1">
      <x v="10"/>
    </i>
    <i>
      <x v="5"/>
    </i>
    <i r="1">
      <x v="11"/>
    </i>
    <i>
      <x v="6"/>
    </i>
    <i r="1">
      <x v="12"/>
    </i>
    <i>
      <x v="7"/>
    </i>
    <i r="1">
      <x v="5"/>
    </i>
    <i>
      <x v="8"/>
    </i>
    <i r="1">
      <x v="6"/>
    </i>
    <i>
      <x v="9"/>
    </i>
    <i r="1">
      <x v="2"/>
    </i>
    <i>
      <x v="10"/>
    </i>
    <i r="1">
      <x v="7"/>
    </i>
    <i>
      <x v="11"/>
    </i>
    <i r="1">
      <x v="8"/>
    </i>
    <i r="1">
      <x v="13"/>
    </i>
    <i r="1">
      <x v="14"/>
    </i>
    <i>
      <x v="12"/>
    </i>
    <i r="1">
      <x v="16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Quantity" fld="7" baseField="2" baseItem="0"/>
    <dataField name="Sum of Company Code Currency Value" fld="9" baseField="2" baseItem="0" numFmtId="165"/>
  </dataFields>
  <formats count="4">
    <format dxfId="7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6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5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4">
      <pivotArea dataOnly="0" labelOnly="1"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C108" firstHeaderRow="0" firstDataRow="1" firstDataCol="1"/>
  <pivotFields count="14">
    <pivotField showAll="0"/>
    <pivotField showAll="0"/>
    <pivotField axis="axisRow" showAll="0">
      <items count="14">
        <item x="0"/>
        <item x="7"/>
        <item x="5"/>
        <item x="11"/>
        <item x="4"/>
        <item x="10"/>
        <item x="6"/>
        <item x="9"/>
        <item x="1"/>
        <item x="3"/>
        <item x="2"/>
        <item x="8"/>
        <item x="12"/>
        <item t="default"/>
      </items>
    </pivotField>
    <pivotField showAll="0"/>
    <pivotField showAll="0"/>
    <pivotField showAll="0"/>
    <pivotField axis="axisRow" showAll="0">
      <items count="8">
        <item x="0"/>
        <item x="5"/>
        <item x="1"/>
        <item x="4"/>
        <item x="2"/>
        <item x="3"/>
        <item x="6"/>
        <item t="default"/>
      </items>
    </pivotField>
    <pivotField dataField="1" showAll="0">
      <items count="6">
        <item x="4"/>
        <item x="3"/>
        <item x="2"/>
        <item x="1"/>
        <item x="0"/>
        <item t="default"/>
      </items>
    </pivotField>
    <pivotField showAll="0"/>
    <pivotField dataField="1" showAll="0">
      <items count="20">
        <item x="0"/>
        <item x="14"/>
        <item x="17"/>
        <item x="13"/>
        <item x="4"/>
        <item x="15"/>
        <item x="12"/>
        <item x="8"/>
        <item x="7"/>
        <item x="9"/>
        <item x="11"/>
        <item x="5"/>
        <item x="6"/>
        <item x="1"/>
        <item x="3"/>
        <item x="2"/>
        <item x="10"/>
        <item x="16"/>
        <item x="18"/>
        <item t="default"/>
      </items>
    </pivotField>
    <pivotField axis="axisRow" showAll="0">
      <items count="13">
        <item x="10"/>
        <item x="7"/>
        <item x="2"/>
        <item x="3"/>
        <item x="6"/>
        <item x="1"/>
        <item x="5"/>
        <item x="9"/>
        <item x="8"/>
        <item x="11"/>
        <item x="4"/>
        <item x="0"/>
        <item t="default"/>
      </items>
    </pivotField>
    <pivotField showAll="0"/>
    <pivotField showAll="0"/>
    <pivotField showAll="0"/>
  </pivotFields>
  <rowFields count="3">
    <field x="2"/>
    <field x="6"/>
    <field x="10"/>
  </rowFields>
  <rowItems count="105">
    <i>
      <x/>
    </i>
    <i r="1">
      <x/>
    </i>
    <i r="2">
      <x v="11"/>
    </i>
    <i>
      <x v="1"/>
    </i>
    <i r="1">
      <x v="2"/>
    </i>
    <i r="2">
      <x v="5"/>
    </i>
    <i r="1">
      <x v="3"/>
    </i>
    <i r="2">
      <x v="10"/>
    </i>
    <i r="1">
      <x v="4"/>
    </i>
    <i r="2">
      <x v="2"/>
    </i>
    <i>
      <x v="2"/>
    </i>
    <i r="1">
      <x v="2"/>
    </i>
    <i r="2">
      <x v="5"/>
    </i>
    <i r="1">
      <x v="3"/>
    </i>
    <i r="2">
      <x v="10"/>
    </i>
    <i r="1">
      <x v="4"/>
    </i>
    <i r="2">
      <x v="2"/>
    </i>
    <i r="1">
      <x v="5"/>
    </i>
    <i r="2">
      <x v="3"/>
    </i>
    <i>
      <x v="3"/>
    </i>
    <i r="1">
      <x v="3"/>
    </i>
    <i r="2">
      <x v="10"/>
    </i>
    <i r="1">
      <x v="5"/>
    </i>
    <i r="2">
      <x v="3"/>
    </i>
    <i>
      <x v="4"/>
    </i>
    <i r="1">
      <x v="1"/>
    </i>
    <i r="2">
      <x v="8"/>
    </i>
    <i r="1">
      <x v="2"/>
    </i>
    <i r="2">
      <x v="5"/>
    </i>
    <i r="1">
      <x v="3"/>
    </i>
    <i r="2">
      <x v="10"/>
    </i>
    <i r="1">
      <x v="4"/>
    </i>
    <i r="2">
      <x v="2"/>
    </i>
    <i r="1">
      <x v="5"/>
    </i>
    <i r="2">
      <x v="3"/>
    </i>
    <i>
      <x v="5"/>
    </i>
    <i r="1">
      <x v="2"/>
    </i>
    <i r="2">
      <x v="5"/>
    </i>
    <i r="1">
      <x v="3"/>
    </i>
    <i r="2">
      <x v="10"/>
    </i>
    <i r="1">
      <x v="5"/>
    </i>
    <i r="2">
      <x v="3"/>
    </i>
    <i>
      <x v="6"/>
    </i>
    <i r="1">
      <x v="2"/>
    </i>
    <i r="2">
      <x v="5"/>
    </i>
    <i r="1">
      <x v="3"/>
    </i>
    <i r="2">
      <x v="10"/>
    </i>
    <i r="1">
      <x v="4"/>
    </i>
    <i r="2">
      <x v="2"/>
    </i>
    <i r="1">
      <x v="5"/>
    </i>
    <i r="2">
      <x v="3"/>
    </i>
    <i>
      <x v="7"/>
    </i>
    <i r="1">
      <x v="2"/>
    </i>
    <i r="2">
      <x v="5"/>
    </i>
    <i r="1">
      <x v="3"/>
    </i>
    <i r="2">
      <x v="10"/>
    </i>
    <i>
      <x v="8"/>
    </i>
    <i r="1">
      <x v="1"/>
    </i>
    <i r="2">
      <x v="8"/>
    </i>
    <i r="1">
      <x v="2"/>
    </i>
    <i r="2">
      <x v="5"/>
    </i>
    <i r="1">
      <x v="3"/>
    </i>
    <i r="2">
      <x v="10"/>
    </i>
    <i r="1">
      <x v="4"/>
    </i>
    <i r="2">
      <x v="2"/>
    </i>
    <i>
      <x v="9"/>
    </i>
    <i r="1">
      <x v="1"/>
    </i>
    <i r="2">
      <x v="8"/>
    </i>
    <i r="1">
      <x v="2"/>
    </i>
    <i r="2">
      <x v="5"/>
    </i>
    <i r="1">
      <x v="3"/>
    </i>
    <i r="2">
      <x v="10"/>
    </i>
    <i r="1">
      <x v="4"/>
    </i>
    <i r="2">
      <x v="2"/>
    </i>
    <i r="1">
      <x v="5"/>
    </i>
    <i r="2">
      <x v="3"/>
    </i>
    <i>
      <x v="10"/>
    </i>
    <i r="1">
      <x v="1"/>
    </i>
    <i r="2">
      <x v="8"/>
    </i>
    <i r="1">
      <x v="2"/>
    </i>
    <i r="2">
      <x v="5"/>
    </i>
    <i r="1">
      <x v="3"/>
    </i>
    <i r="2">
      <x v="10"/>
    </i>
    <i r="1">
      <x v="4"/>
    </i>
    <i r="2">
      <x v="2"/>
    </i>
    <i>
      <x v="11"/>
    </i>
    <i r="1">
      <x v="1"/>
    </i>
    <i r="2">
      <x v="6"/>
    </i>
    <i r="2">
      <x v="8"/>
    </i>
    <i r="1">
      <x v="2"/>
    </i>
    <i r="2">
      <x v="4"/>
    </i>
    <i r="2">
      <x v="5"/>
    </i>
    <i r="1">
      <x v="3"/>
    </i>
    <i r="2">
      <x v="7"/>
    </i>
    <i r="2">
      <x v="9"/>
    </i>
    <i r="1">
      <x v="4"/>
    </i>
    <i r="2">
      <x/>
    </i>
    <i r="2">
      <x v="2"/>
    </i>
    <i r="1">
      <x v="5"/>
    </i>
    <i r="2">
      <x v="1"/>
    </i>
    <i r="2">
      <x v="3"/>
    </i>
    <i>
      <x v="12"/>
    </i>
    <i r="1">
      <x v="6"/>
    </i>
    <i r="2">
      <x v="11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Quantity" fld="7" baseField="2" baseItem="0"/>
    <dataField name="Sum of Company Code Currency Value" fld="9" baseField="2" baseItem="0" numFmtId="165"/>
  </dataFields>
  <formats count="4">
    <format dxfId="3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2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0">
      <pivotArea dataOnly="0" labelOnly="1"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34"/>
  <sheetViews>
    <sheetView topLeftCell="A16" workbookViewId="0">
      <selection activeCell="I24" sqref="I24"/>
    </sheetView>
  </sheetViews>
  <sheetFormatPr defaultRowHeight="12.75" x14ac:dyDescent="0.2"/>
  <cols>
    <col min="1" max="1" width="15.42578125" customWidth="1"/>
    <col min="2" max="2" width="15.7109375" customWidth="1"/>
    <col min="3" max="3" width="23.28515625" style="12" customWidth="1"/>
  </cols>
  <sheetData>
    <row r="3" spans="1:3" x14ac:dyDescent="0.2">
      <c r="A3" s="8" t="s">
        <v>65</v>
      </c>
      <c r="B3" t="s">
        <v>68</v>
      </c>
      <c r="C3" s="12" t="s">
        <v>69</v>
      </c>
    </row>
    <row r="4" spans="1:3" x14ac:dyDescent="0.2">
      <c r="A4" s="9" t="s">
        <v>0</v>
      </c>
      <c r="B4" s="11"/>
      <c r="C4" s="12">
        <v>-16860172</v>
      </c>
    </row>
    <row r="5" spans="1:3" x14ac:dyDescent="0.2">
      <c r="A5" s="10"/>
      <c r="B5" s="11"/>
      <c r="C5" s="12">
        <v>-16860172</v>
      </c>
    </row>
    <row r="6" spans="1:3" x14ac:dyDescent="0.2">
      <c r="A6" s="9" t="s">
        <v>23</v>
      </c>
      <c r="B6" s="11">
        <v>-27</v>
      </c>
      <c r="C6" s="12">
        <v>-2248382</v>
      </c>
    </row>
    <row r="7" spans="1:3" x14ac:dyDescent="0.2">
      <c r="A7" s="10" t="s">
        <v>37</v>
      </c>
      <c r="B7" s="11">
        <v>-15</v>
      </c>
      <c r="C7" s="12">
        <v>-1138160</v>
      </c>
    </row>
    <row r="8" spans="1:3" x14ac:dyDescent="0.2">
      <c r="A8" s="10" t="s">
        <v>47</v>
      </c>
      <c r="B8" s="11">
        <v>-12</v>
      </c>
      <c r="C8" s="12">
        <v>-1110222</v>
      </c>
    </row>
    <row r="9" spans="1:3" x14ac:dyDescent="0.2">
      <c r="A9" s="9" t="s">
        <v>19</v>
      </c>
      <c r="B9" s="11">
        <v>-14</v>
      </c>
      <c r="C9" s="12">
        <v>-1060129</v>
      </c>
    </row>
    <row r="10" spans="1:3" x14ac:dyDescent="0.2">
      <c r="A10" s="10" t="s">
        <v>30</v>
      </c>
      <c r="B10" s="11">
        <v>-14</v>
      </c>
      <c r="C10" s="12">
        <v>-1060129</v>
      </c>
    </row>
    <row r="11" spans="1:3" x14ac:dyDescent="0.2">
      <c r="A11" s="9" t="s">
        <v>41</v>
      </c>
      <c r="B11" s="11">
        <v>-13</v>
      </c>
      <c r="C11" s="12">
        <v>-1239041</v>
      </c>
    </row>
    <row r="12" spans="1:3" x14ac:dyDescent="0.2">
      <c r="A12" s="10" t="s">
        <v>50</v>
      </c>
      <c r="B12" s="11">
        <v>-13</v>
      </c>
      <c r="C12" s="12">
        <v>-1239041</v>
      </c>
    </row>
    <row r="13" spans="1:3" x14ac:dyDescent="0.2">
      <c r="A13" s="9" t="s">
        <v>26</v>
      </c>
      <c r="B13" s="11">
        <v>-28</v>
      </c>
      <c r="C13" s="12">
        <v>-2213936</v>
      </c>
    </row>
    <row r="14" spans="1:3" x14ac:dyDescent="0.2">
      <c r="A14" s="10" t="s">
        <v>48</v>
      </c>
      <c r="B14" s="11">
        <v>-16</v>
      </c>
      <c r="C14" s="12">
        <v>-1436978</v>
      </c>
    </row>
    <row r="15" spans="1:3" x14ac:dyDescent="0.2">
      <c r="A15" s="10" t="s">
        <v>27</v>
      </c>
      <c r="B15" s="11">
        <v>-12</v>
      </c>
      <c r="C15" s="12">
        <v>-776958</v>
      </c>
    </row>
    <row r="16" spans="1:3" x14ac:dyDescent="0.2">
      <c r="A16" s="9" t="s">
        <v>10</v>
      </c>
      <c r="B16" s="11">
        <v>-13</v>
      </c>
      <c r="C16" s="12">
        <v>-1021949</v>
      </c>
    </row>
    <row r="17" spans="1:3" x14ac:dyDescent="0.2">
      <c r="A17" s="10" t="s">
        <v>43</v>
      </c>
      <c r="B17" s="11">
        <v>-13</v>
      </c>
      <c r="C17" s="12">
        <v>-1021949</v>
      </c>
    </row>
    <row r="18" spans="1:3" x14ac:dyDescent="0.2">
      <c r="A18" s="9" t="s">
        <v>35</v>
      </c>
      <c r="B18" s="11">
        <v>-14</v>
      </c>
      <c r="C18" s="12">
        <v>-1060129</v>
      </c>
    </row>
    <row r="19" spans="1:3" x14ac:dyDescent="0.2">
      <c r="A19" s="10" t="s">
        <v>36</v>
      </c>
      <c r="B19" s="11">
        <v>-14</v>
      </c>
      <c r="C19" s="12">
        <v>-1060129</v>
      </c>
    </row>
    <row r="20" spans="1:3" x14ac:dyDescent="0.2">
      <c r="A20" s="9" t="s">
        <v>32</v>
      </c>
      <c r="B20" s="11">
        <v>-13</v>
      </c>
      <c r="C20" s="12">
        <v>-1290944</v>
      </c>
    </row>
    <row r="21" spans="1:3" x14ac:dyDescent="0.2">
      <c r="A21" s="10" t="s">
        <v>40</v>
      </c>
      <c r="B21" s="11">
        <v>-13</v>
      </c>
      <c r="C21" s="12">
        <v>-1290944</v>
      </c>
    </row>
    <row r="22" spans="1:3" x14ac:dyDescent="0.2">
      <c r="A22" s="9" t="s">
        <v>4</v>
      </c>
      <c r="B22" s="11">
        <v>-14</v>
      </c>
      <c r="C22" s="12">
        <v>-1153807</v>
      </c>
    </row>
    <row r="23" spans="1:3" x14ac:dyDescent="0.2">
      <c r="A23" s="10" t="s">
        <v>5</v>
      </c>
      <c r="B23" s="11">
        <v>-14</v>
      </c>
      <c r="C23" s="12">
        <v>-1153807</v>
      </c>
    </row>
    <row r="24" spans="1:3" x14ac:dyDescent="0.2">
      <c r="A24" s="9" t="s">
        <v>15</v>
      </c>
      <c r="B24" s="11">
        <v>-17</v>
      </c>
      <c r="C24" s="12">
        <v>-1315588</v>
      </c>
    </row>
    <row r="25" spans="1:3" x14ac:dyDescent="0.2">
      <c r="A25" s="10" t="s">
        <v>16</v>
      </c>
      <c r="B25" s="11">
        <v>-17</v>
      </c>
      <c r="C25" s="12">
        <v>-1315588</v>
      </c>
    </row>
    <row r="26" spans="1:3" x14ac:dyDescent="0.2">
      <c r="A26" s="9" t="s">
        <v>13</v>
      </c>
      <c r="B26" s="11">
        <v>-16</v>
      </c>
      <c r="C26" s="12">
        <v>-1324113</v>
      </c>
    </row>
    <row r="27" spans="1:3" x14ac:dyDescent="0.2">
      <c r="A27" s="10" t="s">
        <v>14</v>
      </c>
      <c r="B27" s="11">
        <v>-16</v>
      </c>
      <c r="C27" s="12">
        <v>-1324113</v>
      </c>
    </row>
    <row r="28" spans="1:3" x14ac:dyDescent="0.2">
      <c r="A28" s="9" t="s">
        <v>38</v>
      </c>
      <c r="B28" s="11">
        <v>-41</v>
      </c>
      <c r="C28" s="12">
        <v>-2932154</v>
      </c>
    </row>
    <row r="29" spans="1:3" x14ac:dyDescent="0.2">
      <c r="A29" s="10" t="s">
        <v>39</v>
      </c>
      <c r="B29" s="11">
        <v>-19</v>
      </c>
      <c r="C29" s="12">
        <v>-1239526</v>
      </c>
    </row>
    <row r="30" spans="1:3" x14ac:dyDescent="0.2">
      <c r="A30" s="10" t="s">
        <v>51</v>
      </c>
      <c r="B30" s="11">
        <v>-10</v>
      </c>
      <c r="C30" s="12">
        <v>-915670</v>
      </c>
    </row>
    <row r="31" spans="1:3" x14ac:dyDescent="0.2">
      <c r="A31" s="10" t="s">
        <v>49</v>
      </c>
      <c r="B31" s="11">
        <v>-12</v>
      </c>
      <c r="C31" s="12">
        <v>-776958</v>
      </c>
    </row>
    <row r="32" spans="1:3" x14ac:dyDescent="0.2">
      <c r="A32" s="9" t="s">
        <v>66</v>
      </c>
      <c r="B32" s="11"/>
    </row>
    <row r="33" spans="1:3" x14ac:dyDescent="0.2">
      <c r="A33" s="10" t="s">
        <v>66</v>
      </c>
      <c r="B33" s="11"/>
    </row>
    <row r="34" spans="1:3" x14ac:dyDescent="0.2">
      <c r="A34" s="9" t="s">
        <v>67</v>
      </c>
      <c r="B34" s="11">
        <v>-210</v>
      </c>
      <c r="C34" s="12">
        <v>-33720344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08"/>
  <sheetViews>
    <sheetView topLeftCell="A82" workbookViewId="0">
      <selection activeCell="G116" sqref="G116"/>
    </sheetView>
  </sheetViews>
  <sheetFormatPr defaultRowHeight="12.75" x14ac:dyDescent="0.2"/>
  <cols>
    <col min="1" max="1" width="31.5703125" bestFit="1" customWidth="1"/>
    <col min="2" max="2" width="15.7109375" customWidth="1"/>
    <col min="3" max="3" width="20.5703125" style="12" customWidth="1"/>
  </cols>
  <sheetData>
    <row r="3" spans="1:3" x14ac:dyDescent="0.2">
      <c r="A3" s="8" t="s">
        <v>65</v>
      </c>
      <c r="B3" t="s">
        <v>68</v>
      </c>
      <c r="C3" s="12" t="s">
        <v>69</v>
      </c>
    </row>
    <row r="4" spans="1:3" x14ac:dyDescent="0.2">
      <c r="A4" s="9" t="s">
        <v>0</v>
      </c>
      <c r="B4" s="11"/>
      <c r="C4" s="12">
        <v>-16860172</v>
      </c>
    </row>
    <row r="5" spans="1:3" x14ac:dyDescent="0.2">
      <c r="A5" s="10" t="s">
        <v>0</v>
      </c>
      <c r="B5" s="11"/>
      <c r="C5" s="12">
        <v>-16860172</v>
      </c>
    </row>
    <row r="6" spans="1:3" x14ac:dyDescent="0.2">
      <c r="A6" s="17" t="s">
        <v>66</v>
      </c>
      <c r="B6" s="11"/>
      <c r="C6" s="12">
        <v>-16860172</v>
      </c>
    </row>
    <row r="7" spans="1:3" x14ac:dyDescent="0.2">
      <c r="A7" s="9" t="s">
        <v>23</v>
      </c>
      <c r="B7" s="11">
        <v>-27</v>
      </c>
      <c r="C7" s="12">
        <v>-2248382</v>
      </c>
    </row>
    <row r="8" spans="1:3" x14ac:dyDescent="0.2">
      <c r="A8" s="10" t="s">
        <v>7</v>
      </c>
      <c r="B8" s="11">
        <v>-10</v>
      </c>
      <c r="C8" s="12">
        <v>-712280</v>
      </c>
    </row>
    <row r="9" spans="1:3" x14ac:dyDescent="0.2">
      <c r="A9" s="17">
        <v>71228</v>
      </c>
      <c r="B9" s="11">
        <v>-10</v>
      </c>
      <c r="C9" s="12">
        <v>-712280</v>
      </c>
    </row>
    <row r="10" spans="1:3" x14ac:dyDescent="0.2">
      <c r="A10" s="10" t="s">
        <v>29</v>
      </c>
      <c r="B10" s="11">
        <v>-12</v>
      </c>
      <c r="C10" s="12">
        <v>-1292712</v>
      </c>
    </row>
    <row r="11" spans="1:3" x14ac:dyDescent="0.2">
      <c r="A11" s="17">
        <v>107726</v>
      </c>
      <c r="B11" s="11">
        <v>-12</v>
      </c>
      <c r="C11" s="12">
        <v>-1292712</v>
      </c>
    </row>
    <row r="12" spans="1:3" x14ac:dyDescent="0.2">
      <c r="A12" s="10" t="s">
        <v>12</v>
      </c>
      <c r="B12" s="11">
        <v>-5</v>
      </c>
      <c r="C12" s="12">
        <v>-243390</v>
      </c>
    </row>
    <row r="13" spans="1:3" x14ac:dyDescent="0.2">
      <c r="A13" s="17">
        <v>48678</v>
      </c>
      <c r="B13" s="11">
        <v>-5</v>
      </c>
      <c r="C13" s="12">
        <v>-243390</v>
      </c>
    </row>
    <row r="14" spans="1:3" x14ac:dyDescent="0.2">
      <c r="A14" s="9" t="s">
        <v>19</v>
      </c>
      <c r="B14" s="11">
        <v>-14</v>
      </c>
      <c r="C14" s="12">
        <v>-1060129</v>
      </c>
    </row>
    <row r="15" spans="1:3" x14ac:dyDescent="0.2">
      <c r="A15" s="10" t="s">
        <v>7</v>
      </c>
      <c r="B15" s="11">
        <v>-3</v>
      </c>
      <c r="C15" s="12">
        <v>-213684</v>
      </c>
    </row>
    <row r="16" spans="1:3" x14ac:dyDescent="0.2">
      <c r="A16" s="17">
        <v>71228</v>
      </c>
      <c r="B16" s="11">
        <v>-3</v>
      </c>
      <c r="C16" s="12">
        <v>-213684</v>
      </c>
    </row>
    <row r="17" spans="1:3" x14ac:dyDescent="0.2">
      <c r="A17" s="10" t="s">
        <v>29</v>
      </c>
      <c r="B17" s="11">
        <v>-5</v>
      </c>
      <c r="C17" s="12">
        <v>-538630</v>
      </c>
    </row>
    <row r="18" spans="1:3" x14ac:dyDescent="0.2">
      <c r="A18" s="17">
        <v>107726</v>
      </c>
      <c r="B18" s="11">
        <v>-5</v>
      </c>
      <c r="C18" s="12">
        <v>-538630</v>
      </c>
    </row>
    <row r="19" spans="1:3" x14ac:dyDescent="0.2">
      <c r="A19" s="10" t="s">
        <v>12</v>
      </c>
      <c r="B19" s="11">
        <v>-3</v>
      </c>
      <c r="C19" s="12">
        <v>-146034</v>
      </c>
    </row>
    <row r="20" spans="1:3" x14ac:dyDescent="0.2">
      <c r="A20" s="17">
        <v>48678</v>
      </c>
      <c r="B20" s="11">
        <v>-3</v>
      </c>
      <c r="C20" s="12">
        <v>-146034</v>
      </c>
    </row>
    <row r="21" spans="1:3" x14ac:dyDescent="0.2">
      <c r="A21" s="10" t="s">
        <v>18</v>
      </c>
      <c r="B21" s="11">
        <v>-3</v>
      </c>
      <c r="C21" s="12">
        <v>-161781</v>
      </c>
    </row>
    <row r="22" spans="1:3" x14ac:dyDescent="0.2">
      <c r="A22" s="17">
        <v>53927</v>
      </c>
      <c r="B22" s="11">
        <v>-3</v>
      </c>
      <c r="C22" s="12">
        <v>-161781</v>
      </c>
    </row>
    <row r="23" spans="1:3" x14ac:dyDescent="0.2">
      <c r="A23" s="9" t="s">
        <v>41</v>
      </c>
      <c r="B23" s="11">
        <v>-13</v>
      </c>
      <c r="C23" s="12">
        <v>-1239041</v>
      </c>
    </row>
    <row r="24" spans="1:3" x14ac:dyDescent="0.2">
      <c r="A24" s="10" t="s">
        <v>29</v>
      </c>
      <c r="B24" s="11">
        <v>-10</v>
      </c>
      <c r="C24" s="12">
        <v>-1077260</v>
      </c>
    </row>
    <row r="25" spans="1:3" x14ac:dyDescent="0.2">
      <c r="A25" s="17">
        <v>107726</v>
      </c>
      <c r="B25" s="11">
        <v>-10</v>
      </c>
      <c r="C25" s="12">
        <v>-1077260</v>
      </c>
    </row>
    <row r="26" spans="1:3" x14ac:dyDescent="0.2">
      <c r="A26" s="10" t="s">
        <v>18</v>
      </c>
      <c r="B26" s="11">
        <v>-3</v>
      </c>
      <c r="C26" s="12">
        <v>-161781</v>
      </c>
    </row>
    <row r="27" spans="1:3" x14ac:dyDescent="0.2">
      <c r="A27" s="17">
        <v>53927</v>
      </c>
      <c r="B27" s="11">
        <v>-3</v>
      </c>
      <c r="C27" s="12">
        <v>-161781</v>
      </c>
    </row>
    <row r="28" spans="1:3" x14ac:dyDescent="0.2">
      <c r="A28" s="9" t="s">
        <v>26</v>
      </c>
      <c r="B28" s="11">
        <v>-28</v>
      </c>
      <c r="C28" s="12">
        <v>-2213936</v>
      </c>
    </row>
    <row r="29" spans="1:3" x14ac:dyDescent="0.2">
      <c r="A29" s="10" t="s">
        <v>34</v>
      </c>
      <c r="B29" s="11">
        <v>-3</v>
      </c>
      <c r="C29" s="12">
        <v>-255459</v>
      </c>
    </row>
    <row r="30" spans="1:3" x14ac:dyDescent="0.2">
      <c r="A30" s="17">
        <v>85153</v>
      </c>
      <c r="B30" s="11">
        <v>-3</v>
      </c>
      <c r="C30" s="12">
        <v>-255459</v>
      </c>
    </row>
    <row r="31" spans="1:3" x14ac:dyDescent="0.2">
      <c r="A31" s="10" t="s">
        <v>7</v>
      </c>
      <c r="B31" s="11">
        <v>-6</v>
      </c>
      <c r="C31" s="12">
        <v>-427368</v>
      </c>
    </row>
    <row r="32" spans="1:3" x14ac:dyDescent="0.2">
      <c r="A32" s="17">
        <v>71228</v>
      </c>
      <c r="B32" s="11">
        <v>-6</v>
      </c>
      <c r="C32" s="12">
        <v>-427368</v>
      </c>
    </row>
    <row r="33" spans="1:3" x14ac:dyDescent="0.2">
      <c r="A33" s="10" t="s">
        <v>29</v>
      </c>
      <c r="B33" s="11">
        <v>-10</v>
      </c>
      <c r="C33" s="12">
        <v>-1077260</v>
      </c>
    </row>
    <row r="34" spans="1:3" x14ac:dyDescent="0.2">
      <c r="A34" s="17">
        <v>107726</v>
      </c>
      <c r="B34" s="11">
        <v>-10</v>
      </c>
      <c r="C34" s="12">
        <v>-1077260</v>
      </c>
    </row>
    <row r="35" spans="1:3" x14ac:dyDescent="0.2">
      <c r="A35" s="10" t="s">
        <v>12</v>
      </c>
      <c r="B35" s="11">
        <v>-6</v>
      </c>
      <c r="C35" s="12">
        <v>-292068</v>
      </c>
    </row>
    <row r="36" spans="1:3" x14ac:dyDescent="0.2">
      <c r="A36" s="17">
        <v>48678</v>
      </c>
      <c r="B36" s="11">
        <v>-6</v>
      </c>
      <c r="C36" s="12">
        <v>-292068</v>
      </c>
    </row>
    <row r="37" spans="1:3" x14ac:dyDescent="0.2">
      <c r="A37" s="10" t="s">
        <v>18</v>
      </c>
      <c r="B37" s="11">
        <v>-3</v>
      </c>
      <c r="C37" s="12">
        <v>-161781</v>
      </c>
    </row>
    <row r="38" spans="1:3" x14ac:dyDescent="0.2">
      <c r="A38" s="17">
        <v>53927</v>
      </c>
      <c r="B38" s="11">
        <v>-3</v>
      </c>
      <c r="C38" s="12">
        <v>-161781</v>
      </c>
    </row>
    <row r="39" spans="1:3" x14ac:dyDescent="0.2">
      <c r="A39" s="9" t="s">
        <v>10</v>
      </c>
      <c r="B39" s="11">
        <v>-13</v>
      </c>
      <c r="C39" s="12">
        <v>-1021949</v>
      </c>
    </row>
    <row r="40" spans="1:3" x14ac:dyDescent="0.2">
      <c r="A40" s="10" t="s">
        <v>7</v>
      </c>
      <c r="B40" s="11">
        <v>-3</v>
      </c>
      <c r="C40" s="12">
        <v>-213684</v>
      </c>
    </row>
    <row r="41" spans="1:3" x14ac:dyDescent="0.2">
      <c r="A41" s="17">
        <v>71228</v>
      </c>
      <c r="B41" s="11">
        <v>-3</v>
      </c>
      <c r="C41" s="12">
        <v>-213684</v>
      </c>
    </row>
    <row r="42" spans="1:3" x14ac:dyDescent="0.2">
      <c r="A42" s="10" t="s">
        <v>29</v>
      </c>
      <c r="B42" s="11">
        <v>-5</v>
      </c>
      <c r="C42" s="12">
        <v>-538630</v>
      </c>
    </row>
    <row r="43" spans="1:3" x14ac:dyDescent="0.2">
      <c r="A43" s="17">
        <v>107726</v>
      </c>
      <c r="B43" s="11">
        <v>-5</v>
      </c>
      <c r="C43" s="12">
        <v>-538630</v>
      </c>
    </row>
    <row r="44" spans="1:3" x14ac:dyDescent="0.2">
      <c r="A44" s="10" t="s">
        <v>18</v>
      </c>
      <c r="B44" s="11">
        <v>-5</v>
      </c>
      <c r="C44" s="12">
        <v>-269635</v>
      </c>
    </row>
    <row r="45" spans="1:3" x14ac:dyDescent="0.2">
      <c r="A45" s="17">
        <v>53927</v>
      </c>
      <c r="B45" s="11">
        <v>-5</v>
      </c>
      <c r="C45" s="12">
        <v>-269635</v>
      </c>
    </row>
    <row r="46" spans="1:3" x14ac:dyDescent="0.2">
      <c r="A46" s="9" t="s">
        <v>35</v>
      </c>
      <c r="B46" s="11">
        <v>-14</v>
      </c>
      <c r="C46" s="12">
        <v>-1060129</v>
      </c>
    </row>
    <row r="47" spans="1:3" x14ac:dyDescent="0.2">
      <c r="A47" s="10" t="s">
        <v>7</v>
      </c>
      <c r="B47" s="11">
        <v>-3</v>
      </c>
      <c r="C47" s="12">
        <v>-213684</v>
      </c>
    </row>
    <row r="48" spans="1:3" x14ac:dyDescent="0.2">
      <c r="A48" s="17">
        <v>71228</v>
      </c>
      <c r="B48" s="11">
        <v>-3</v>
      </c>
      <c r="C48" s="12">
        <v>-213684</v>
      </c>
    </row>
    <row r="49" spans="1:3" x14ac:dyDescent="0.2">
      <c r="A49" s="10" t="s">
        <v>29</v>
      </c>
      <c r="B49" s="11">
        <v>-5</v>
      </c>
      <c r="C49" s="12">
        <v>-538630</v>
      </c>
    </row>
    <row r="50" spans="1:3" x14ac:dyDescent="0.2">
      <c r="A50" s="17">
        <v>107726</v>
      </c>
      <c r="B50" s="11">
        <v>-5</v>
      </c>
      <c r="C50" s="12">
        <v>-538630</v>
      </c>
    </row>
    <row r="51" spans="1:3" x14ac:dyDescent="0.2">
      <c r="A51" s="10" t="s">
        <v>12</v>
      </c>
      <c r="B51" s="11">
        <v>-3</v>
      </c>
      <c r="C51" s="12">
        <v>-146034</v>
      </c>
    </row>
    <row r="52" spans="1:3" x14ac:dyDescent="0.2">
      <c r="A52" s="17">
        <v>48678</v>
      </c>
      <c r="B52" s="11">
        <v>-3</v>
      </c>
      <c r="C52" s="12">
        <v>-146034</v>
      </c>
    </row>
    <row r="53" spans="1:3" x14ac:dyDescent="0.2">
      <c r="A53" s="10" t="s">
        <v>18</v>
      </c>
      <c r="B53" s="11">
        <v>-3</v>
      </c>
      <c r="C53" s="12">
        <v>-161781</v>
      </c>
    </row>
    <row r="54" spans="1:3" x14ac:dyDescent="0.2">
      <c r="A54" s="17">
        <v>53927</v>
      </c>
      <c r="B54" s="11">
        <v>-3</v>
      </c>
      <c r="C54" s="12">
        <v>-161781</v>
      </c>
    </row>
    <row r="55" spans="1:3" x14ac:dyDescent="0.2">
      <c r="A55" s="9" t="s">
        <v>32</v>
      </c>
      <c r="B55" s="11">
        <v>-13</v>
      </c>
      <c r="C55" s="12">
        <v>-1290944</v>
      </c>
    </row>
    <row r="56" spans="1:3" x14ac:dyDescent="0.2">
      <c r="A56" s="10" t="s">
        <v>7</v>
      </c>
      <c r="B56" s="11">
        <v>-3</v>
      </c>
      <c r="C56" s="12">
        <v>-213684</v>
      </c>
    </row>
    <row r="57" spans="1:3" x14ac:dyDescent="0.2">
      <c r="A57" s="17">
        <v>71228</v>
      </c>
      <c r="B57" s="11">
        <v>-3</v>
      </c>
      <c r="C57" s="12">
        <v>-213684</v>
      </c>
    </row>
    <row r="58" spans="1:3" x14ac:dyDescent="0.2">
      <c r="A58" s="10" t="s">
        <v>29</v>
      </c>
      <c r="B58" s="11">
        <v>-10</v>
      </c>
      <c r="C58" s="12">
        <v>-1077260</v>
      </c>
    </row>
    <row r="59" spans="1:3" x14ac:dyDescent="0.2">
      <c r="A59" s="17">
        <v>107726</v>
      </c>
      <c r="B59" s="11">
        <v>-10</v>
      </c>
      <c r="C59" s="12">
        <v>-1077260</v>
      </c>
    </row>
    <row r="60" spans="1:3" x14ac:dyDescent="0.2">
      <c r="A60" s="9" t="s">
        <v>4</v>
      </c>
      <c r="B60" s="11">
        <v>-14</v>
      </c>
      <c r="C60" s="12">
        <v>-1153807</v>
      </c>
    </row>
    <row r="61" spans="1:3" x14ac:dyDescent="0.2">
      <c r="A61" s="10" t="s">
        <v>34</v>
      </c>
      <c r="B61" s="11">
        <v>-3</v>
      </c>
      <c r="C61" s="12">
        <v>-255459</v>
      </c>
    </row>
    <row r="62" spans="1:3" x14ac:dyDescent="0.2">
      <c r="A62" s="17">
        <v>85153</v>
      </c>
      <c r="B62" s="11">
        <v>-3</v>
      </c>
      <c r="C62" s="12">
        <v>-255459</v>
      </c>
    </row>
    <row r="63" spans="1:3" x14ac:dyDescent="0.2">
      <c r="A63" s="10" t="s">
        <v>7</v>
      </c>
      <c r="B63" s="11">
        <v>-3</v>
      </c>
      <c r="C63" s="12">
        <v>-213684</v>
      </c>
    </row>
    <row r="64" spans="1:3" x14ac:dyDescent="0.2">
      <c r="A64" s="17">
        <v>71228</v>
      </c>
      <c r="B64" s="11">
        <v>-3</v>
      </c>
      <c r="C64" s="12">
        <v>-213684</v>
      </c>
    </row>
    <row r="65" spans="1:3" x14ac:dyDescent="0.2">
      <c r="A65" s="10" t="s">
        <v>29</v>
      </c>
      <c r="B65" s="11">
        <v>-5</v>
      </c>
      <c r="C65" s="12">
        <v>-538630</v>
      </c>
    </row>
    <row r="66" spans="1:3" x14ac:dyDescent="0.2">
      <c r="A66" s="17">
        <v>107726</v>
      </c>
      <c r="B66" s="11">
        <v>-5</v>
      </c>
      <c r="C66" s="12">
        <v>-538630</v>
      </c>
    </row>
    <row r="67" spans="1:3" x14ac:dyDescent="0.2">
      <c r="A67" s="10" t="s">
        <v>12</v>
      </c>
      <c r="B67" s="11">
        <v>-3</v>
      </c>
      <c r="C67" s="12">
        <v>-146034</v>
      </c>
    </row>
    <row r="68" spans="1:3" x14ac:dyDescent="0.2">
      <c r="A68" s="17">
        <v>48678</v>
      </c>
      <c r="B68" s="11">
        <v>-3</v>
      </c>
      <c r="C68" s="12">
        <v>-146034</v>
      </c>
    </row>
    <row r="69" spans="1:3" x14ac:dyDescent="0.2">
      <c r="A69" s="9" t="s">
        <v>15</v>
      </c>
      <c r="B69" s="11">
        <v>-17</v>
      </c>
      <c r="C69" s="12">
        <v>-1315588</v>
      </c>
    </row>
    <row r="70" spans="1:3" x14ac:dyDescent="0.2">
      <c r="A70" s="10" t="s">
        <v>34</v>
      </c>
      <c r="B70" s="11">
        <v>-3</v>
      </c>
      <c r="C70" s="12">
        <v>-255459</v>
      </c>
    </row>
    <row r="71" spans="1:3" x14ac:dyDescent="0.2">
      <c r="A71" s="17">
        <v>85153</v>
      </c>
      <c r="B71" s="11">
        <v>-3</v>
      </c>
      <c r="C71" s="12">
        <v>-255459</v>
      </c>
    </row>
    <row r="72" spans="1:3" x14ac:dyDescent="0.2">
      <c r="A72" s="10" t="s">
        <v>7</v>
      </c>
      <c r="B72" s="11">
        <v>-3</v>
      </c>
      <c r="C72" s="12">
        <v>-213684</v>
      </c>
    </row>
    <row r="73" spans="1:3" x14ac:dyDescent="0.2">
      <c r="A73" s="17">
        <v>71228</v>
      </c>
      <c r="B73" s="11">
        <v>-3</v>
      </c>
      <c r="C73" s="12">
        <v>-213684</v>
      </c>
    </row>
    <row r="74" spans="1:3" x14ac:dyDescent="0.2">
      <c r="A74" s="10" t="s">
        <v>29</v>
      </c>
      <c r="B74" s="11">
        <v>-5</v>
      </c>
      <c r="C74" s="12">
        <v>-538630</v>
      </c>
    </row>
    <row r="75" spans="1:3" x14ac:dyDescent="0.2">
      <c r="A75" s="17">
        <v>107726</v>
      </c>
      <c r="B75" s="11">
        <v>-5</v>
      </c>
      <c r="C75" s="12">
        <v>-538630</v>
      </c>
    </row>
    <row r="76" spans="1:3" x14ac:dyDescent="0.2">
      <c r="A76" s="10" t="s">
        <v>12</v>
      </c>
      <c r="B76" s="11">
        <v>-3</v>
      </c>
      <c r="C76" s="12">
        <v>-146034</v>
      </c>
    </row>
    <row r="77" spans="1:3" x14ac:dyDescent="0.2">
      <c r="A77" s="17">
        <v>48678</v>
      </c>
      <c r="B77" s="11">
        <v>-3</v>
      </c>
      <c r="C77" s="12">
        <v>-146034</v>
      </c>
    </row>
    <row r="78" spans="1:3" x14ac:dyDescent="0.2">
      <c r="A78" s="10" t="s">
        <v>18</v>
      </c>
      <c r="B78" s="11">
        <v>-3</v>
      </c>
      <c r="C78" s="12">
        <v>-161781</v>
      </c>
    </row>
    <row r="79" spans="1:3" x14ac:dyDescent="0.2">
      <c r="A79" s="17">
        <v>53927</v>
      </c>
      <c r="B79" s="11">
        <v>-3</v>
      </c>
      <c r="C79" s="12">
        <v>-161781</v>
      </c>
    </row>
    <row r="80" spans="1:3" x14ac:dyDescent="0.2">
      <c r="A80" s="9" t="s">
        <v>13</v>
      </c>
      <c r="B80" s="11">
        <v>-16</v>
      </c>
      <c r="C80" s="12">
        <v>-1324113</v>
      </c>
    </row>
    <row r="81" spans="1:3" x14ac:dyDescent="0.2">
      <c r="A81" s="10" t="s">
        <v>34</v>
      </c>
      <c r="B81" s="11">
        <v>-5</v>
      </c>
      <c r="C81" s="12">
        <v>-425765</v>
      </c>
    </row>
    <row r="82" spans="1:3" x14ac:dyDescent="0.2">
      <c r="A82" s="17">
        <v>85153</v>
      </c>
      <c r="B82" s="11">
        <v>-5</v>
      </c>
      <c r="C82" s="12">
        <v>-425765</v>
      </c>
    </row>
    <row r="83" spans="1:3" x14ac:dyDescent="0.2">
      <c r="A83" s="10" t="s">
        <v>7</v>
      </c>
      <c r="B83" s="11">
        <v>-3</v>
      </c>
      <c r="C83" s="12">
        <v>-213684</v>
      </c>
    </row>
    <row r="84" spans="1:3" x14ac:dyDescent="0.2">
      <c r="A84" s="17">
        <v>71228</v>
      </c>
      <c r="B84" s="11">
        <v>-3</v>
      </c>
      <c r="C84" s="12">
        <v>-213684</v>
      </c>
    </row>
    <row r="85" spans="1:3" x14ac:dyDescent="0.2">
      <c r="A85" s="10" t="s">
        <v>29</v>
      </c>
      <c r="B85" s="11">
        <v>-5</v>
      </c>
      <c r="C85" s="12">
        <v>-538630</v>
      </c>
    </row>
    <row r="86" spans="1:3" x14ac:dyDescent="0.2">
      <c r="A86" s="17">
        <v>107726</v>
      </c>
      <c r="B86" s="11">
        <v>-5</v>
      </c>
      <c r="C86" s="12">
        <v>-538630</v>
      </c>
    </row>
    <row r="87" spans="1:3" x14ac:dyDescent="0.2">
      <c r="A87" s="10" t="s">
        <v>12</v>
      </c>
      <c r="B87" s="11">
        <v>-3</v>
      </c>
      <c r="C87" s="12">
        <v>-146034</v>
      </c>
    </row>
    <row r="88" spans="1:3" x14ac:dyDescent="0.2">
      <c r="A88" s="17">
        <v>48678</v>
      </c>
      <c r="B88" s="11">
        <v>-3</v>
      </c>
      <c r="C88" s="12">
        <v>-146034</v>
      </c>
    </row>
    <row r="89" spans="1:3" x14ac:dyDescent="0.2">
      <c r="A89" s="9" t="s">
        <v>38</v>
      </c>
      <c r="B89" s="11">
        <v>-41</v>
      </c>
      <c r="C89" s="12">
        <v>-2932154</v>
      </c>
    </row>
    <row r="90" spans="1:3" x14ac:dyDescent="0.2">
      <c r="A90" s="10" t="s">
        <v>34</v>
      </c>
      <c r="B90" s="11">
        <v>-6</v>
      </c>
      <c r="C90" s="12">
        <v>-485373</v>
      </c>
    </row>
    <row r="91" spans="1:3" x14ac:dyDescent="0.2">
      <c r="A91" s="17">
        <v>76638</v>
      </c>
      <c r="B91" s="11">
        <v>-3</v>
      </c>
      <c r="C91" s="12">
        <v>-229914</v>
      </c>
    </row>
    <row r="92" spans="1:3" x14ac:dyDescent="0.2">
      <c r="A92" s="17">
        <v>85153</v>
      </c>
      <c r="B92" s="11">
        <v>-3</v>
      </c>
      <c r="C92" s="12">
        <v>-255459</v>
      </c>
    </row>
    <row r="93" spans="1:3" x14ac:dyDescent="0.2">
      <c r="A93" s="10" t="s">
        <v>7</v>
      </c>
      <c r="B93" s="11">
        <v>-8</v>
      </c>
      <c r="C93" s="12">
        <v>-534209</v>
      </c>
    </row>
    <row r="94" spans="1:3" x14ac:dyDescent="0.2">
      <c r="A94" s="17">
        <v>64105</v>
      </c>
      <c r="B94" s="11">
        <v>-5</v>
      </c>
      <c r="C94" s="12">
        <v>-320525</v>
      </c>
    </row>
    <row r="95" spans="1:3" x14ac:dyDescent="0.2">
      <c r="A95" s="17">
        <v>71228</v>
      </c>
      <c r="B95" s="11">
        <v>-3</v>
      </c>
      <c r="C95" s="12">
        <v>-213684</v>
      </c>
    </row>
    <row r="96" spans="1:3" x14ac:dyDescent="0.2">
      <c r="A96" s="10" t="s">
        <v>29</v>
      </c>
      <c r="B96" s="11">
        <v>-15</v>
      </c>
      <c r="C96" s="12">
        <v>-1327725</v>
      </c>
    </row>
    <row r="97" spans="1:3" x14ac:dyDescent="0.2">
      <c r="A97" s="17">
        <v>82411</v>
      </c>
      <c r="B97" s="11">
        <v>-5</v>
      </c>
      <c r="C97" s="12">
        <v>-412055</v>
      </c>
    </row>
    <row r="98" spans="1:3" x14ac:dyDescent="0.2">
      <c r="A98" s="17">
        <v>91567</v>
      </c>
      <c r="B98" s="11">
        <v>-10</v>
      </c>
      <c r="C98" s="12">
        <v>-915670</v>
      </c>
    </row>
    <row r="99" spans="1:3" x14ac:dyDescent="0.2">
      <c r="A99" s="10" t="s">
        <v>12</v>
      </c>
      <c r="B99" s="11">
        <v>-6</v>
      </c>
      <c r="C99" s="12">
        <v>-277464</v>
      </c>
    </row>
    <row r="100" spans="1:3" x14ac:dyDescent="0.2">
      <c r="A100" s="17">
        <v>43810</v>
      </c>
      <c r="B100" s="11">
        <v>-3</v>
      </c>
      <c r="C100" s="12">
        <v>-131430</v>
      </c>
    </row>
    <row r="101" spans="1:3" x14ac:dyDescent="0.2">
      <c r="A101" s="17">
        <v>48678</v>
      </c>
      <c r="B101" s="11">
        <v>-3</v>
      </c>
      <c r="C101" s="12">
        <v>-146034</v>
      </c>
    </row>
    <row r="102" spans="1:3" x14ac:dyDescent="0.2">
      <c r="A102" s="10" t="s">
        <v>18</v>
      </c>
      <c r="B102" s="11">
        <v>-6</v>
      </c>
      <c r="C102" s="12">
        <v>-307383</v>
      </c>
    </row>
    <row r="103" spans="1:3" x14ac:dyDescent="0.2">
      <c r="A103" s="17">
        <v>48534</v>
      </c>
      <c r="B103" s="11">
        <v>-3</v>
      </c>
      <c r="C103" s="12">
        <v>-145602</v>
      </c>
    </row>
    <row r="104" spans="1:3" x14ac:dyDescent="0.2">
      <c r="A104" s="17">
        <v>53927</v>
      </c>
      <c r="B104" s="11">
        <v>-3</v>
      </c>
      <c r="C104" s="12">
        <v>-161781</v>
      </c>
    </row>
    <row r="105" spans="1:3" x14ac:dyDescent="0.2">
      <c r="A105" s="9" t="s">
        <v>66</v>
      </c>
      <c r="B105" s="11"/>
    </row>
    <row r="106" spans="1:3" x14ac:dyDescent="0.2">
      <c r="A106" s="10" t="s">
        <v>66</v>
      </c>
      <c r="B106" s="11"/>
    </row>
    <row r="107" spans="1:3" x14ac:dyDescent="0.2">
      <c r="A107" s="17" t="s">
        <v>66</v>
      </c>
      <c r="B107" s="11"/>
    </row>
    <row r="108" spans="1:3" x14ac:dyDescent="0.2">
      <c r="A108" s="9" t="s">
        <v>67</v>
      </c>
      <c r="B108" s="11">
        <v>-210</v>
      </c>
      <c r="C108" s="12">
        <v>-33720344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P59"/>
  <sheetViews>
    <sheetView tabSelected="1" topLeftCell="B1" workbookViewId="0">
      <selection activeCell="J59" sqref="J57:J59"/>
    </sheetView>
  </sheetViews>
  <sheetFormatPr defaultRowHeight="12.75" x14ac:dyDescent="0.2"/>
  <cols>
    <col min="1" max="1" width="14" bestFit="1" customWidth="1"/>
    <col min="2" max="2" width="13" bestFit="1" customWidth="1"/>
    <col min="3" max="3" width="7" bestFit="1" customWidth="1"/>
    <col min="4" max="4" width="16" bestFit="1" customWidth="1"/>
    <col min="5" max="5" width="21" bestFit="1" customWidth="1"/>
    <col min="6" max="6" width="10" bestFit="1" customWidth="1"/>
    <col min="7" max="7" width="36" bestFit="1" customWidth="1"/>
    <col min="8" max="8" width="10" bestFit="1" customWidth="1"/>
    <col min="9" max="10" width="11" bestFit="1" customWidth="1"/>
    <col min="11" max="11" width="11" style="16" customWidth="1"/>
    <col min="12" max="12" width="10" bestFit="1" customWidth="1"/>
    <col min="13" max="13" width="15" bestFit="1" customWidth="1"/>
    <col min="14" max="14" width="14" bestFit="1" customWidth="1"/>
    <col min="15" max="15" width="12.85546875" bestFit="1" customWidth="1"/>
    <col min="16" max="16" width="12.28515625" customWidth="1"/>
  </cols>
  <sheetData>
    <row r="1" spans="1:16" ht="51" x14ac:dyDescent="0.2">
      <c r="A1" s="1" t="s">
        <v>52</v>
      </c>
      <c r="B1" s="1" t="s">
        <v>53</v>
      </c>
      <c r="C1" s="1" t="s">
        <v>54</v>
      </c>
      <c r="D1" s="7" t="s">
        <v>55</v>
      </c>
      <c r="E1" s="1" t="s">
        <v>56</v>
      </c>
      <c r="F1" s="1" t="s">
        <v>57</v>
      </c>
      <c r="G1" s="1" t="s">
        <v>58</v>
      </c>
      <c r="H1" s="1" t="s">
        <v>59</v>
      </c>
      <c r="I1" s="7" t="s">
        <v>60</v>
      </c>
      <c r="J1" s="7" t="s">
        <v>61</v>
      </c>
      <c r="K1" s="13" t="s">
        <v>70</v>
      </c>
      <c r="L1" s="1" t="s">
        <v>62</v>
      </c>
      <c r="M1" s="1" t="s">
        <v>63</v>
      </c>
      <c r="N1" s="1" t="s">
        <v>64</v>
      </c>
      <c r="O1" s="24" t="s">
        <v>73</v>
      </c>
      <c r="P1" s="26" t="s">
        <v>74</v>
      </c>
    </row>
    <row r="2" spans="1:16" x14ac:dyDescent="0.2">
      <c r="A2" s="2" t="s">
        <v>0</v>
      </c>
      <c r="B2" s="2" t="s">
        <v>0</v>
      </c>
      <c r="C2" s="2" t="s">
        <v>0</v>
      </c>
      <c r="D2" s="2" t="s">
        <v>1</v>
      </c>
      <c r="E2" s="2" t="s">
        <v>0</v>
      </c>
      <c r="F2" s="2" t="s">
        <v>0</v>
      </c>
      <c r="G2" s="2" t="s">
        <v>0</v>
      </c>
      <c r="H2" s="3"/>
      <c r="I2" s="2" t="s">
        <v>0</v>
      </c>
      <c r="J2" s="3"/>
      <c r="K2" s="14"/>
      <c r="L2" s="2" t="s">
        <v>0</v>
      </c>
      <c r="M2" s="4"/>
      <c r="N2" s="4"/>
    </row>
    <row r="3" spans="1:16" x14ac:dyDescent="0.2">
      <c r="A3" t="s">
        <v>2</v>
      </c>
      <c r="B3" t="s">
        <v>3</v>
      </c>
      <c r="C3" t="s">
        <v>4</v>
      </c>
      <c r="D3" t="s">
        <v>1</v>
      </c>
      <c r="E3" t="s">
        <v>5</v>
      </c>
      <c r="F3" t="s">
        <v>6</v>
      </c>
      <c r="G3" t="s">
        <v>7</v>
      </c>
      <c r="H3" s="5">
        <v>-3</v>
      </c>
      <c r="I3" t="s">
        <v>8</v>
      </c>
      <c r="J3" s="5">
        <v>-213684</v>
      </c>
      <c r="K3" s="18">
        <f>J3/H3</f>
        <v>71228</v>
      </c>
      <c r="L3" t="s">
        <v>9</v>
      </c>
      <c r="M3" s="6">
        <v>44846</v>
      </c>
      <c r="N3" s="6">
        <v>44846</v>
      </c>
      <c r="O3">
        <v>73431</v>
      </c>
      <c r="P3" s="21">
        <f>O3-K3</f>
        <v>2203</v>
      </c>
    </row>
    <row r="4" spans="1:16" x14ac:dyDescent="0.2">
      <c r="A4" t="s">
        <v>2</v>
      </c>
      <c r="B4" t="s">
        <v>3</v>
      </c>
      <c r="C4" t="s">
        <v>13</v>
      </c>
      <c r="D4" t="s">
        <v>1</v>
      </c>
      <c r="E4" t="s">
        <v>14</v>
      </c>
      <c r="F4" t="s">
        <v>11</v>
      </c>
      <c r="G4" t="s">
        <v>12</v>
      </c>
      <c r="H4" s="5">
        <v>-3</v>
      </c>
      <c r="I4" t="s">
        <v>8</v>
      </c>
      <c r="J4" s="5">
        <v>-146034</v>
      </c>
      <c r="K4" s="18">
        <f t="shared" ref="K4:K52" si="0">J4/H4</f>
        <v>48678</v>
      </c>
      <c r="L4" t="s">
        <v>9</v>
      </c>
      <c r="M4" s="6">
        <v>44852</v>
      </c>
      <c r="N4" s="6">
        <v>44852</v>
      </c>
      <c r="O4">
        <v>50182</v>
      </c>
      <c r="P4" s="21">
        <f>O4-K4</f>
        <v>1504</v>
      </c>
    </row>
    <row r="5" spans="1:16" x14ac:dyDescent="0.2">
      <c r="A5" t="s">
        <v>2</v>
      </c>
      <c r="B5" t="s">
        <v>3</v>
      </c>
      <c r="C5" t="s">
        <v>15</v>
      </c>
      <c r="D5" t="s">
        <v>1</v>
      </c>
      <c r="E5" t="s">
        <v>16</v>
      </c>
      <c r="F5" t="s">
        <v>17</v>
      </c>
      <c r="G5" t="s">
        <v>18</v>
      </c>
      <c r="H5" s="5">
        <v>-3</v>
      </c>
      <c r="I5" t="s">
        <v>8</v>
      </c>
      <c r="J5" s="19">
        <v>-161781</v>
      </c>
      <c r="K5" s="15">
        <f t="shared" si="0"/>
        <v>53927</v>
      </c>
      <c r="L5" t="s">
        <v>9</v>
      </c>
      <c r="M5" s="6">
        <v>44835</v>
      </c>
      <c r="N5" s="6">
        <v>44835</v>
      </c>
    </row>
    <row r="6" spans="1:16" x14ac:dyDescent="0.2">
      <c r="A6" t="s">
        <v>2</v>
      </c>
      <c r="B6" t="s">
        <v>3</v>
      </c>
      <c r="C6" t="s">
        <v>26</v>
      </c>
      <c r="D6" t="s">
        <v>1</v>
      </c>
      <c r="E6" t="s">
        <v>27</v>
      </c>
      <c r="F6" t="s">
        <v>11</v>
      </c>
      <c r="G6" t="s">
        <v>12</v>
      </c>
      <c r="H6" s="5">
        <v>-3</v>
      </c>
      <c r="I6" t="s">
        <v>8</v>
      </c>
      <c r="J6" s="19">
        <v>-146034</v>
      </c>
      <c r="K6" s="15">
        <f t="shared" si="0"/>
        <v>48678</v>
      </c>
      <c r="L6" t="s">
        <v>9</v>
      </c>
      <c r="M6" s="6">
        <v>44866</v>
      </c>
      <c r="N6" s="6">
        <v>44866</v>
      </c>
    </row>
    <row r="7" spans="1:16" x14ac:dyDescent="0.2">
      <c r="A7" t="s">
        <v>2</v>
      </c>
      <c r="B7" t="s">
        <v>3</v>
      </c>
      <c r="C7" t="s">
        <v>19</v>
      </c>
      <c r="D7" t="s">
        <v>1</v>
      </c>
      <c r="E7" t="s">
        <v>30</v>
      </c>
      <c r="F7" t="s">
        <v>28</v>
      </c>
      <c r="G7" t="s">
        <v>29</v>
      </c>
      <c r="H7" s="5">
        <v>-5</v>
      </c>
      <c r="I7" t="s">
        <v>8</v>
      </c>
      <c r="J7" s="19">
        <v>-538630</v>
      </c>
      <c r="K7" s="15">
        <f t="shared" si="0"/>
        <v>107726</v>
      </c>
      <c r="L7" t="s">
        <v>9</v>
      </c>
      <c r="M7" s="6">
        <v>44862</v>
      </c>
      <c r="N7" s="6">
        <v>44865</v>
      </c>
    </row>
    <row r="8" spans="1:16" x14ac:dyDescent="0.2">
      <c r="A8" t="s">
        <v>2</v>
      </c>
      <c r="B8" t="s">
        <v>3</v>
      </c>
      <c r="C8" t="s">
        <v>19</v>
      </c>
      <c r="D8" t="s">
        <v>1</v>
      </c>
      <c r="E8" t="s">
        <v>30</v>
      </c>
      <c r="F8" t="s">
        <v>17</v>
      </c>
      <c r="G8" t="s">
        <v>18</v>
      </c>
      <c r="H8" s="5">
        <v>-3</v>
      </c>
      <c r="I8" t="s">
        <v>8</v>
      </c>
      <c r="J8" s="19">
        <v>-161781</v>
      </c>
      <c r="K8" s="15">
        <f t="shared" si="0"/>
        <v>53927</v>
      </c>
      <c r="L8" t="s">
        <v>9</v>
      </c>
      <c r="M8" s="6">
        <v>44862</v>
      </c>
      <c r="N8" s="6">
        <v>44865</v>
      </c>
    </row>
    <row r="9" spans="1:16" x14ac:dyDescent="0.2">
      <c r="A9" t="s">
        <v>2</v>
      </c>
      <c r="B9" t="s">
        <v>3</v>
      </c>
      <c r="C9" t="s">
        <v>35</v>
      </c>
      <c r="D9" t="s">
        <v>1</v>
      </c>
      <c r="E9" t="s">
        <v>36</v>
      </c>
      <c r="F9" t="s">
        <v>6</v>
      </c>
      <c r="G9" t="s">
        <v>7</v>
      </c>
      <c r="H9" s="5">
        <v>-3</v>
      </c>
      <c r="I9" t="s">
        <v>8</v>
      </c>
      <c r="J9" s="19">
        <v>-213684</v>
      </c>
      <c r="K9" s="15">
        <f t="shared" si="0"/>
        <v>71228</v>
      </c>
      <c r="L9" t="s">
        <v>9</v>
      </c>
      <c r="M9" s="6">
        <v>44863</v>
      </c>
      <c r="N9" s="6">
        <v>44863</v>
      </c>
    </row>
    <row r="10" spans="1:16" x14ac:dyDescent="0.2">
      <c r="A10" t="s">
        <v>2</v>
      </c>
      <c r="B10" t="s">
        <v>3</v>
      </c>
      <c r="C10" t="s">
        <v>23</v>
      </c>
      <c r="D10" t="s">
        <v>1</v>
      </c>
      <c r="E10" t="s">
        <v>37</v>
      </c>
      <c r="F10" t="s">
        <v>11</v>
      </c>
      <c r="G10" t="s">
        <v>12</v>
      </c>
      <c r="H10" s="5">
        <v>-5</v>
      </c>
      <c r="I10" t="s">
        <v>8</v>
      </c>
      <c r="J10" s="19">
        <v>-243390</v>
      </c>
      <c r="K10" s="15">
        <f t="shared" si="0"/>
        <v>48678</v>
      </c>
      <c r="L10" t="s">
        <v>9</v>
      </c>
      <c r="M10" s="6">
        <v>44838</v>
      </c>
      <c r="N10" s="6">
        <v>44838</v>
      </c>
    </row>
    <row r="11" spans="1:16" x14ac:dyDescent="0.2">
      <c r="A11" t="s">
        <v>2</v>
      </c>
      <c r="B11" t="s">
        <v>3</v>
      </c>
      <c r="C11" t="s">
        <v>38</v>
      </c>
      <c r="D11" t="s">
        <v>1</v>
      </c>
      <c r="E11" t="s">
        <v>39</v>
      </c>
      <c r="F11" t="s">
        <v>33</v>
      </c>
      <c r="G11" t="s">
        <v>34</v>
      </c>
      <c r="H11" s="5">
        <v>-3</v>
      </c>
      <c r="I11" t="s">
        <v>8</v>
      </c>
      <c r="J11" s="19">
        <v>-229914</v>
      </c>
      <c r="K11" s="18">
        <f t="shared" si="0"/>
        <v>76638</v>
      </c>
      <c r="L11" t="s">
        <v>9</v>
      </c>
      <c r="M11" s="6">
        <v>44852</v>
      </c>
      <c r="N11" s="6">
        <v>44852</v>
      </c>
      <c r="O11">
        <v>87787</v>
      </c>
      <c r="P11" s="21">
        <f>O11-K11</f>
        <v>11149</v>
      </c>
    </row>
    <row r="12" spans="1:16" x14ac:dyDescent="0.2">
      <c r="A12" t="s">
        <v>2</v>
      </c>
      <c r="B12" t="s">
        <v>3</v>
      </c>
      <c r="C12" t="s">
        <v>32</v>
      </c>
      <c r="D12" t="s">
        <v>1</v>
      </c>
      <c r="E12" t="s">
        <v>40</v>
      </c>
      <c r="F12" t="s">
        <v>6</v>
      </c>
      <c r="G12" t="s">
        <v>7</v>
      </c>
      <c r="H12" s="5">
        <v>-3</v>
      </c>
      <c r="I12" t="s">
        <v>8</v>
      </c>
      <c r="J12" s="19">
        <v>-213684</v>
      </c>
      <c r="K12" s="18">
        <f t="shared" si="0"/>
        <v>71228</v>
      </c>
      <c r="L12" t="s">
        <v>9</v>
      </c>
      <c r="M12" s="6">
        <v>44848</v>
      </c>
      <c r="N12" s="6">
        <v>44848</v>
      </c>
      <c r="O12">
        <v>73431</v>
      </c>
      <c r="P12" s="21">
        <f>O12-K12</f>
        <v>2203</v>
      </c>
    </row>
    <row r="13" spans="1:16" x14ac:dyDescent="0.2">
      <c r="A13" t="s">
        <v>2</v>
      </c>
      <c r="B13" t="s">
        <v>3</v>
      </c>
      <c r="C13" t="s">
        <v>38</v>
      </c>
      <c r="D13" t="s">
        <v>1</v>
      </c>
      <c r="E13" t="s">
        <v>39</v>
      </c>
      <c r="F13" t="s">
        <v>6</v>
      </c>
      <c r="G13" t="s">
        <v>7</v>
      </c>
      <c r="H13" s="5">
        <v>-5</v>
      </c>
      <c r="I13" t="s">
        <v>8</v>
      </c>
      <c r="J13" s="19">
        <v>-320525</v>
      </c>
      <c r="K13" s="18">
        <f t="shared" si="0"/>
        <v>64105</v>
      </c>
      <c r="L13" t="s">
        <v>9</v>
      </c>
      <c r="M13" s="6">
        <v>44852</v>
      </c>
      <c r="N13" s="6">
        <v>44852</v>
      </c>
      <c r="O13">
        <v>73431</v>
      </c>
      <c r="P13" s="21">
        <f>O13-K13</f>
        <v>9326</v>
      </c>
    </row>
    <row r="14" spans="1:16" x14ac:dyDescent="0.2">
      <c r="A14" t="s">
        <v>2</v>
      </c>
      <c r="B14" t="s">
        <v>3</v>
      </c>
      <c r="C14" t="s">
        <v>4</v>
      </c>
      <c r="D14" t="s">
        <v>1</v>
      </c>
      <c r="E14" t="s">
        <v>5</v>
      </c>
      <c r="F14" t="s">
        <v>11</v>
      </c>
      <c r="G14" t="s">
        <v>12</v>
      </c>
      <c r="H14" s="5">
        <v>-3</v>
      </c>
      <c r="I14" t="s">
        <v>8</v>
      </c>
      <c r="J14" s="19">
        <v>-146034</v>
      </c>
      <c r="K14" s="18">
        <f t="shared" si="0"/>
        <v>48678</v>
      </c>
      <c r="L14" t="s">
        <v>9</v>
      </c>
      <c r="M14" s="6">
        <v>44846</v>
      </c>
      <c r="N14" s="6">
        <v>44846</v>
      </c>
      <c r="O14">
        <v>50182</v>
      </c>
      <c r="P14" s="21">
        <f>O14-K14</f>
        <v>1504</v>
      </c>
    </row>
    <row r="15" spans="1:16" x14ac:dyDescent="0.2">
      <c r="A15" t="s">
        <v>2</v>
      </c>
      <c r="B15" t="s">
        <v>3</v>
      </c>
      <c r="C15" t="s">
        <v>4</v>
      </c>
      <c r="D15" t="s">
        <v>1</v>
      </c>
      <c r="E15" t="s">
        <v>5</v>
      </c>
      <c r="F15" t="s">
        <v>28</v>
      </c>
      <c r="G15" t="s">
        <v>29</v>
      </c>
      <c r="H15" s="5">
        <v>-5</v>
      </c>
      <c r="I15" t="s">
        <v>8</v>
      </c>
      <c r="J15" s="19">
        <v>-538630</v>
      </c>
      <c r="K15" s="18">
        <f t="shared" si="0"/>
        <v>107726</v>
      </c>
      <c r="L15" t="s">
        <v>9</v>
      </c>
      <c r="M15" s="6">
        <v>44846</v>
      </c>
      <c r="N15" s="6">
        <v>44846</v>
      </c>
      <c r="O15">
        <v>111058</v>
      </c>
      <c r="P15" s="21">
        <f>O15-K15</f>
        <v>3332</v>
      </c>
    </row>
    <row r="16" spans="1:16" x14ac:dyDescent="0.2">
      <c r="A16" t="s">
        <v>2</v>
      </c>
      <c r="B16" t="s">
        <v>3</v>
      </c>
      <c r="C16" t="s">
        <v>10</v>
      </c>
      <c r="D16" t="s">
        <v>1</v>
      </c>
      <c r="E16" t="s">
        <v>43</v>
      </c>
      <c r="F16" t="s">
        <v>28</v>
      </c>
      <c r="G16" t="s">
        <v>29</v>
      </c>
      <c r="H16" s="5">
        <v>-5</v>
      </c>
      <c r="I16" t="s">
        <v>8</v>
      </c>
      <c r="J16" s="19">
        <v>-538630</v>
      </c>
      <c r="K16" s="15">
        <f t="shared" si="0"/>
        <v>107726</v>
      </c>
      <c r="L16" t="s">
        <v>9</v>
      </c>
      <c r="M16" s="6">
        <v>44861</v>
      </c>
      <c r="N16" s="6">
        <v>44861</v>
      </c>
    </row>
    <row r="17" spans="1:16" x14ac:dyDescent="0.2">
      <c r="A17" t="s">
        <v>2</v>
      </c>
      <c r="B17" t="s">
        <v>3</v>
      </c>
      <c r="C17" t="s">
        <v>23</v>
      </c>
      <c r="D17" t="s">
        <v>1</v>
      </c>
      <c r="E17" t="s">
        <v>37</v>
      </c>
      <c r="F17" t="s">
        <v>6</v>
      </c>
      <c r="G17" t="s">
        <v>7</v>
      </c>
      <c r="H17" s="5">
        <v>-5</v>
      </c>
      <c r="I17" t="s">
        <v>8</v>
      </c>
      <c r="J17" s="19">
        <v>-356140</v>
      </c>
      <c r="K17" s="15">
        <f t="shared" si="0"/>
        <v>71228</v>
      </c>
      <c r="L17" t="s">
        <v>9</v>
      </c>
      <c r="M17" s="6">
        <v>44838</v>
      </c>
      <c r="N17" s="6">
        <v>44838</v>
      </c>
    </row>
    <row r="18" spans="1:16" x14ac:dyDescent="0.2">
      <c r="A18" t="s">
        <v>2</v>
      </c>
      <c r="B18" t="s">
        <v>3</v>
      </c>
      <c r="C18" t="s">
        <v>10</v>
      </c>
      <c r="D18" t="s">
        <v>1</v>
      </c>
      <c r="E18" t="s">
        <v>43</v>
      </c>
      <c r="F18" t="s">
        <v>17</v>
      </c>
      <c r="G18" t="s">
        <v>18</v>
      </c>
      <c r="H18" s="5">
        <v>-5</v>
      </c>
      <c r="I18" t="s">
        <v>8</v>
      </c>
      <c r="J18" s="19">
        <v>-269635</v>
      </c>
      <c r="K18" s="15">
        <f t="shared" si="0"/>
        <v>53927</v>
      </c>
      <c r="L18" t="s">
        <v>9</v>
      </c>
      <c r="M18" s="6">
        <v>44861</v>
      </c>
      <c r="N18" s="6">
        <v>44861</v>
      </c>
    </row>
    <row r="19" spans="1:16" x14ac:dyDescent="0.2">
      <c r="A19" t="s">
        <v>2</v>
      </c>
      <c r="B19" t="s">
        <v>3</v>
      </c>
      <c r="C19" t="s">
        <v>38</v>
      </c>
      <c r="D19" t="s">
        <v>1</v>
      </c>
      <c r="E19" t="s">
        <v>39</v>
      </c>
      <c r="F19" t="s">
        <v>17</v>
      </c>
      <c r="G19" t="s">
        <v>18</v>
      </c>
      <c r="H19" s="5">
        <v>-3</v>
      </c>
      <c r="I19" t="s">
        <v>8</v>
      </c>
      <c r="J19" s="19">
        <v>-145602</v>
      </c>
      <c r="K19" s="18">
        <f t="shared" si="0"/>
        <v>48534</v>
      </c>
      <c r="L19" t="s">
        <v>9</v>
      </c>
      <c r="M19" s="6">
        <v>44852</v>
      </c>
      <c r="N19" s="6">
        <v>44852</v>
      </c>
      <c r="O19">
        <v>55595</v>
      </c>
      <c r="P19" s="21">
        <f>O19-K19</f>
        <v>7061</v>
      </c>
    </row>
    <row r="20" spans="1:16" x14ac:dyDescent="0.2">
      <c r="A20" t="s">
        <v>2</v>
      </c>
      <c r="B20" t="s">
        <v>3</v>
      </c>
      <c r="C20" t="s">
        <v>15</v>
      </c>
      <c r="D20" t="s">
        <v>1</v>
      </c>
      <c r="E20" t="s">
        <v>16</v>
      </c>
      <c r="F20" t="s">
        <v>11</v>
      </c>
      <c r="G20" t="s">
        <v>12</v>
      </c>
      <c r="H20" s="5">
        <v>-3</v>
      </c>
      <c r="I20" t="s">
        <v>8</v>
      </c>
      <c r="J20" s="19">
        <v>-146034</v>
      </c>
      <c r="K20" s="15">
        <f t="shared" si="0"/>
        <v>48678</v>
      </c>
      <c r="L20" t="s">
        <v>9</v>
      </c>
      <c r="M20" s="6">
        <v>44835</v>
      </c>
      <c r="N20" s="6">
        <v>44835</v>
      </c>
    </row>
    <row r="21" spans="1:16" x14ac:dyDescent="0.2">
      <c r="A21" t="s">
        <v>2</v>
      </c>
      <c r="B21" t="s">
        <v>3</v>
      </c>
      <c r="C21" t="s">
        <v>26</v>
      </c>
      <c r="D21" t="s">
        <v>1</v>
      </c>
      <c r="E21" t="s">
        <v>27</v>
      </c>
      <c r="F21" t="s">
        <v>33</v>
      </c>
      <c r="G21" t="s">
        <v>34</v>
      </c>
      <c r="H21" s="5">
        <v>-3</v>
      </c>
      <c r="I21" t="s">
        <v>8</v>
      </c>
      <c r="J21" s="19">
        <v>-255459</v>
      </c>
      <c r="K21" s="15">
        <f t="shared" si="0"/>
        <v>85153</v>
      </c>
      <c r="L21" t="s">
        <v>9</v>
      </c>
      <c r="M21" s="6">
        <v>44866</v>
      </c>
      <c r="N21" s="6">
        <v>44866</v>
      </c>
    </row>
    <row r="22" spans="1:16" x14ac:dyDescent="0.2">
      <c r="A22" t="s">
        <v>2</v>
      </c>
      <c r="B22" t="s">
        <v>3</v>
      </c>
      <c r="C22" t="s">
        <v>38</v>
      </c>
      <c r="D22" t="s">
        <v>1</v>
      </c>
      <c r="E22" t="s">
        <v>39</v>
      </c>
      <c r="F22" t="s">
        <v>28</v>
      </c>
      <c r="G22" t="s">
        <v>29</v>
      </c>
      <c r="H22" s="5">
        <v>-5</v>
      </c>
      <c r="I22" t="s">
        <v>8</v>
      </c>
      <c r="J22" s="19">
        <v>-412055</v>
      </c>
      <c r="K22" s="18">
        <f t="shared" si="0"/>
        <v>82411</v>
      </c>
      <c r="L22" t="s">
        <v>9</v>
      </c>
      <c r="M22" s="6">
        <v>44852</v>
      </c>
      <c r="N22" s="6">
        <v>44852</v>
      </c>
      <c r="O22">
        <v>111058</v>
      </c>
      <c r="P22" s="21">
        <f>O22-K22</f>
        <v>28647</v>
      </c>
    </row>
    <row r="23" spans="1:16" x14ac:dyDescent="0.2">
      <c r="A23" t="s">
        <v>2</v>
      </c>
      <c r="B23" t="s">
        <v>3</v>
      </c>
      <c r="C23" t="s">
        <v>13</v>
      </c>
      <c r="D23" t="s">
        <v>1</v>
      </c>
      <c r="E23" t="s">
        <v>14</v>
      </c>
      <c r="F23" t="s">
        <v>6</v>
      </c>
      <c r="G23" t="s">
        <v>7</v>
      </c>
      <c r="H23" s="5">
        <v>-3</v>
      </c>
      <c r="I23" t="s">
        <v>8</v>
      </c>
      <c r="J23" s="19">
        <v>-213684</v>
      </c>
      <c r="K23" s="18">
        <f t="shared" si="0"/>
        <v>71228</v>
      </c>
      <c r="L23" t="s">
        <v>9</v>
      </c>
      <c r="M23" s="6">
        <v>44852</v>
      </c>
      <c r="N23" s="6">
        <v>44852</v>
      </c>
      <c r="O23">
        <v>73431</v>
      </c>
      <c r="P23" s="21">
        <f>O23-K23</f>
        <v>2203</v>
      </c>
    </row>
    <row r="24" spans="1:16" x14ac:dyDescent="0.2">
      <c r="A24" t="s">
        <v>2</v>
      </c>
      <c r="B24" t="s">
        <v>3</v>
      </c>
      <c r="C24" t="s">
        <v>23</v>
      </c>
      <c r="D24" t="s">
        <v>1</v>
      </c>
      <c r="E24" t="s">
        <v>47</v>
      </c>
      <c r="F24" t="s">
        <v>6</v>
      </c>
      <c r="G24" t="s">
        <v>7</v>
      </c>
      <c r="H24" s="5">
        <v>-5</v>
      </c>
      <c r="I24" t="s">
        <v>8</v>
      </c>
      <c r="J24" s="19">
        <v>-356140</v>
      </c>
      <c r="K24" s="18">
        <f t="shared" si="0"/>
        <v>71228</v>
      </c>
      <c r="L24" t="s">
        <v>9</v>
      </c>
      <c r="M24" s="6">
        <v>44853</v>
      </c>
      <c r="N24" s="6">
        <v>44853</v>
      </c>
      <c r="O24">
        <v>73431</v>
      </c>
      <c r="P24" s="21">
        <f>O24-K24</f>
        <v>2203</v>
      </c>
    </row>
    <row r="25" spans="1:16" x14ac:dyDescent="0.2">
      <c r="A25" t="s">
        <v>2</v>
      </c>
      <c r="B25" t="s">
        <v>3</v>
      </c>
      <c r="C25" t="s">
        <v>26</v>
      </c>
      <c r="D25" t="s">
        <v>1</v>
      </c>
      <c r="E25" t="s">
        <v>48</v>
      </c>
      <c r="F25" t="s">
        <v>11</v>
      </c>
      <c r="G25" t="s">
        <v>12</v>
      </c>
      <c r="H25" s="5">
        <v>-3</v>
      </c>
      <c r="I25" t="s">
        <v>8</v>
      </c>
      <c r="J25" s="19">
        <v>-146034</v>
      </c>
      <c r="K25" s="18">
        <f t="shared" si="0"/>
        <v>48678</v>
      </c>
      <c r="L25" t="s">
        <v>9</v>
      </c>
      <c r="M25" s="6">
        <v>44847</v>
      </c>
      <c r="N25" s="6">
        <v>44847</v>
      </c>
      <c r="O25">
        <v>50182</v>
      </c>
      <c r="P25" s="21">
        <f>O25-K25</f>
        <v>1504</v>
      </c>
    </row>
    <row r="26" spans="1:16" x14ac:dyDescent="0.2">
      <c r="A26" t="s">
        <v>2</v>
      </c>
      <c r="B26" t="s">
        <v>3</v>
      </c>
      <c r="C26" t="s">
        <v>4</v>
      </c>
      <c r="D26" t="s">
        <v>1</v>
      </c>
      <c r="E26" t="s">
        <v>5</v>
      </c>
      <c r="F26" t="s">
        <v>33</v>
      </c>
      <c r="G26" t="s">
        <v>34</v>
      </c>
      <c r="H26" s="5">
        <v>-3</v>
      </c>
      <c r="I26" t="s">
        <v>8</v>
      </c>
      <c r="J26" s="19">
        <v>-255459</v>
      </c>
      <c r="K26" s="18">
        <f t="shared" si="0"/>
        <v>85153</v>
      </c>
      <c r="L26" t="s">
        <v>9</v>
      </c>
      <c r="M26" s="6">
        <v>44846</v>
      </c>
      <c r="N26" s="6">
        <v>44846</v>
      </c>
      <c r="O26">
        <v>87787</v>
      </c>
      <c r="P26" s="21">
        <f>O26-K26</f>
        <v>2634</v>
      </c>
    </row>
    <row r="27" spans="1:16" x14ac:dyDescent="0.2">
      <c r="A27" t="s">
        <v>2</v>
      </c>
      <c r="B27" t="s">
        <v>3</v>
      </c>
      <c r="C27" t="s">
        <v>35</v>
      </c>
      <c r="D27" t="s">
        <v>1</v>
      </c>
      <c r="E27" t="s">
        <v>36</v>
      </c>
      <c r="F27" t="s">
        <v>17</v>
      </c>
      <c r="G27" t="s">
        <v>18</v>
      </c>
      <c r="H27" s="5">
        <v>-3</v>
      </c>
      <c r="I27" t="s">
        <v>8</v>
      </c>
      <c r="J27" s="19">
        <v>-161781</v>
      </c>
      <c r="K27" s="15">
        <f t="shared" si="0"/>
        <v>53927</v>
      </c>
      <c r="L27" t="s">
        <v>9</v>
      </c>
      <c r="M27" s="6">
        <v>44863</v>
      </c>
      <c r="N27" s="6">
        <v>44863</v>
      </c>
    </row>
    <row r="28" spans="1:16" x14ac:dyDescent="0.2">
      <c r="A28" t="s">
        <v>2</v>
      </c>
      <c r="B28" t="s">
        <v>3</v>
      </c>
      <c r="C28" t="s">
        <v>23</v>
      </c>
      <c r="D28" t="s">
        <v>1</v>
      </c>
      <c r="E28" t="s">
        <v>47</v>
      </c>
      <c r="F28" t="s">
        <v>28</v>
      </c>
      <c r="G28" t="s">
        <v>29</v>
      </c>
      <c r="H28" s="5">
        <v>-7</v>
      </c>
      <c r="I28" t="s">
        <v>8</v>
      </c>
      <c r="J28" s="19">
        <v>-754082</v>
      </c>
      <c r="K28" s="18">
        <f t="shared" si="0"/>
        <v>107726</v>
      </c>
      <c r="L28" t="s">
        <v>9</v>
      </c>
      <c r="M28" s="6">
        <v>44853</v>
      </c>
      <c r="N28" s="6">
        <v>44853</v>
      </c>
      <c r="O28">
        <v>111058</v>
      </c>
      <c r="P28" s="21">
        <f>O28-K28</f>
        <v>3332</v>
      </c>
    </row>
    <row r="29" spans="1:16" x14ac:dyDescent="0.2">
      <c r="A29" t="s">
        <v>2</v>
      </c>
      <c r="B29" t="s">
        <v>3</v>
      </c>
      <c r="C29" t="s">
        <v>19</v>
      </c>
      <c r="D29" t="s">
        <v>1</v>
      </c>
      <c r="E29" t="s">
        <v>30</v>
      </c>
      <c r="F29" t="s">
        <v>6</v>
      </c>
      <c r="G29" t="s">
        <v>7</v>
      </c>
      <c r="H29" s="5">
        <v>-3</v>
      </c>
      <c r="I29" t="s">
        <v>8</v>
      </c>
      <c r="J29" s="19">
        <v>-213684</v>
      </c>
      <c r="K29" s="15">
        <f t="shared" si="0"/>
        <v>71228</v>
      </c>
      <c r="L29" t="s">
        <v>9</v>
      </c>
      <c r="M29" s="6">
        <v>44862</v>
      </c>
      <c r="N29" s="6">
        <v>44865</v>
      </c>
    </row>
    <row r="30" spans="1:16" x14ac:dyDescent="0.2">
      <c r="A30" t="s">
        <v>2</v>
      </c>
      <c r="B30" t="s">
        <v>3</v>
      </c>
      <c r="C30" t="s">
        <v>38</v>
      </c>
      <c r="D30" t="s">
        <v>1</v>
      </c>
      <c r="E30" t="s">
        <v>49</v>
      </c>
      <c r="F30" t="s">
        <v>33</v>
      </c>
      <c r="G30" t="s">
        <v>34</v>
      </c>
      <c r="H30" s="5">
        <v>-3</v>
      </c>
      <c r="I30" t="s">
        <v>8</v>
      </c>
      <c r="J30" s="19">
        <v>-255459</v>
      </c>
      <c r="K30" s="15">
        <f t="shared" si="0"/>
        <v>85153</v>
      </c>
      <c r="L30" t="s">
        <v>9</v>
      </c>
      <c r="M30" s="6">
        <v>44865</v>
      </c>
      <c r="N30" s="6">
        <v>44865</v>
      </c>
    </row>
    <row r="31" spans="1:16" x14ac:dyDescent="0.2">
      <c r="A31" t="s">
        <v>2</v>
      </c>
      <c r="B31" t="s">
        <v>3</v>
      </c>
      <c r="C31" t="s">
        <v>15</v>
      </c>
      <c r="D31" t="s">
        <v>1</v>
      </c>
      <c r="E31" t="s">
        <v>16</v>
      </c>
      <c r="F31" t="s">
        <v>28</v>
      </c>
      <c r="G31" t="s">
        <v>29</v>
      </c>
      <c r="H31" s="5">
        <v>-5</v>
      </c>
      <c r="I31" t="s">
        <v>8</v>
      </c>
      <c r="J31" s="19">
        <v>-538630</v>
      </c>
      <c r="K31" s="15">
        <f t="shared" si="0"/>
        <v>107726</v>
      </c>
      <c r="L31" t="s">
        <v>9</v>
      </c>
      <c r="M31" s="6">
        <v>44835</v>
      </c>
      <c r="N31" s="6">
        <v>44835</v>
      </c>
    </row>
    <row r="32" spans="1:16" x14ac:dyDescent="0.2">
      <c r="A32" t="s">
        <v>2</v>
      </c>
      <c r="B32" t="s">
        <v>3</v>
      </c>
      <c r="C32" t="s">
        <v>41</v>
      </c>
      <c r="D32" t="s">
        <v>1</v>
      </c>
      <c r="E32" t="s">
        <v>50</v>
      </c>
      <c r="F32" t="s">
        <v>28</v>
      </c>
      <c r="G32" t="s">
        <v>29</v>
      </c>
      <c r="H32" s="5">
        <v>-10</v>
      </c>
      <c r="I32" t="s">
        <v>8</v>
      </c>
      <c r="J32" s="19">
        <v>-1077260</v>
      </c>
      <c r="K32" s="18">
        <f t="shared" si="0"/>
        <v>107726</v>
      </c>
      <c r="L32" t="s">
        <v>9</v>
      </c>
      <c r="M32" s="6">
        <v>44846</v>
      </c>
      <c r="N32" s="6">
        <v>44846</v>
      </c>
      <c r="O32" s="27">
        <v>111058</v>
      </c>
      <c r="P32" s="28">
        <f>O32-K32</f>
        <v>3332</v>
      </c>
    </row>
    <row r="33" spans="1:16" x14ac:dyDescent="0.2">
      <c r="A33" t="s">
        <v>2</v>
      </c>
      <c r="B33" t="s">
        <v>3</v>
      </c>
      <c r="C33" t="s">
        <v>13</v>
      </c>
      <c r="D33" t="s">
        <v>1</v>
      </c>
      <c r="E33" t="s">
        <v>14</v>
      </c>
      <c r="F33" t="s">
        <v>33</v>
      </c>
      <c r="G33" t="s">
        <v>34</v>
      </c>
      <c r="H33" s="5">
        <v>-5</v>
      </c>
      <c r="I33" t="s">
        <v>8</v>
      </c>
      <c r="J33" s="19">
        <v>-425765</v>
      </c>
      <c r="K33" s="18">
        <f t="shared" si="0"/>
        <v>85153</v>
      </c>
      <c r="L33" t="s">
        <v>9</v>
      </c>
      <c r="M33" s="6">
        <v>44852</v>
      </c>
      <c r="N33" s="6">
        <v>44852</v>
      </c>
      <c r="O33">
        <v>87787</v>
      </c>
      <c r="P33" s="21">
        <f>O33-K33</f>
        <v>2634</v>
      </c>
    </row>
    <row r="34" spans="1:16" x14ac:dyDescent="0.2">
      <c r="A34" t="s">
        <v>2</v>
      </c>
      <c r="B34" t="s">
        <v>3</v>
      </c>
      <c r="C34" t="s">
        <v>26</v>
      </c>
      <c r="D34" t="s">
        <v>1</v>
      </c>
      <c r="E34" t="s">
        <v>48</v>
      </c>
      <c r="F34" t="s">
        <v>28</v>
      </c>
      <c r="G34" t="s">
        <v>29</v>
      </c>
      <c r="H34" s="5">
        <v>-10</v>
      </c>
      <c r="I34" t="s">
        <v>8</v>
      </c>
      <c r="J34" s="19">
        <v>-1077260</v>
      </c>
      <c r="K34" s="18">
        <f t="shared" si="0"/>
        <v>107726</v>
      </c>
      <c r="L34" t="s">
        <v>9</v>
      </c>
      <c r="M34" s="6">
        <v>44847</v>
      </c>
      <c r="N34" s="6">
        <v>44847</v>
      </c>
      <c r="O34">
        <v>111058</v>
      </c>
      <c r="P34" s="21">
        <f>O34-K34</f>
        <v>3332</v>
      </c>
    </row>
    <row r="35" spans="1:16" x14ac:dyDescent="0.2">
      <c r="A35" t="s">
        <v>2</v>
      </c>
      <c r="B35" t="s">
        <v>3</v>
      </c>
      <c r="C35" t="s">
        <v>38</v>
      </c>
      <c r="D35" t="s">
        <v>1</v>
      </c>
      <c r="E35" t="s">
        <v>49</v>
      </c>
      <c r="F35" t="s">
        <v>11</v>
      </c>
      <c r="G35" t="s">
        <v>12</v>
      </c>
      <c r="H35" s="5">
        <v>-3</v>
      </c>
      <c r="I35" t="s">
        <v>8</v>
      </c>
      <c r="J35" s="19">
        <v>-146034</v>
      </c>
      <c r="K35" s="15">
        <f t="shared" si="0"/>
        <v>48678</v>
      </c>
      <c r="L35" t="s">
        <v>9</v>
      </c>
      <c r="M35" s="6">
        <v>44865</v>
      </c>
      <c r="N35" s="6">
        <v>44865</v>
      </c>
    </row>
    <row r="36" spans="1:16" x14ac:dyDescent="0.2">
      <c r="A36" t="s">
        <v>2</v>
      </c>
      <c r="B36" t="s">
        <v>3</v>
      </c>
      <c r="C36" t="s">
        <v>13</v>
      </c>
      <c r="D36" t="s">
        <v>1</v>
      </c>
      <c r="E36" t="s">
        <v>14</v>
      </c>
      <c r="F36" t="s">
        <v>28</v>
      </c>
      <c r="G36" t="s">
        <v>29</v>
      </c>
      <c r="H36" s="5">
        <v>-5</v>
      </c>
      <c r="I36" t="s">
        <v>8</v>
      </c>
      <c r="J36" s="19">
        <v>-538630</v>
      </c>
      <c r="K36" s="18">
        <f t="shared" si="0"/>
        <v>107726</v>
      </c>
      <c r="L36" t="s">
        <v>9</v>
      </c>
      <c r="M36" s="6">
        <v>44852</v>
      </c>
      <c r="N36" s="6">
        <v>44852</v>
      </c>
      <c r="O36">
        <v>111058</v>
      </c>
      <c r="P36" s="21">
        <f>O36-K36</f>
        <v>3332</v>
      </c>
    </row>
    <row r="37" spans="1:16" x14ac:dyDescent="0.2">
      <c r="A37" t="s">
        <v>2</v>
      </c>
      <c r="B37" t="s">
        <v>3</v>
      </c>
      <c r="C37" t="s">
        <v>32</v>
      </c>
      <c r="D37" t="s">
        <v>1</v>
      </c>
      <c r="E37" t="s">
        <v>40</v>
      </c>
      <c r="F37" t="s">
        <v>28</v>
      </c>
      <c r="G37" t="s">
        <v>29</v>
      </c>
      <c r="H37" s="5">
        <v>-10</v>
      </c>
      <c r="I37" t="s">
        <v>8</v>
      </c>
      <c r="J37" s="19">
        <v>-1077260</v>
      </c>
      <c r="K37" s="18">
        <f t="shared" si="0"/>
        <v>107726</v>
      </c>
      <c r="L37" t="s">
        <v>9</v>
      </c>
      <c r="M37" s="6">
        <v>44848</v>
      </c>
      <c r="N37" s="6">
        <v>44848</v>
      </c>
      <c r="O37">
        <v>111058</v>
      </c>
      <c r="P37" s="21">
        <f>O37-K37</f>
        <v>3332</v>
      </c>
    </row>
    <row r="38" spans="1:16" x14ac:dyDescent="0.2">
      <c r="A38" t="s">
        <v>2</v>
      </c>
      <c r="B38" t="s">
        <v>3</v>
      </c>
      <c r="C38" t="s">
        <v>38</v>
      </c>
      <c r="D38" t="s">
        <v>1</v>
      </c>
      <c r="E38" t="s">
        <v>49</v>
      </c>
      <c r="F38" t="s">
        <v>6</v>
      </c>
      <c r="G38" t="s">
        <v>7</v>
      </c>
      <c r="H38" s="5">
        <v>-3</v>
      </c>
      <c r="I38" t="s">
        <v>8</v>
      </c>
      <c r="J38" s="19">
        <v>-213684</v>
      </c>
      <c r="K38" s="15">
        <f t="shared" si="0"/>
        <v>71228</v>
      </c>
      <c r="L38" t="s">
        <v>9</v>
      </c>
      <c r="M38" s="6">
        <v>44865</v>
      </c>
      <c r="N38" s="6">
        <v>44865</v>
      </c>
    </row>
    <row r="39" spans="1:16" x14ac:dyDescent="0.2">
      <c r="A39" t="s">
        <v>2</v>
      </c>
      <c r="B39" t="s">
        <v>3</v>
      </c>
      <c r="C39" t="s">
        <v>38</v>
      </c>
      <c r="D39" t="s">
        <v>1</v>
      </c>
      <c r="E39" t="s">
        <v>49</v>
      </c>
      <c r="F39" t="s">
        <v>17</v>
      </c>
      <c r="G39" t="s">
        <v>18</v>
      </c>
      <c r="H39" s="5">
        <v>-3</v>
      </c>
      <c r="I39" t="s">
        <v>8</v>
      </c>
      <c r="J39" s="19">
        <v>-161781</v>
      </c>
      <c r="K39" s="15">
        <f t="shared" si="0"/>
        <v>53927</v>
      </c>
      <c r="L39" t="s">
        <v>9</v>
      </c>
      <c r="M39" s="6">
        <v>44865</v>
      </c>
      <c r="N39" s="6">
        <v>44865</v>
      </c>
    </row>
    <row r="40" spans="1:16" x14ac:dyDescent="0.2">
      <c r="A40" t="s">
        <v>2</v>
      </c>
      <c r="B40" t="s">
        <v>3</v>
      </c>
      <c r="C40" t="s">
        <v>15</v>
      </c>
      <c r="D40" t="s">
        <v>1</v>
      </c>
      <c r="E40" t="s">
        <v>16</v>
      </c>
      <c r="F40" t="s">
        <v>6</v>
      </c>
      <c r="G40" t="s">
        <v>7</v>
      </c>
      <c r="H40" s="5">
        <v>-3</v>
      </c>
      <c r="I40" t="s">
        <v>8</v>
      </c>
      <c r="J40" s="19">
        <v>-213684</v>
      </c>
      <c r="K40" s="15">
        <f t="shared" si="0"/>
        <v>71228</v>
      </c>
      <c r="L40" t="s">
        <v>9</v>
      </c>
      <c r="M40" s="6">
        <v>44835</v>
      </c>
      <c r="N40" s="6">
        <v>44835</v>
      </c>
    </row>
    <row r="41" spans="1:16" x14ac:dyDescent="0.2">
      <c r="A41" t="s">
        <v>2</v>
      </c>
      <c r="B41" t="s">
        <v>3</v>
      </c>
      <c r="C41" t="s">
        <v>15</v>
      </c>
      <c r="D41" t="s">
        <v>1</v>
      </c>
      <c r="E41" t="s">
        <v>16</v>
      </c>
      <c r="F41" t="s">
        <v>33</v>
      </c>
      <c r="G41" t="s">
        <v>34</v>
      </c>
      <c r="H41" s="5">
        <v>-3</v>
      </c>
      <c r="I41" t="s">
        <v>8</v>
      </c>
      <c r="J41" s="19">
        <v>-255459</v>
      </c>
      <c r="K41" s="15">
        <f t="shared" si="0"/>
        <v>85153</v>
      </c>
      <c r="L41" t="s">
        <v>9</v>
      </c>
      <c r="M41" s="6">
        <v>44835</v>
      </c>
      <c r="N41" s="6">
        <v>44835</v>
      </c>
    </row>
    <row r="42" spans="1:16" x14ac:dyDescent="0.2">
      <c r="A42" t="s">
        <v>2</v>
      </c>
      <c r="B42" t="s">
        <v>3</v>
      </c>
      <c r="C42" t="s">
        <v>19</v>
      </c>
      <c r="D42" t="s">
        <v>1</v>
      </c>
      <c r="E42" t="s">
        <v>30</v>
      </c>
      <c r="F42" t="s">
        <v>11</v>
      </c>
      <c r="G42" t="s">
        <v>12</v>
      </c>
      <c r="H42" s="5">
        <v>-3</v>
      </c>
      <c r="I42" t="s">
        <v>8</v>
      </c>
      <c r="J42" s="19">
        <v>-146034</v>
      </c>
      <c r="K42" s="15">
        <f t="shared" si="0"/>
        <v>48678</v>
      </c>
      <c r="L42" t="s">
        <v>9</v>
      </c>
      <c r="M42" s="6">
        <v>44862</v>
      </c>
      <c r="N42" s="6">
        <v>44865</v>
      </c>
    </row>
    <row r="43" spans="1:16" x14ac:dyDescent="0.2">
      <c r="A43" t="s">
        <v>2</v>
      </c>
      <c r="B43" t="s">
        <v>3</v>
      </c>
      <c r="C43" t="s">
        <v>10</v>
      </c>
      <c r="D43" t="s">
        <v>1</v>
      </c>
      <c r="E43" t="s">
        <v>43</v>
      </c>
      <c r="F43" t="s">
        <v>6</v>
      </c>
      <c r="G43" t="s">
        <v>7</v>
      </c>
      <c r="H43" s="5">
        <v>-3</v>
      </c>
      <c r="I43" t="s">
        <v>8</v>
      </c>
      <c r="J43" s="19">
        <v>-213684</v>
      </c>
      <c r="K43" s="15">
        <f t="shared" si="0"/>
        <v>71228</v>
      </c>
      <c r="L43" t="s">
        <v>9</v>
      </c>
      <c r="M43" s="6">
        <v>44861</v>
      </c>
      <c r="N43" s="6">
        <v>44861</v>
      </c>
    </row>
    <row r="44" spans="1:16" x14ac:dyDescent="0.2">
      <c r="A44" t="s">
        <v>2</v>
      </c>
      <c r="B44" t="s">
        <v>3</v>
      </c>
      <c r="C44" t="s">
        <v>35</v>
      </c>
      <c r="D44" t="s">
        <v>1</v>
      </c>
      <c r="E44" t="s">
        <v>36</v>
      </c>
      <c r="F44" t="s">
        <v>28</v>
      </c>
      <c r="G44" t="s">
        <v>29</v>
      </c>
      <c r="H44" s="5">
        <v>-5</v>
      </c>
      <c r="I44" t="s">
        <v>8</v>
      </c>
      <c r="J44" s="19">
        <v>-538630</v>
      </c>
      <c r="K44" s="15">
        <f t="shared" si="0"/>
        <v>107726</v>
      </c>
      <c r="L44" t="s">
        <v>9</v>
      </c>
      <c r="M44" s="6">
        <v>44863</v>
      </c>
      <c r="N44" s="6">
        <v>44863</v>
      </c>
    </row>
    <row r="45" spans="1:16" x14ac:dyDescent="0.2">
      <c r="A45" t="s">
        <v>2</v>
      </c>
      <c r="B45" t="s">
        <v>3</v>
      </c>
      <c r="C45" t="s">
        <v>35</v>
      </c>
      <c r="D45" t="s">
        <v>1</v>
      </c>
      <c r="E45" t="s">
        <v>36</v>
      </c>
      <c r="F45" t="s">
        <v>11</v>
      </c>
      <c r="G45" t="s">
        <v>12</v>
      </c>
      <c r="H45" s="5">
        <v>-3</v>
      </c>
      <c r="I45" t="s">
        <v>8</v>
      </c>
      <c r="J45" s="19">
        <v>-146034</v>
      </c>
      <c r="K45" s="15">
        <f t="shared" si="0"/>
        <v>48678</v>
      </c>
      <c r="L45" t="s">
        <v>9</v>
      </c>
      <c r="M45" s="6">
        <v>44863</v>
      </c>
      <c r="N45" s="6">
        <v>44863</v>
      </c>
    </row>
    <row r="46" spans="1:16" x14ac:dyDescent="0.2">
      <c r="A46" t="s">
        <v>2</v>
      </c>
      <c r="B46" t="s">
        <v>3</v>
      </c>
      <c r="C46" t="s">
        <v>38</v>
      </c>
      <c r="D46" t="s">
        <v>1</v>
      </c>
      <c r="E46" t="s">
        <v>39</v>
      </c>
      <c r="F46" t="s">
        <v>11</v>
      </c>
      <c r="G46" t="s">
        <v>12</v>
      </c>
      <c r="H46" s="5">
        <v>-3</v>
      </c>
      <c r="I46" t="s">
        <v>8</v>
      </c>
      <c r="J46" s="19">
        <v>-131430</v>
      </c>
      <c r="K46" s="18">
        <f t="shared" si="0"/>
        <v>43810</v>
      </c>
      <c r="L46" t="s">
        <v>9</v>
      </c>
      <c r="M46" s="6">
        <v>44852</v>
      </c>
      <c r="N46" s="6">
        <v>44852</v>
      </c>
      <c r="O46">
        <v>50182</v>
      </c>
      <c r="P46" s="21">
        <f>O46-K46</f>
        <v>6372</v>
      </c>
    </row>
    <row r="47" spans="1:16" x14ac:dyDescent="0.2">
      <c r="A47" t="s">
        <v>2</v>
      </c>
      <c r="B47" t="s">
        <v>3</v>
      </c>
      <c r="C47" t="s">
        <v>26</v>
      </c>
      <c r="D47" t="s">
        <v>1</v>
      </c>
      <c r="E47" t="s">
        <v>48</v>
      </c>
      <c r="F47" t="s">
        <v>6</v>
      </c>
      <c r="G47" t="s">
        <v>7</v>
      </c>
      <c r="H47" s="5">
        <v>-3</v>
      </c>
      <c r="I47" t="s">
        <v>8</v>
      </c>
      <c r="J47" s="19">
        <v>-213684</v>
      </c>
      <c r="K47" s="18">
        <f t="shared" si="0"/>
        <v>71228</v>
      </c>
      <c r="L47" t="s">
        <v>9</v>
      </c>
      <c r="M47" s="6">
        <v>44847</v>
      </c>
      <c r="N47" s="6">
        <v>44847</v>
      </c>
      <c r="O47">
        <v>73431</v>
      </c>
      <c r="P47" s="21">
        <f>O47-K47</f>
        <v>2203</v>
      </c>
    </row>
    <row r="48" spans="1:16" x14ac:dyDescent="0.2">
      <c r="A48" t="s">
        <v>2</v>
      </c>
      <c r="B48" t="s">
        <v>3</v>
      </c>
      <c r="C48" t="s">
        <v>26</v>
      </c>
      <c r="D48" t="s">
        <v>1</v>
      </c>
      <c r="E48" t="s">
        <v>27</v>
      </c>
      <c r="F48" t="s">
        <v>17</v>
      </c>
      <c r="G48" t="s">
        <v>18</v>
      </c>
      <c r="H48" s="5">
        <v>-3</v>
      </c>
      <c r="I48" t="s">
        <v>8</v>
      </c>
      <c r="J48" s="19">
        <v>-161781</v>
      </c>
      <c r="K48" s="15">
        <f t="shared" si="0"/>
        <v>53927</v>
      </c>
      <c r="L48" t="s">
        <v>9</v>
      </c>
      <c r="M48" s="6">
        <v>44866</v>
      </c>
      <c r="N48" s="6">
        <v>44866</v>
      </c>
    </row>
    <row r="49" spans="1:16" x14ac:dyDescent="0.2">
      <c r="A49" t="s">
        <v>2</v>
      </c>
      <c r="B49" t="s">
        <v>3</v>
      </c>
      <c r="C49" t="s">
        <v>26</v>
      </c>
      <c r="D49" t="s">
        <v>1</v>
      </c>
      <c r="E49" t="s">
        <v>27</v>
      </c>
      <c r="F49" t="s">
        <v>6</v>
      </c>
      <c r="G49" t="s">
        <v>7</v>
      </c>
      <c r="H49" s="5">
        <v>-3</v>
      </c>
      <c r="I49" t="s">
        <v>8</v>
      </c>
      <c r="J49" s="19">
        <v>-213684</v>
      </c>
      <c r="K49" s="15">
        <f t="shared" si="0"/>
        <v>71228</v>
      </c>
      <c r="L49" t="s">
        <v>9</v>
      </c>
      <c r="M49" s="6">
        <v>44866</v>
      </c>
      <c r="N49" s="6">
        <v>44866</v>
      </c>
    </row>
    <row r="50" spans="1:16" x14ac:dyDescent="0.2">
      <c r="A50" t="s">
        <v>2</v>
      </c>
      <c r="B50" t="s">
        <v>3</v>
      </c>
      <c r="C50" t="s">
        <v>38</v>
      </c>
      <c r="D50" t="s">
        <v>1</v>
      </c>
      <c r="E50" t="s">
        <v>51</v>
      </c>
      <c r="F50" t="s">
        <v>28</v>
      </c>
      <c r="G50" t="s">
        <v>29</v>
      </c>
      <c r="H50" s="5">
        <v>-10</v>
      </c>
      <c r="I50" t="s">
        <v>8</v>
      </c>
      <c r="J50" s="19">
        <v>-915670</v>
      </c>
      <c r="K50" s="15">
        <f t="shared" si="0"/>
        <v>91567</v>
      </c>
      <c r="L50" t="s">
        <v>9</v>
      </c>
      <c r="M50" s="6">
        <v>44861</v>
      </c>
      <c r="N50" s="6">
        <v>44861</v>
      </c>
    </row>
    <row r="51" spans="1:16" x14ac:dyDescent="0.2">
      <c r="A51" t="s">
        <v>2</v>
      </c>
      <c r="B51" t="s">
        <v>3</v>
      </c>
      <c r="C51" t="s">
        <v>23</v>
      </c>
      <c r="D51" t="s">
        <v>1</v>
      </c>
      <c r="E51" t="s">
        <v>37</v>
      </c>
      <c r="F51" t="s">
        <v>28</v>
      </c>
      <c r="G51" t="s">
        <v>29</v>
      </c>
      <c r="H51" s="5">
        <v>-5</v>
      </c>
      <c r="I51" t="s">
        <v>8</v>
      </c>
      <c r="J51" s="19">
        <v>-538630</v>
      </c>
      <c r="K51" s="15">
        <f t="shared" si="0"/>
        <v>107726</v>
      </c>
      <c r="L51" t="s">
        <v>9</v>
      </c>
      <c r="M51" s="6">
        <v>44838</v>
      </c>
      <c r="N51" s="6">
        <v>44838</v>
      </c>
    </row>
    <row r="52" spans="1:16" x14ac:dyDescent="0.2">
      <c r="A52" t="s">
        <v>2</v>
      </c>
      <c r="B52" t="s">
        <v>3</v>
      </c>
      <c r="C52" t="s">
        <v>41</v>
      </c>
      <c r="D52" t="s">
        <v>1</v>
      </c>
      <c r="E52" t="s">
        <v>50</v>
      </c>
      <c r="F52" t="s">
        <v>17</v>
      </c>
      <c r="G52" t="s">
        <v>18</v>
      </c>
      <c r="H52" s="5">
        <v>-3</v>
      </c>
      <c r="I52" t="s">
        <v>8</v>
      </c>
      <c r="J52" s="19">
        <v>-161781</v>
      </c>
      <c r="K52" s="18">
        <f t="shared" si="0"/>
        <v>53927</v>
      </c>
      <c r="L52" t="s">
        <v>9</v>
      </c>
      <c r="M52" s="6">
        <v>44846</v>
      </c>
      <c r="N52" s="6">
        <v>44846</v>
      </c>
      <c r="O52" s="12">
        <v>55595</v>
      </c>
      <c r="P52" s="25">
        <f>O52-K52</f>
        <v>1668</v>
      </c>
    </row>
    <row r="53" spans="1:16" x14ac:dyDescent="0.2">
      <c r="A53" t="s">
        <v>2</v>
      </c>
      <c r="B53" t="s">
        <v>3</v>
      </c>
      <c r="C53" t="s">
        <v>26</v>
      </c>
      <c r="D53" t="s">
        <v>1</v>
      </c>
      <c r="E53" s="20" t="s">
        <v>72</v>
      </c>
      <c r="F53" t="s">
        <v>6</v>
      </c>
      <c r="G53" t="s">
        <v>7</v>
      </c>
      <c r="H53" s="5">
        <v>-3</v>
      </c>
      <c r="I53" t="s">
        <v>8</v>
      </c>
      <c r="J53" s="22">
        <v>-213684</v>
      </c>
      <c r="K53" s="16">
        <v>-71228</v>
      </c>
      <c r="L53" t="s">
        <v>9</v>
      </c>
      <c r="M53" s="6">
        <v>44875</v>
      </c>
      <c r="N53" s="6">
        <v>44875</v>
      </c>
    </row>
    <row r="54" spans="1:16" x14ac:dyDescent="0.2">
      <c r="A54" t="s">
        <v>2</v>
      </c>
      <c r="B54" t="s">
        <v>3</v>
      </c>
      <c r="C54" t="s">
        <v>26</v>
      </c>
      <c r="D54" t="s">
        <v>1</v>
      </c>
      <c r="E54" s="20" t="s">
        <v>72</v>
      </c>
      <c r="F54" t="s">
        <v>28</v>
      </c>
      <c r="G54" t="s">
        <v>29</v>
      </c>
      <c r="H54" s="5">
        <v>-10</v>
      </c>
      <c r="I54" t="s">
        <v>8</v>
      </c>
      <c r="J54" s="22">
        <v>-1077260</v>
      </c>
      <c r="K54" s="16">
        <v>-107726</v>
      </c>
      <c r="L54" t="s">
        <v>9</v>
      </c>
      <c r="M54" s="6">
        <v>44875</v>
      </c>
      <c r="N54" s="6">
        <v>44875</v>
      </c>
      <c r="O54" s="23"/>
    </row>
    <row r="55" spans="1:16" x14ac:dyDescent="0.2">
      <c r="H55" s="29">
        <f>SUM(H3:H54)</f>
        <v>-223</v>
      </c>
      <c r="J55" s="29">
        <f>SUM(J2:J54)</f>
        <v>-18151116</v>
      </c>
      <c r="O55" s="30">
        <f>SUM(O3:O54)</f>
        <v>1793271</v>
      </c>
      <c r="P55" s="30">
        <f>SUM(P3:P54)</f>
        <v>105010</v>
      </c>
    </row>
    <row r="57" spans="1:16" x14ac:dyDescent="0.2">
      <c r="I57" s="31" t="s">
        <v>75</v>
      </c>
      <c r="J57" s="29">
        <f>J55*8/100</f>
        <v>-1452089.28</v>
      </c>
    </row>
    <row r="58" spans="1:16" x14ac:dyDescent="0.2">
      <c r="J58" s="32"/>
    </row>
    <row r="59" spans="1:16" x14ac:dyDescent="0.2">
      <c r="I59" s="23" t="s">
        <v>76</v>
      </c>
      <c r="J59" s="29">
        <f>J55+J57</f>
        <v>-19603205.280000001</v>
      </c>
    </row>
  </sheetData>
  <autoFilter ref="A1:N55"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workbookViewId="0">
      <selection activeCell="E27" sqref="E27"/>
    </sheetView>
  </sheetViews>
  <sheetFormatPr defaultRowHeight="12.75" x14ac:dyDescent="0.2"/>
  <cols>
    <col min="13" max="14" width="13.42578125" customWidth="1"/>
  </cols>
  <sheetData>
    <row r="1" spans="1:15" ht="51" x14ac:dyDescent="0.2">
      <c r="A1" s="1" t="s">
        <v>52</v>
      </c>
      <c r="B1" s="1" t="s">
        <v>53</v>
      </c>
      <c r="C1" s="1" t="s">
        <v>54</v>
      </c>
      <c r="D1" s="7" t="s">
        <v>55</v>
      </c>
      <c r="E1" s="1" t="s">
        <v>56</v>
      </c>
      <c r="F1" s="1" t="s">
        <v>57</v>
      </c>
      <c r="G1" s="1" t="s">
        <v>58</v>
      </c>
      <c r="H1" s="1" t="s">
        <v>59</v>
      </c>
      <c r="I1" s="7" t="s">
        <v>60</v>
      </c>
      <c r="J1" s="7" t="s">
        <v>61</v>
      </c>
      <c r="K1" s="13" t="s">
        <v>70</v>
      </c>
      <c r="L1" s="1" t="s">
        <v>62</v>
      </c>
      <c r="M1" s="1" t="s">
        <v>63</v>
      </c>
      <c r="N1" s="1" t="s">
        <v>64</v>
      </c>
    </row>
    <row r="2" spans="1:15" x14ac:dyDescent="0.2">
      <c r="A2" t="s">
        <v>2</v>
      </c>
      <c r="B2" t="s">
        <v>3</v>
      </c>
      <c r="C2" t="s">
        <v>19</v>
      </c>
      <c r="D2" t="s">
        <v>1</v>
      </c>
      <c r="E2" t="s">
        <v>20</v>
      </c>
      <c r="F2" t="s">
        <v>21</v>
      </c>
      <c r="G2" t="s">
        <v>22</v>
      </c>
      <c r="H2" s="5">
        <v>5</v>
      </c>
      <c r="I2" t="s">
        <v>8</v>
      </c>
      <c r="J2" s="5">
        <v>250445</v>
      </c>
      <c r="K2" s="15">
        <v>50089</v>
      </c>
      <c r="L2" t="s">
        <v>9</v>
      </c>
      <c r="M2" s="6">
        <v>44865</v>
      </c>
      <c r="N2" s="6">
        <v>44865</v>
      </c>
      <c r="O2" t="s">
        <v>71</v>
      </c>
    </row>
    <row r="3" spans="1:15" x14ac:dyDescent="0.2">
      <c r="A3" t="s">
        <v>2</v>
      </c>
      <c r="B3" t="s">
        <v>3</v>
      </c>
      <c r="C3" t="s">
        <v>26</v>
      </c>
      <c r="D3" t="s">
        <v>1</v>
      </c>
      <c r="E3" t="s">
        <v>31</v>
      </c>
      <c r="F3" t="s">
        <v>17</v>
      </c>
      <c r="G3" t="s">
        <v>18</v>
      </c>
      <c r="H3" s="5">
        <v>4</v>
      </c>
      <c r="I3" t="s">
        <v>8</v>
      </c>
      <c r="J3" s="5">
        <v>215708</v>
      </c>
      <c r="K3" s="15">
        <v>53927</v>
      </c>
      <c r="L3" t="s">
        <v>9</v>
      </c>
      <c r="M3" s="6">
        <v>44865</v>
      </c>
      <c r="N3" s="6">
        <v>44865</v>
      </c>
      <c r="O3" t="s">
        <v>71</v>
      </c>
    </row>
    <row r="4" spans="1:15" x14ac:dyDescent="0.2">
      <c r="A4" t="s">
        <v>2</v>
      </c>
      <c r="B4" t="s">
        <v>3</v>
      </c>
      <c r="C4" t="s">
        <v>19</v>
      </c>
      <c r="D4" t="s">
        <v>1</v>
      </c>
      <c r="E4" t="s">
        <v>20</v>
      </c>
      <c r="F4" t="s">
        <v>11</v>
      </c>
      <c r="G4" t="s">
        <v>12</v>
      </c>
      <c r="H4" s="5">
        <v>3</v>
      </c>
      <c r="I4" t="s">
        <v>8</v>
      </c>
      <c r="J4" s="5">
        <v>146034</v>
      </c>
      <c r="K4" s="15">
        <v>48678</v>
      </c>
      <c r="L4" t="s">
        <v>9</v>
      </c>
      <c r="M4" s="6">
        <v>44865</v>
      </c>
      <c r="N4" s="6">
        <v>44865</v>
      </c>
      <c r="O4" t="s">
        <v>71</v>
      </c>
    </row>
    <row r="5" spans="1:15" x14ac:dyDescent="0.2">
      <c r="A5" t="s">
        <v>2</v>
      </c>
      <c r="B5" t="s">
        <v>3</v>
      </c>
      <c r="C5" t="s">
        <v>41</v>
      </c>
      <c r="D5" t="s">
        <v>1</v>
      </c>
      <c r="E5" t="s">
        <v>42</v>
      </c>
      <c r="F5" t="s">
        <v>28</v>
      </c>
      <c r="G5" t="s">
        <v>29</v>
      </c>
      <c r="H5" s="5">
        <v>2</v>
      </c>
      <c r="I5" t="s">
        <v>8</v>
      </c>
      <c r="J5" s="5">
        <v>215452</v>
      </c>
      <c r="K5" s="15">
        <v>107726</v>
      </c>
      <c r="L5" t="s">
        <v>9</v>
      </c>
      <c r="M5" s="6">
        <v>44840</v>
      </c>
      <c r="N5" s="6">
        <v>44840</v>
      </c>
      <c r="O5" t="s">
        <v>71</v>
      </c>
    </row>
    <row r="6" spans="1:15" x14ac:dyDescent="0.2">
      <c r="A6" t="s">
        <v>2</v>
      </c>
      <c r="B6" t="s">
        <v>3</v>
      </c>
      <c r="C6" t="s">
        <v>41</v>
      </c>
      <c r="D6" t="s">
        <v>1</v>
      </c>
      <c r="E6" t="s">
        <v>42</v>
      </c>
      <c r="F6" t="s">
        <v>17</v>
      </c>
      <c r="G6" t="s">
        <v>18</v>
      </c>
      <c r="H6" s="5">
        <v>2</v>
      </c>
      <c r="I6" t="s">
        <v>8</v>
      </c>
      <c r="J6" s="5">
        <v>107854</v>
      </c>
      <c r="K6" s="15">
        <v>53927</v>
      </c>
      <c r="L6" t="s">
        <v>9</v>
      </c>
      <c r="M6" s="6">
        <v>44840</v>
      </c>
      <c r="N6" s="6">
        <v>44840</v>
      </c>
      <c r="O6" t="s">
        <v>71</v>
      </c>
    </row>
    <row r="7" spans="1:15" x14ac:dyDescent="0.2">
      <c r="A7" t="s">
        <v>2</v>
      </c>
      <c r="B7" t="s">
        <v>3</v>
      </c>
      <c r="C7" t="s">
        <v>23</v>
      </c>
      <c r="D7" t="s">
        <v>1</v>
      </c>
      <c r="E7" t="s">
        <v>46</v>
      </c>
      <c r="F7" t="s">
        <v>17</v>
      </c>
      <c r="G7" t="s">
        <v>18</v>
      </c>
      <c r="H7" s="5">
        <v>3</v>
      </c>
      <c r="I7" t="s">
        <v>8</v>
      </c>
      <c r="J7" s="5">
        <v>161781</v>
      </c>
      <c r="K7" s="15">
        <v>53927</v>
      </c>
      <c r="L7" t="s">
        <v>9</v>
      </c>
      <c r="M7" s="6">
        <v>44853</v>
      </c>
      <c r="N7" s="6">
        <v>44853</v>
      </c>
      <c r="O7" t="s">
        <v>71</v>
      </c>
    </row>
    <row r="8" spans="1:15" x14ac:dyDescent="0.2">
      <c r="A8" t="s">
        <v>2</v>
      </c>
      <c r="B8" t="s">
        <v>3</v>
      </c>
      <c r="C8" t="s">
        <v>26</v>
      </c>
      <c r="D8" t="s">
        <v>1</v>
      </c>
      <c r="E8" t="s">
        <v>31</v>
      </c>
      <c r="F8" t="s">
        <v>24</v>
      </c>
      <c r="G8" t="s">
        <v>25</v>
      </c>
      <c r="H8" s="5">
        <v>3</v>
      </c>
      <c r="I8" t="s">
        <v>8</v>
      </c>
      <c r="J8" s="5">
        <v>133860</v>
      </c>
      <c r="K8" s="15">
        <v>44620</v>
      </c>
      <c r="L8" t="s">
        <v>9</v>
      </c>
      <c r="M8" s="6">
        <v>44865</v>
      </c>
      <c r="N8" s="6">
        <v>44865</v>
      </c>
      <c r="O8" t="s">
        <v>71</v>
      </c>
    </row>
    <row r="9" spans="1:15" x14ac:dyDescent="0.2">
      <c r="A9" t="s">
        <v>2</v>
      </c>
      <c r="B9" t="s">
        <v>3</v>
      </c>
      <c r="C9" t="s">
        <v>26</v>
      </c>
      <c r="D9" t="s">
        <v>1</v>
      </c>
      <c r="E9" t="s">
        <v>31</v>
      </c>
      <c r="F9" t="s">
        <v>33</v>
      </c>
      <c r="G9" t="s">
        <v>34</v>
      </c>
      <c r="H9" s="5">
        <v>1</v>
      </c>
      <c r="I9" t="s">
        <v>8</v>
      </c>
      <c r="J9" s="5">
        <v>85153</v>
      </c>
      <c r="K9" s="15">
        <v>85153</v>
      </c>
      <c r="L9" t="s">
        <v>9</v>
      </c>
      <c r="M9" s="6">
        <v>44865</v>
      </c>
      <c r="N9" s="6">
        <v>44865</v>
      </c>
      <c r="O9" t="s">
        <v>71</v>
      </c>
    </row>
    <row r="10" spans="1:15" x14ac:dyDescent="0.2">
      <c r="A10" t="s">
        <v>2</v>
      </c>
      <c r="B10" t="s">
        <v>3</v>
      </c>
      <c r="C10" t="s">
        <v>26</v>
      </c>
      <c r="D10" t="s">
        <v>1</v>
      </c>
      <c r="E10" t="s">
        <v>31</v>
      </c>
      <c r="F10" t="s">
        <v>11</v>
      </c>
      <c r="G10" t="s">
        <v>12</v>
      </c>
      <c r="H10" s="5">
        <v>1</v>
      </c>
      <c r="I10" t="s">
        <v>8</v>
      </c>
      <c r="J10" s="5">
        <v>48678</v>
      </c>
      <c r="K10" s="15">
        <v>48678</v>
      </c>
      <c r="L10" t="s">
        <v>9</v>
      </c>
      <c r="M10" s="6">
        <v>44865</v>
      </c>
      <c r="N10" s="6">
        <v>44865</v>
      </c>
      <c r="O10" t="s">
        <v>71</v>
      </c>
    </row>
    <row r="11" spans="1:15" x14ac:dyDescent="0.2">
      <c r="A11" t="s">
        <v>2</v>
      </c>
      <c r="B11" t="s">
        <v>3</v>
      </c>
      <c r="C11" t="s">
        <v>26</v>
      </c>
      <c r="D11" t="s">
        <v>1</v>
      </c>
      <c r="E11" t="s">
        <v>31</v>
      </c>
      <c r="F11" t="s">
        <v>44</v>
      </c>
      <c r="G11" t="s">
        <v>45</v>
      </c>
      <c r="H11" s="5">
        <v>1</v>
      </c>
      <c r="I11" t="s">
        <v>8</v>
      </c>
      <c r="J11" s="5">
        <v>50875</v>
      </c>
      <c r="K11" s="15">
        <v>50875</v>
      </c>
      <c r="L11" t="s">
        <v>9</v>
      </c>
      <c r="M11" s="6">
        <v>44865</v>
      </c>
      <c r="N11" s="6">
        <v>44865</v>
      </c>
      <c r="O11" t="s">
        <v>71</v>
      </c>
    </row>
    <row r="12" spans="1:15" x14ac:dyDescent="0.2">
      <c r="A12" t="s">
        <v>2</v>
      </c>
      <c r="B12" t="s">
        <v>3</v>
      </c>
      <c r="C12" t="s">
        <v>19</v>
      </c>
      <c r="D12" t="s">
        <v>1</v>
      </c>
      <c r="E12" t="s">
        <v>20</v>
      </c>
      <c r="F12" t="s">
        <v>44</v>
      </c>
      <c r="G12" t="s">
        <v>45</v>
      </c>
      <c r="H12" s="5">
        <v>4</v>
      </c>
      <c r="I12" t="s">
        <v>8</v>
      </c>
      <c r="J12" s="5">
        <v>203500</v>
      </c>
      <c r="K12" s="15">
        <v>50875</v>
      </c>
      <c r="L12" t="s">
        <v>9</v>
      </c>
      <c r="M12" s="6">
        <v>44865</v>
      </c>
      <c r="N12" s="6">
        <v>44865</v>
      </c>
      <c r="O12" t="s">
        <v>71</v>
      </c>
    </row>
    <row r="13" spans="1:15" x14ac:dyDescent="0.2">
      <c r="A13" t="s">
        <v>2</v>
      </c>
      <c r="B13" t="s">
        <v>3</v>
      </c>
      <c r="C13" t="s">
        <v>23</v>
      </c>
      <c r="D13" t="s">
        <v>1</v>
      </c>
      <c r="E13" t="s">
        <v>46</v>
      </c>
      <c r="F13" t="s">
        <v>33</v>
      </c>
      <c r="G13" t="s">
        <v>34</v>
      </c>
      <c r="H13" s="5">
        <v>1</v>
      </c>
      <c r="I13" t="s">
        <v>8</v>
      </c>
      <c r="J13" s="5">
        <v>85153</v>
      </c>
      <c r="K13" s="15">
        <v>85153</v>
      </c>
      <c r="L13" t="s">
        <v>9</v>
      </c>
      <c r="M13" s="6">
        <v>44853</v>
      </c>
      <c r="N13" s="6">
        <v>44853</v>
      </c>
      <c r="O13" t="s">
        <v>71</v>
      </c>
    </row>
    <row r="14" spans="1:15" x14ac:dyDescent="0.2">
      <c r="A14" t="s">
        <v>2</v>
      </c>
      <c r="B14" t="s">
        <v>3</v>
      </c>
      <c r="C14" t="s">
        <v>23</v>
      </c>
      <c r="D14" t="s">
        <v>1</v>
      </c>
      <c r="E14" t="s">
        <v>46</v>
      </c>
      <c r="F14" t="s">
        <v>28</v>
      </c>
      <c r="G14" t="s">
        <v>29</v>
      </c>
      <c r="H14" s="5">
        <v>5</v>
      </c>
      <c r="I14" t="s">
        <v>8</v>
      </c>
      <c r="J14" s="5">
        <v>538630</v>
      </c>
      <c r="K14" s="15">
        <v>107726</v>
      </c>
      <c r="L14" t="s">
        <v>9</v>
      </c>
      <c r="M14" s="6">
        <v>44853</v>
      </c>
      <c r="N14" s="6">
        <v>44853</v>
      </c>
      <c r="O14" t="s">
        <v>71</v>
      </c>
    </row>
    <row r="15" spans="1:15" x14ac:dyDescent="0.2">
      <c r="A15" t="s">
        <v>2</v>
      </c>
      <c r="B15" t="s">
        <v>3</v>
      </c>
      <c r="C15" t="s">
        <v>19</v>
      </c>
      <c r="D15" t="s">
        <v>1</v>
      </c>
      <c r="E15" t="s">
        <v>20</v>
      </c>
      <c r="F15" t="s">
        <v>24</v>
      </c>
      <c r="G15" t="s">
        <v>25</v>
      </c>
      <c r="H15" s="5">
        <v>5</v>
      </c>
      <c r="I15" t="s">
        <v>8</v>
      </c>
      <c r="J15" s="5">
        <v>223100</v>
      </c>
      <c r="K15" s="15">
        <v>44620</v>
      </c>
      <c r="L15" t="s">
        <v>9</v>
      </c>
      <c r="M15" s="6">
        <v>44865</v>
      </c>
      <c r="N15" s="6">
        <v>44865</v>
      </c>
      <c r="O15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bảng kê</vt:lpstr>
      <vt:lpstr>xuát hóa đơn</vt:lpstr>
      <vt:lpstr>dl</vt:lpstr>
      <vt:lpstr>po trả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Admin</cp:lastModifiedBy>
  <cp:revision>1</cp:revision>
  <dcterms:created xsi:type="dcterms:W3CDTF">2022-11-14T03:36:49Z</dcterms:created>
  <dcterms:modified xsi:type="dcterms:W3CDTF">2022-11-17T04:52:56Z</dcterms:modified>
  <cp:category/>
</cp:coreProperties>
</file>