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\\MAYCHUDELL\PKT - Copy 2\KHACH HANG\ĐẠI THANH HẢI\CN 2023\công nợ\"/>
    </mc:Choice>
  </mc:AlternateContent>
  <xr:revisionPtr revIDLastSave="0" documentId="13_ncr:1_{F8A69B74-F74D-4E53-9F6B-99B201A4C466}" xr6:coauthVersionLast="47" xr6:coauthVersionMax="47" xr10:uidLastSave="{00000000-0000-0000-0000-000000000000}"/>
  <bookViews>
    <workbookView xWindow="-120" yWindow="-120" windowWidth="29040" windowHeight="15720" tabRatio="734" activeTab="3" xr2:uid="{00000000-000D-0000-FFFF-FFFF00000000}"/>
  </bookViews>
  <sheets>
    <sheet name="công nợ" sheetId="1" r:id="rId1"/>
    <sheet name="tháng 1" sheetId="11" r:id="rId2"/>
    <sheet name="tháng 2" sheetId="12" r:id="rId3"/>
    <sheet name="tháng 3" sheetId="13" r:id="rId4"/>
    <sheet name="tháng 4" sheetId="15" r:id="rId5"/>
    <sheet name="tháng 5" sheetId="17" r:id="rId6"/>
    <sheet name="XT T1,2.2023" sheetId="16" r:id="rId7"/>
    <sheet name="XT T3.2023" sheetId="14" r:id="rId8"/>
    <sheet name="XT t4.2023" sheetId="18" r:id="rId9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7" l="1"/>
  <c r="I5" i="17"/>
  <c r="I6" i="17"/>
  <c r="I7" i="17"/>
  <c r="I8" i="17"/>
  <c r="I9" i="17"/>
  <c r="I10" i="17"/>
  <c r="I11" i="17"/>
  <c r="I12" i="17"/>
  <c r="I13" i="17"/>
  <c r="I3" i="17"/>
  <c r="E10" i="18" l="1"/>
  <c r="F13" i="14"/>
  <c r="D16" i="1" l="1"/>
  <c r="C8" i="1" l="1"/>
  <c r="D14" i="1" l="1"/>
  <c r="H18" i="15" l="1"/>
  <c r="C7" i="1" s="1"/>
  <c r="G18" i="15"/>
  <c r="F18" i="15"/>
  <c r="E18" i="15"/>
  <c r="E19" i="1" l="1"/>
  <c r="G13" i="14" l="1"/>
  <c r="H13" i="14"/>
  <c r="D15" i="1" s="1"/>
  <c r="D19" i="1" s="1"/>
  <c r="I13" i="13"/>
  <c r="H13" i="13"/>
  <c r="G13" i="13"/>
  <c r="F13" i="13"/>
  <c r="C6" i="1" l="1"/>
  <c r="H8" i="12" l="1"/>
  <c r="I8" i="12"/>
  <c r="J8" i="12"/>
  <c r="C5" i="1" s="1"/>
  <c r="G8" i="12"/>
  <c r="C4" i="1" l="1"/>
  <c r="C13" i="1" s="1"/>
  <c r="F24" i="1" l="1"/>
  <c r="F25" i="1" l="1"/>
</calcChain>
</file>

<file path=xl/sharedStrings.xml><?xml version="1.0" encoding="utf-8"?>
<sst xmlns="http://schemas.openxmlformats.org/spreadsheetml/2006/main" count="399" uniqueCount="206">
  <si>
    <t>Ngày tháng</t>
  </si>
  <si>
    <t>Số tiền bán hàng</t>
  </si>
  <si>
    <t>Số tiền hàng trả</t>
  </si>
  <si>
    <t>Giảm trừ</t>
  </si>
  <si>
    <t>Sô tiền khách đã thanh toán</t>
  </si>
  <si>
    <t>Nội dung</t>
  </si>
  <si>
    <t>Tổng bán hàng</t>
  </si>
  <si>
    <t>Tổng hàng trả</t>
  </si>
  <si>
    <t>Tổng đã thanh toán</t>
  </si>
  <si>
    <t>THEO DÕI CÔNG NỢ / CTY ĐẠI THANH HẢI</t>
  </si>
  <si>
    <t>Dư nợ phải thu ĐẠI THANH HẢI</t>
  </si>
  <si>
    <t>Ngày chứng từ</t>
  </si>
  <si>
    <t>Khách hàng</t>
  </si>
  <si>
    <t>Số hóa đơn</t>
  </si>
  <si>
    <t>Tổng tiền hàng</t>
  </si>
  <si>
    <t>Tiền chiết khấu</t>
  </si>
  <si>
    <t>Tiền thuế GTGT</t>
  </si>
  <si>
    <t>Tổng tiền thanh toán</t>
  </si>
  <si>
    <t>CÔNG TY CỔ PHẦN ĐẠI THANH HẢI</t>
  </si>
  <si>
    <t>DANH SÁCH BÁN HÀNG</t>
  </si>
  <si>
    <t>Diễn giải</t>
  </si>
  <si>
    <t>Số dòng = 6</t>
  </si>
  <si>
    <t>Bảng kê hóa đơn tháng 1.2023</t>
  </si>
  <si>
    <t>Bảng kê hóa đơn tháng 2.2023</t>
  </si>
  <si>
    <t>6000031721</t>
  </si>
  <si>
    <t>00002176</t>
  </si>
  <si>
    <t>6000031601</t>
  </si>
  <si>
    <t>00002177</t>
  </si>
  <si>
    <t>6000031592</t>
  </si>
  <si>
    <t>00002180</t>
  </si>
  <si>
    <t>6000031590</t>
  </si>
  <si>
    <t>00002178</t>
  </si>
  <si>
    <t>6000031586</t>
  </si>
  <si>
    <t>00002179</t>
  </si>
  <si>
    <t>6000030696 , CK CỐ ĐỊNH 3%</t>
  </si>
  <si>
    <t>00001385</t>
  </si>
  <si>
    <t>Mã khách hàng</t>
  </si>
  <si>
    <t>dth6004</t>
  </si>
  <si>
    <t>ĐTH Imperria Sky Garden Minh Khai, Thanh Trì, HN</t>
  </si>
  <si>
    <t>6000033921</t>
  </si>
  <si>
    <t>00017458</t>
  </si>
  <si>
    <t>dth6021</t>
  </si>
  <si>
    <t>ĐTH Emerald Mỹ Đình, Nam Từ Liêm, HN</t>
  </si>
  <si>
    <t>6000033900</t>
  </si>
  <si>
    <t>00013588</t>
  </si>
  <si>
    <t>dth6013</t>
  </si>
  <si>
    <t>ĐTH Ecohome 3 Tân Xuân, Bắc Từ Liêm, HN</t>
  </si>
  <si>
    <t>6000033863</t>
  </si>
  <si>
    <t>00013587</t>
  </si>
  <si>
    <t>dth6011</t>
  </si>
  <si>
    <t>Green Park Việt Hưng, Long Biên, HN</t>
  </si>
  <si>
    <t>6000033847</t>
  </si>
  <si>
    <t>00013586</t>
  </si>
  <si>
    <t>dth6020</t>
  </si>
  <si>
    <t>ĐTH Thăng Long Garden, Hai Bà Trưng, HN</t>
  </si>
  <si>
    <t>6000033534</t>
  </si>
  <si>
    <t>00013590</t>
  </si>
  <si>
    <t>Số dòng = 5</t>
  </si>
  <si>
    <t>Ngày hạch toán</t>
  </si>
  <si>
    <t>6000039140, CK CỐ ĐỊNH 3% - 6018_Vinhomes Symphony</t>
  </si>
  <si>
    <t>00024924</t>
  </si>
  <si>
    <t>6000038476, CK CỐ ĐỊNH 3% - 6022_S1.09 Vinhomes Ocean Park</t>
  </si>
  <si>
    <t>00024915</t>
  </si>
  <si>
    <t>6000038466, CK CỐ ĐỊNH 3%</t>
  </si>
  <si>
    <t>00024916</t>
  </si>
  <si>
    <t>6000037599 , CK CỐ ĐỊNH 3%</t>
  </si>
  <si>
    <t>00024918</t>
  </si>
  <si>
    <t>6000037572, CK CỐ ĐỊNH 3%</t>
  </si>
  <si>
    <t>00024920</t>
  </si>
  <si>
    <t>6000037548, CK CỐ ĐỊNH 3%</t>
  </si>
  <si>
    <t>00024922</t>
  </si>
  <si>
    <t>6000036695 , CK CỐ ĐỊNH 3% - 6014_Ruby City 3 Phúc Lợi</t>
  </si>
  <si>
    <t>00024926</t>
  </si>
  <si>
    <t>6000036718 , CK CỐ ĐỊNH 3% - 6019_K35 Tân Mai</t>
  </si>
  <si>
    <t>00024930</t>
  </si>
  <si>
    <t>6000036731 , CK CỐ ĐỊNH 3% - 6006_AnLand Premium</t>
  </si>
  <si>
    <t>00024928</t>
  </si>
  <si>
    <t>Bảng kê hóa đơn tháng 3.2023</t>
  </si>
  <si>
    <t>6000037112 - 6021_Emerald Mỹ Đình</t>
  </si>
  <si>
    <t>000025131</t>
  </si>
  <si>
    <t>DANH SÁCH TRẢ LẠI HÀNG BÁN</t>
  </si>
  <si>
    <t>00001797</t>
  </si>
  <si>
    <t>Hàng trả - phiếu MH000732, MH000733</t>
  </si>
  <si>
    <t>00001796</t>
  </si>
  <si>
    <t>Hàng trả - phiếu MH000729, MH000730, MH000731</t>
  </si>
  <si>
    <t>00001795</t>
  </si>
  <si>
    <t>Hàng trả - phiếu MH000725, MH000726, MH000727, MH000728</t>
  </si>
  <si>
    <t>00001794</t>
  </si>
  <si>
    <t>Hàng trả - phiếu MH000722</t>
  </si>
  <si>
    <t>00001759</t>
  </si>
  <si>
    <t>Hàng trả - 6011_Green Park Việt Hưng trả hàng PO (6100000861, 6100001053, 6100001160)</t>
  </si>
  <si>
    <t>00001761</t>
  </si>
  <si>
    <t>Hàng trả - phiếu MH000721</t>
  </si>
  <si>
    <t>00001760</t>
  </si>
  <si>
    <t>Hàng trả - phiếu MH000720</t>
  </si>
  <si>
    <t>00001758</t>
  </si>
  <si>
    <t>Hàng trả - phiếu MH000719</t>
  </si>
  <si>
    <t>00001757</t>
  </si>
  <si>
    <t>Hàng trả - phiếu MH000717, MH000718</t>
  </si>
  <si>
    <t>00001756</t>
  </si>
  <si>
    <t>Hàng trả - phiếu MH000715, MH000716</t>
  </si>
  <si>
    <t>Số dòng = 10</t>
  </si>
  <si>
    <t>Bảng kê xuất trả T3</t>
  </si>
  <si>
    <t>Đã lập hóa đơn</t>
  </si>
  <si>
    <t>Đã xuất hàng</t>
  </si>
  <si>
    <t>Loại chứng từ</t>
  </si>
  <si>
    <t>Chi nhánh</t>
  </si>
  <si>
    <t>6021_Emerald Mỹ Đình , 6000042251/PO6000042263, CK CỐ ĐỊNH 3%, KM GÀ MUỐI 500G X 20% TỪ 25-04-2023 ĐẾN 15-05-2023</t>
  </si>
  <si>
    <t>00028377</t>
  </si>
  <si>
    <t>Đã lập</t>
  </si>
  <si>
    <t>Đã xuất</t>
  </si>
  <si>
    <t>Bán hàng hóa, dịch vụ trong nước chưa thu tiền</t>
  </si>
  <si>
    <t>C6 HÀ NỘI</t>
  </si>
  <si>
    <t>ĐTH Ruby City 3 Phúc Lợi, Long Biên, HN</t>
  </si>
  <si>
    <t>6014_Ruby City 3 Phúc Lợi , 6000042210/PO6000042264, CK CỐ ĐỊNH 3%, KM GÀ MUỐI 500G X 20% TỪ NGÀY 25-04 ĐẾN 15-05</t>
  </si>
  <si>
    <t>00028376</t>
  </si>
  <si>
    <t>6017_Thái Hà, Constrexim 1 , 6000041544, CK 3%</t>
  </si>
  <si>
    <t>00028291</t>
  </si>
  <si>
    <t>6014_Ruby City 3 Phúc Lợi , 6000041410, CK CỐ ĐỊNH 3%</t>
  </si>
  <si>
    <t>00028290</t>
  </si>
  <si>
    <t>6011_Green Park Việt Hưng , 6000041402, CK CỐ ĐỊNH 3%</t>
  </si>
  <si>
    <t>00028289</t>
  </si>
  <si>
    <t>6022_S1.09 Vinhomes Ocean Park , 6000041441, CK CỐ ĐỊNH 3%</t>
  </si>
  <si>
    <t>00028288</t>
  </si>
  <si>
    <t>6000040664,  6021_Emerald Mỹ Đình, CK 3%</t>
  </si>
  <si>
    <t>00028287</t>
  </si>
  <si>
    <t>6000040652, 6019_K35 Tân Mai, CK CỐ ĐỊNH 3%</t>
  </si>
  <si>
    <t>00028286</t>
  </si>
  <si>
    <t>6000040629, 6013_Ecohome 3 Tân Xuân, CK CỐ ĐỊNH 3%</t>
  </si>
  <si>
    <t>00028285</t>
  </si>
  <si>
    <t>6000040622, 6012_Hateco Yên Sở, CK CỐ ĐỊNH 3%</t>
  </si>
  <si>
    <t>00028284</t>
  </si>
  <si>
    <t>6000040596, 6005_Eco Dream Nguyễn Xiển, CK CỐ ĐỊNH 3%</t>
  </si>
  <si>
    <t>00028283</t>
  </si>
  <si>
    <t>6000040577, 6003_New Horizon City Hoàng Mai, CK CỐ ĐỊNH 3%</t>
  </si>
  <si>
    <t>00028282</t>
  </si>
  <si>
    <t>6000040570, 6001_Fresh Market Green Park , CK CỐ ĐỊNH 3%</t>
  </si>
  <si>
    <t>00028281</t>
  </si>
  <si>
    <t>6006_AnLand Premium, 6000039881, CK CỐ ĐINH 3%</t>
  </si>
  <si>
    <t>00028280</t>
  </si>
  <si>
    <t>6014_Ruby City 3 Phúc Lợi, 6000039897, CK CỐ ĐỊNH 3%</t>
  </si>
  <si>
    <t>00028279</t>
  </si>
  <si>
    <t>Số dòng = 15</t>
  </si>
  <si>
    <t>Bảng kê hóa đơn tháng 4.2023</t>
  </si>
  <si>
    <t>Bảng kê hóa đơn tháng 5.2023</t>
  </si>
  <si>
    <t>00000740</t>
  </si>
  <si>
    <t>Hàng trả</t>
  </si>
  <si>
    <t>00000739</t>
  </si>
  <si>
    <t>00000738</t>
  </si>
  <si>
    <t>00000737</t>
  </si>
  <si>
    <t>00000736</t>
  </si>
  <si>
    <t>00000735</t>
  </si>
  <si>
    <t>00000734</t>
  </si>
  <si>
    <t>00002492</t>
  </si>
  <si>
    <t>Hàng trả-GIN00022680</t>
  </si>
  <si>
    <t>00002491</t>
  </si>
  <si>
    <t>Hàng trả-GIN00021131</t>
  </si>
  <si>
    <t>00002490</t>
  </si>
  <si>
    <t>00002489</t>
  </si>
  <si>
    <t>Hàng trả-GIN00021075</t>
  </si>
  <si>
    <t>00002488</t>
  </si>
  <si>
    <t>Hàng trả-GIN00020640</t>
  </si>
  <si>
    <t>Số dòng = 12</t>
  </si>
  <si>
    <t>Bảng kê xuất trả T1.2</t>
  </si>
  <si>
    <t>6001_Fresh Market Green Park , 6000045132, ck cố định 3%</t>
  </si>
  <si>
    <t>00031629</t>
  </si>
  <si>
    <t>6004_Imperria Sky Garden Minh Khai , 6000045138, ck cố định 3%</t>
  </si>
  <si>
    <t>00031627</t>
  </si>
  <si>
    <t>6020_Thăng Long Garden, 6000045140, ck cố định 3%</t>
  </si>
  <si>
    <t>00031626</t>
  </si>
  <si>
    <t>6013_Ecohome 3 Tân Xuân , 6000045135, ck cố định 3%</t>
  </si>
  <si>
    <t>00031625</t>
  </si>
  <si>
    <t>6019_K35 Tân Mai , 6000045137, ck cố định 3%</t>
  </si>
  <si>
    <t>00031628</t>
  </si>
  <si>
    <t>6017_Thái Hà, Constrexim 1, 6000045139, ck cố định 3%</t>
  </si>
  <si>
    <t>00031624</t>
  </si>
  <si>
    <t>6021_Emerald Mỹ Đình -6000045142, CK CỐ ĐỊNH 3%</t>
  </si>
  <si>
    <t>00031623</t>
  </si>
  <si>
    <t>6005_Eco Dream Nguyễn Xiển - 6000043587- CK CỐ ĐỊNH 3%</t>
  </si>
  <si>
    <t>00031622</t>
  </si>
  <si>
    <t>6003_New Horizon City Hoàng Mai - 6000043552 - CK CỐ ĐỊNH 3%</t>
  </si>
  <si>
    <t>00031621</t>
  </si>
  <si>
    <t>6018_Vinhomes Symphony - 6000043625- CK 3% CỐ ĐỊNH</t>
  </si>
  <si>
    <t>00031620</t>
  </si>
  <si>
    <t>6004_Imperria Sky Garden Minh Khai , 6000043045, CK CỐ ĐỊNH 3%</t>
  </si>
  <si>
    <t>00031619</t>
  </si>
  <si>
    <t>Số dòng = 11</t>
  </si>
  <si>
    <t>00002629</t>
  </si>
  <si>
    <t>Hàng trả T4 -6100001193</t>
  </si>
  <si>
    <t>00002633</t>
  </si>
  <si>
    <t>Hàng trả T4 -6100001252</t>
  </si>
  <si>
    <t>00002632</t>
  </si>
  <si>
    <t>Hàng trả T4 -6100001241</t>
  </si>
  <si>
    <t>00002630</t>
  </si>
  <si>
    <t>Hàng trả T4- 6100001225</t>
  </si>
  <si>
    <t>00002635</t>
  </si>
  <si>
    <t>Hàng trả T4 -6100001237, 6100001233</t>
  </si>
  <si>
    <t>00002634</t>
  </si>
  <si>
    <t>Hàng trả T4 -6100001198</t>
  </si>
  <si>
    <t>00002628</t>
  </si>
  <si>
    <t>Hàng trả T4- 6100001194</t>
  </si>
  <si>
    <t>Số dòng = 8</t>
  </si>
  <si>
    <t>Bảng kê xuất trả T4</t>
  </si>
  <si>
    <t>Chiết khấu T1+2/2023</t>
  </si>
  <si>
    <t>Chiết khấu T3+4/2023</t>
  </si>
  <si>
    <t>SDDK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</si>
</sst>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8"/>
      <name val="Microsoft Sans Serif"/>
      <family val="2"/>
    </font>
    <font>
      <sz val="8"/>
      <color theme="1"/>
      <name val="Microsoft Sans Serif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65" fontId="3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14" fontId="2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165" fontId="3" fillId="0" borderId="1" xfId="1" applyNumberFormat="1" applyFont="1" applyBorder="1" applyAlignment="1">
      <alignment horizontal="left" vertical="center"/>
    </xf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165" fontId="8" fillId="3" borderId="1" xfId="0" applyNumberFormat="1" applyFont="1" applyFill="1" applyBorder="1"/>
    <xf numFmtId="14" fontId="2" fillId="0" borderId="2" xfId="0" applyNumberFormat="1" applyFont="1" applyBorder="1" applyAlignment="1">
      <alignment horizontal="center"/>
    </xf>
    <xf numFmtId="14" fontId="10" fillId="4" borderId="5" xfId="0" applyNumberFormat="1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38" fontId="10" fillId="4" borderId="5" xfId="0" applyNumberFormat="1" applyFont="1" applyFill="1" applyBorder="1" applyAlignment="1">
      <alignment horizontal="center" vertical="center" wrapText="1"/>
    </xf>
    <xf numFmtId="14" fontId="10" fillId="0" borderId="6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38" fontId="10" fillId="0" borderId="6" xfId="0" applyNumberFormat="1" applyFont="1" applyBorder="1" applyAlignment="1">
      <alignment horizontal="right" vertical="center"/>
    </xf>
    <xf numFmtId="14" fontId="11" fillId="5" borderId="6" xfId="0" applyNumberFormat="1" applyFont="1" applyFill="1" applyBorder="1" applyAlignment="1">
      <alignment horizontal="left" vertical="center"/>
    </xf>
    <xf numFmtId="14" fontId="0" fillId="0" borderId="0" xfId="0" applyNumberFormat="1"/>
    <xf numFmtId="38" fontId="0" fillId="0" borderId="0" xfId="0" applyNumberFormat="1"/>
    <xf numFmtId="165" fontId="2" fillId="0" borderId="0" xfId="0" applyNumberFormat="1" applyFont="1"/>
    <xf numFmtId="38" fontId="12" fillId="3" borderId="6" xfId="0" applyNumberFormat="1" applyFont="1" applyFill="1" applyBorder="1" applyAlignment="1">
      <alignment horizontal="right" vertical="center"/>
    </xf>
    <xf numFmtId="14" fontId="10" fillId="0" borderId="1" xfId="0" applyNumberFormat="1" applyFont="1" applyBorder="1" applyAlignment="1">
      <alignment horizontal="center" vertical="center"/>
    </xf>
    <xf numFmtId="38" fontId="10" fillId="0" borderId="1" xfId="0" applyNumberFormat="1" applyFont="1" applyBorder="1" applyAlignment="1">
      <alignment horizontal="right" vertical="center"/>
    </xf>
    <xf numFmtId="0" fontId="10" fillId="6" borderId="6" xfId="0" applyFont="1" applyFill="1" applyBorder="1" applyAlignment="1">
      <alignment horizontal="left" vertical="center"/>
    </xf>
    <xf numFmtId="165" fontId="0" fillId="0" borderId="0" xfId="1" applyNumberFormat="1" applyFont="1"/>
    <xf numFmtId="14" fontId="10" fillId="0" borderId="2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0" fillId="3" borderId="6" xfId="0" applyFont="1" applyFill="1" applyBorder="1" applyAlignment="1">
      <alignment horizontal="left" vertical="center"/>
    </xf>
    <xf numFmtId="0" fontId="10" fillId="3" borderId="6" xfId="0" quotePrefix="1" applyFont="1" applyFill="1" applyBorder="1" applyAlignment="1">
      <alignment horizontal="left" vertical="center"/>
    </xf>
    <xf numFmtId="0" fontId="10" fillId="7" borderId="6" xfId="0" applyFont="1" applyFill="1" applyBorder="1" applyAlignment="1">
      <alignment horizontal="left" vertical="center"/>
    </xf>
    <xf numFmtId="38" fontId="11" fillId="3" borderId="6" xfId="0" applyNumberFormat="1" applyFont="1" applyFill="1" applyBorder="1" applyAlignment="1">
      <alignment horizontal="right" vertical="center"/>
    </xf>
    <xf numFmtId="0" fontId="13" fillId="6" borderId="0" xfId="0" applyFont="1" applyFill="1"/>
    <xf numFmtId="14" fontId="5" fillId="8" borderId="1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center" vertical="center"/>
    </xf>
    <xf numFmtId="165" fontId="5" fillId="8" borderId="1" xfId="1" applyNumberFormat="1" applyFont="1" applyFill="1" applyBorder="1" applyAlignment="1">
      <alignment horizontal="center" vertical="center" wrapText="1"/>
    </xf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G29"/>
  <sheetViews>
    <sheetView zoomScaleNormal="100" workbookViewId="0">
      <pane ySplit="2" topLeftCell="A3" activePane="bottomLeft" state="frozen"/>
      <selection activeCell="F16" sqref="F16"/>
      <selection pane="bottomLeft" activeCell="C8" sqref="C7:C8"/>
    </sheetView>
  </sheetViews>
  <sheetFormatPr defaultRowHeight="21" customHeight="1" x14ac:dyDescent="0.25"/>
  <cols>
    <col min="1" max="1" width="15.28515625" style="11" customWidth="1"/>
    <col min="2" max="2" width="42" style="8" customWidth="1"/>
    <col min="3" max="3" width="19.28515625" style="2" customWidth="1"/>
    <col min="4" max="4" width="17.7109375" style="1" customWidth="1"/>
    <col min="5" max="5" width="22.7109375" style="1" customWidth="1"/>
    <col min="6" max="6" width="17.5703125" style="1" customWidth="1"/>
    <col min="7" max="7" width="12.7109375" style="1" bestFit="1" customWidth="1"/>
    <col min="8" max="16384" width="9.140625" style="1"/>
  </cols>
  <sheetData>
    <row r="1" spans="1:7" ht="27" customHeight="1" x14ac:dyDescent="0.3">
      <c r="A1" s="55" t="s">
        <v>9</v>
      </c>
      <c r="B1" s="55"/>
      <c r="C1" s="55"/>
      <c r="D1" s="55"/>
      <c r="E1" s="55"/>
      <c r="F1" s="55"/>
    </row>
    <row r="2" spans="1:7" s="12" customFormat="1" ht="40.5" customHeight="1" x14ac:dyDescent="0.25">
      <c r="A2" s="19" t="s">
        <v>0</v>
      </c>
      <c r="B2" s="20" t="s">
        <v>5</v>
      </c>
      <c r="C2" s="20" t="s">
        <v>1</v>
      </c>
      <c r="D2" s="20" t="s">
        <v>2</v>
      </c>
      <c r="E2" s="20" t="s">
        <v>3</v>
      </c>
      <c r="F2" s="20" t="s">
        <v>4</v>
      </c>
    </row>
    <row r="3" spans="1:7" s="53" customFormat="1" ht="40.5" customHeight="1" x14ac:dyDescent="0.25">
      <c r="A3" s="51"/>
      <c r="B3" s="52" t="s">
        <v>205</v>
      </c>
      <c r="C3" s="54">
        <v>15754078</v>
      </c>
      <c r="D3" s="52"/>
      <c r="E3" s="52"/>
      <c r="F3" s="52"/>
    </row>
    <row r="4" spans="1:7" ht="21" customHeight="1" x14ac:dyDescent="0.25">
      <c r="A4" s="18"/>
      <c r="B4" s="13" t="s">
        <v>22</v>
      </c>
      <c r="C4" s="14">
        <f>'tháng 1'!H9</f>
        <v>9332564</v>
      </c>
      <c r="D4" s="14"/>
      <c r="E4" s="15"/>
      <c r="F4" s="15"/>
    </row>
    <row r="5" spans="1:7" ht="21" customHeight="1" x14ac:dyDescent="0.25">
      <c r="A5" s="18"/>
      <c r="B5" s="13" t="s">
        <v>23</v>
      </c>
      <c r="C5" s="14">
        <f>'tháng 2'!J8</f>
        <v>5528195</v>
      </c>
      <c r="D5" s="14"/>
      <c r="E5" s="15"/>
      <c r="F5" s="15"/>
    </row>
    <row r="6" spans="1:7" ht="21" customHeight="1" x14ac:dyDescent="0.25">
      <c r="A6" s="18"/>
      <c r="B6" s="13" t="s">
        <v>77</v>
      </c>
      <c r="C6" s="14">
        <f>'tháng 3'!I13</f>
        <v>11694584</v>
      </c>
      <c r="D6" s="14"/>
      <c r="E6" s="15"/>
      <c r="F6" s="15"/>
    </row>
    <row r="7" spans="1:7" ht="21" customHeight="1" x14ac:dyDescent="0.25">
      <c r="A7" s="18"/>
      <c r="B7" s="13" t="s">
        <v>143</v>
      </c>
      <c r="C7" s="14">
        <f>'tháng 4'!H18</f>
        <v>16706637</v>
      </c>
      <c r="D7" s="16"/>
      <c r="E7" s="15"/>
      <c r="F7" s="17"/>
    </row>
    <row r="8" spans="1:7" ht="21" customHeight="1" x14ac:dyDescent="0.25">
      <c r="A8" s="28"/>
      <c r="B8" s="13" t="s">
        <v>144</v>
      </c>
      <c r="C8" s="14">
        <f>'tháng 5'!H14</f>
        <v>11723787</v>
      </c>
      <c r="D8" s="16"/>
      <c r="E8" s="15"/>
      <c r="F8" s="17"/>
    </row>
    <row r="9" spans="1:7" ht="21" customHeight="1" x14ac:dyDescent="0.25">
      <c r="A9" s="28"/>
      <c r="B9" s="13"/>
      <c r="C9" s="14"/>
      <c r="D9" s="16"/>
      <c r="E9" s="15"/>
      <c r="F9" s="17"/>
      <c r="G9" s="38"/>
    </row>
    <row r="10" spans="1:7" ht="21" customHeight="1" x14ac:dyDescent="0.25">
      <c r="A10" s="28"/>
      <c r="B10" s="13"/>
      <c r="C10" s="14"/>
      <c r="D10" s="16"/>
      <c r="E10" s="15"/>
      <c r="F10" s="17"/>
    </row>
    <row r="11" spans="1:7" ht="21" customHeight="1" x14ac:dyDescent="0.25">
      <c r="A11" s="28"/>
      <c r="B11" s="13"/>
      <c r="C11" s="14"/>
      <c r="D11" s="16"/>
      <c r="E11" s="15"/>
      <c r="F11" s="17"/>
    </row>
    <row r="12" spans="1:7" ht="21" customHeight="1" x14ac:dyDescent="0.25">
      <c r="A12" s="28"/>
      <c r="B12" s="13"/>
      <c r="C12" s="14"/>
      <c r="D12" s="16"/>
      <c r="E12" s="15"/>
      <c r="F12" s="17"/>
    </row>
    <row r="13" spans="1:7" ht="21" customHeight="1" x14ac:dyDescent="0.25">
      <c r="A13" s="56" t="s">
        <v>6</v>
      </c>
      <c r="B13" s="57"/>
      <c r="C13" s="21">
        <f>SUM(C3:C12)</f>
        <v>70739845</v>
      </c>
      <c r="D13" s="22"/>
      <c r="E13" s="23"/>
      <c r="F13" s="24"/>
    </row>
    <row r="14" spans="1:7" ht="21" customHeight="1" x14ac:dyDescent="0.25">
      <c r="A14" s="40"/>
      <c r="B14" s="45" t="s">
        <v>163</v>
      </c>
      <c r="C14" s="14"/>
      <c r="D14" s="41">
        <f>'XT T1,2.2023'!G15</f>
        <v>4490222</v>
      </c>
      <c r="E14" s="15"/>
      <c r="F14" s="17"/>
    </row>
    <row r="15" spans="1:7" ht="21" customHeight="1" x14ac:dyDescent="0.25">
      <c r="A15" s="44"/>
      <c r="B15" s="45" t="s">
        <v>102</v>
      </c>
      <c r="C15" s="14"/>
      <c r="D15" s="41">
        <f>'XT T3.2023'!H13</f>
        <v>5715181</v>
      </c>
      <c r="E15" s="15"/>
      <c r="F15" s="17"/>
    </row>
    <row r="16" spans="1:7" ht="21" customHeight="1" x14ac:dyDescent="0.25">
      <c r="A16" s="44"/>
      <c r="B16" s="45" t="s">
        <v>202</v>
      </c>
      <c r="C16" s="14"/>
      <c r="D16" s="41">
        <f>'XT t4.2023'!G10</f>
        <v>1681019</v>
      </c>
      <c r="E16" s="15"/>
      <c r="F16" s="17"/>
    </row>
    <row r="17" spans="1:6" ht="21" customHeight="1" x14ac:dyDescent="0.25">
      <c r="A17" s="44"/>
      <c r="B17" s="45" t="s">
        <v>203</v>
      </c>
      <c r="C17" s="14"/>
      <c r="D17" s="41"/>
      <c r="E17" s="15">
        <v>362376</v>
      </c>
      <c r="F17" s="17"/>
    </row>
    <row r="18" spans="1:6" ht="21" customHeight="1" x14ac:dyDescent="0.25">
      <c r="A18" s="44"/>
      <c r="B18" s="45" t="s">
        <v>204</v>
      </c>
      <c r="C18" s="14"/>
      <c r="D18" s="41"/>
      <c r="E18" s="15"/>
      <c r="F18" s="17"/>
    </row>
    <row r="19" spans="1:6" ht="21" customHeight="1" x14ac:dyDescent="0.25">
      <c r="A19" s="56" t="s">
        <v>7</v>
      </c>
      <c r="B19" s="57"/>
      <c r="C19" s="21"/>
      <c r="D19" s="21">
        <f>SUM(D14:D16)</f>
        <v>11886422</v>
      </c>
      <c r="E19" s="21">
        <f>SUM(E14:E17)</f>
        <v>362376</v>
      </c>
      <c r="F19" s="24"/>
    </row>
    <row r="20" spans="1:6" ht="21" customHeight="1" x14ac:dyDescent="0.25">
      <c r="A20" s="18"/>
      <c r="B20" s="13"/>
      <c r="C20" s="14"/>
      <c r="D20" s="14"/>
      <c r="E20" s="15"/>
      <c r="F20" s="15"/>
    </row>
    <row r="21" spans="1:6" ht="21" customHeight="1" x14ac:dyDescent="0.25">
      <c r="A21" s="18"/>
      <c r="B21" s="13"/>
      <c r="C21" s="14"/>
      <c r="D21" s="14"/>
      <c r="E21" s="15"/>
      <c r="F21" s="15"/>
    </row>
    <row r="22" spans="1:6" ht="21" customHeight="1" x14ac:dyDescent="0.25">
      <c r="A22" s="18"/>
      <c r="B22" s="13"/>
      <c r="C22" s="14"/>
      <c r="D22" s="14"/>
      <c r="E22" s="15"/>
      <c r="F22" s="15"/>
    </row>
    <row r="23" spans="1:6" ht="21" customHeight="1" x14ac:dyDescent="0.25">
      <c r="A23" s="18"/>
      <c r="B23" s="13"/>
      <c r="C23" s="14"/>
      <c r="D23" s="14"/>
      <c r="E23" s="15"/>
      <c r="F23" s="15"/>
    </row>
    <row r="24" spans="1:6" ht="21" customHeight="1" x14ac:dyDescent="0.25">
      <c r="A24" s="56" t="s">
        <v>8</v>
      </c>
      <c r="B24" s="57"/>
      <c r="C24" s="25"/>
      <c r="D24" s="22"/>
      <c r="E24" s="24"/>
      <c r="F24" s="26">
        <f>SUM(F20:F23)</f>
        <v>0</v>
      </c>
    </row>
    <row r="25" spans="1:6" ht="21" customHeight="1" x14ac:dyDescent="0.25">
      <c r="A25" s="58" t="s">
        <v>10</v>
      </c>
      <c r="B25" s="59"/>
      <c r="C25" s="59"/>
      <c r="D25" s="59"/>
      <c r="E25" s="60"/>
      <c r="F25" s="27">
        <f>C13-D19-E19-F24</f>
        <v>58491047</v>
      </c>
    </row>
    <row r="26" spans="1:6" ht="21" customHeight="1" x14ac:dyDescent="0.25">
      <c r="A26" s="3"/>
      <c r="B26" s="9"/>
      <c r="C26" s="5"/>
      <c r="D26" s="4"/>
    </row>
    <row r="27" spans="1:6" ht="21" customHeight="1" x14ac:dyDescent="0.25">
      <c r="A27" s="3"/>
      <c r="B27" s="9"/>
      <c r="C27" s="5"/>
      <c r="D27" s="4"/>
    </row>
    <row r="28" spans="1:6" ht="21" customHeight="1" x14ac:dyDescent="0.25">
      <c r="A28" s="3"/>
      <c r="B28" s="9"/>
      <c r="C28" s="5"/>
      <c r="D28" s="4"/>
    </row>
    <row r="29" spans="1:6" ht="21" customHeight="1" x14ac:dyDescent="0.25">
      <c r="A29" s="10"/>
      <c r="C29" s="6"/>
      <c r="D29" s="7"/>
    </row>
  </sheetData>
  <mergeCells count="5">
    <mergeCell ref="A1:F1"/>
    <mergeCell ref="A13:B13"/>
    <mergeCell ref="A19:B19"/>
    <mergeCell ref="A24:B24"/>
    <mergeCell ref="A25:E25"/>
  </mergeCells>
  <conditionalFormatting sqref="A26:B28 A25">
    <cfRule type="duplicateValues" dxfId="0" priority="5"/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H9"/>
  <sheetViews>
    <sheetView zoomScaleNormal="100" workbookViewId="0">
      <selection activeCell="E10" sqref="E10"/>
    </sheetView>
  </sheetViews>
  <sheetFormatPr defaultColWidth="9.140625" defaultRowHeight="15" x14ac:dyDescent="0.25"/>
  <cols>
    <col min="1" max="1" width="14.28515625" style="36" customWidth="1"/>
    <col min="2" max="2" width="30" customWidth="1"/>
    <col min="3" max="3" width="25" customWidth="1"/>
    <col min="4" max="4" width="15" customWidth="1"/>
    <col min="5" max="8" width="17.140625" style="37" customWidth="1"/>
  </cols>
  <sheetData>
    <row r="1" spans="1:8" ht="18.75" x14ac:dyDescent="0.3">
      <c r="A1" s="61" t="s">
        <v>19</v>
      </c>
      <c r="B1" s="61"/>
      <c r="C1" s="61"/>
      <c r="D1" s="61"/>
      <c r="E1" s="61"/>
      <c r="F1" s="61"/>
      <c r="G1" s="61"/>
      <c r="H1" s="61"/>
    </row>
    <row r="2" spans="1:8" ht="15" customHeight="1" x14ac:dyDescent="0.25">
      <c r="A2" s="29" t="s">
        <v>11</v>
      </c>
      <c r="B2" s="30" t="s">
        <v>12</v>
      </c>
      <c r="C2" s="30" t="s">
        <v>20</v>
      </c>
      <c r="D2" s="30" t="s">
        <v>13</v>
      </c>
      <c r="E2" s="31" t="s">
        <v>14</v>
      </c>
      <c r="F2" s="31" t="s">
        <v>15</v>
      </c>
      <c r="G2" s="31" t="s">
        <v>16</v>
      </c>
      <c r="H2" s="31" t="s">
        <v>17</v>
      </c>
    </row>
    <row r="3" spans="1:8" x14ac:dyDescent="0.25">
      <c r="A3" s="32">
        <v>44937</v>
      </c>
      <c r="B3" s="33" t="s">
        <v>18</v>
      </c>
      <c r="C3" s="33" t="s">
        <v>24</v>
      </c>
      <c r="D3" s="42" t="s">
        <v>25</v>
      </c>
      <c r="E3" s="34">
        <v>1879417</v>
      </c>
      <c r="F3" s="34">
        <v>56384</v>
      </c>
      <c r="G3" s="34">
        <v>182303</v>
      </c>
      <c r="H3" s="34">
        <v>2005336</v>
      </c>
    </row>
    <row r="4" spans="1:8" x14ac:dyDescent="0.25">
      <c r="A4" s="32">
        <v>44936</v>
      </c>
      <c r="B4" s="33" t="s">
        <v>18</v>
      </c>
      <c r="C4" s="33" t="s">
        <v>26</v>
      </c>
      <c r="D4" s="42" t="s">
        <v>27</v>
      </c>
      <c r="E4" s="34">
        <v>1110580</v>
      </c>
      <c r="F4" s="34">
        <v>33317</v>
      </c>
      <c r="G4" s="34">
        <v>107726</v>
      </c>
      <c r="H4" s="34">
        <v>1184989</v>
      </c>
    </row>
    <row r="5" spans="1:8" x14ac:dyDescent="0.25">
      <c r="A5" s="32">
        <v>44936</v>
      </c>
      <c r="B5" s="33" t="s">
        <v>18</v>
      </c>
      <c r="C5" s="33" t="s">
        <v>28</v>
      </c>
      <c r="D5" s="42" t="s">
        <v>29</v>
      </c>
      <c r="E5" s="34">
        <v>1096532</v>
      </c>
      <c r="F5" s="34">
        <v>32895</v>
      </c>
      <c r="G5" s="34">
        <v>106364</v>
      </c>
      <c r="H5" s="34">
        <v>1170001</v>
      </c>
    </row>
    <row r="6" spans="1:8" x14ac:dyDescent="0.25">
      <c r="A6" s="32">
        <v>44936</v>
      </c>
      <c r="B6" s="33" t="s">
        <v>18</v>
      </c>
      <c r="C6" s="33" t="s">
        <v>30</v>
      </c>
      <c r="D6" s="42" t="s">
        <v>31</v>
      </c>
      <c r="E6" s="34">
        <v>2182194</v>
      </c>
      <c r="F6" s="34">
        <v>65465</v>
      </c>
      <c r="G6" s="34">
        <v>211673</v>
      </c>
      <c r="H6" s="34">
        <v>2328402</v>
      </c>
    </row>
    <row r="7" spans="1:8" x14ac:dyDescent="0.25">
      <c r="A7" s="32">
        <v>44936</v>
      </c>
      <c r="B7" s="33" t="s">
        <v>18</v>
      </c>
      <c r="C7" s="33" t="s">
        <v>32</v>
      </c>
      <c r="D7" s="42" t="s">
        <v>33</v>
      </c>
      <c r="E7" s="34">
        <v>1304468</v>
      </c>
      <c r="F7" s="34">
        <v>39134</v>
      </c>
      <c r="G7" s="34">
        <v>126533</v>
      </c>
      <c r="H7" s="34">
        <v>1391867</v>
      </c>
    </row>
    <row r="8" spans="1:8" x14ac:dyDescent="0.25">
      <c r="A8" s="32">
        <v>44932</v>
      </c>
      <c r="B8" s="33" t="s">
        <v>18</v>
      </c>
      <c r="C8" s="33" t="s">
        <v>34</v>
      </c>
      <c r="D8" s="42" t="s">
        <v>35</v>
      </c>
      <c r="E8" s="34">
        <v>1173355</v>
      </c>
      <c r="F8" s="34">
        <v>35201</v>
      </c>
      <c r="G8" s="34">
        <v>113815</v>
      </c>
      <c r="H8" s="34">
        <v>1251969</v>
      </c>
    </row>
    <row r="9" spans="1:8" x14ac:dyDescent="0.25">
      <c r="A9" s="35" t="s">
        <v>21</v>
      </c>
      <c r="E9" s="39">
        <v>8746546</v>
      </c>
      <c r="F9" s="39">
        <v>262396</v>
      </c>
      <c r="G9" s="39">
        <v>848414</v>
      </c>
      <c r="H9" s="39">
        <v>9332564</v>
      </c>
    </row>
  </sheetData>
  <mergeCells count="1">
    <mergeCell ref="A1:H1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J15"/>
  <sheetViews>
    <sheetView topLeftCell="B1" zoomScaleNormal="100" workbookViewId="0">
      <selection activeCell="D27" sqref="D27"/>
    </sheetView>
  </sheetViews>
  <sheetFormatPr defaultColWidth="9.140625" defaultRowHeight="15" x14ac:dyDescent="0.25"/>
  <cols>
    <col min="1" max="1" width="14.28515625" style="36" customWidth="1"/>
    <col min="2" max="2" width="13.5703125" style="36" customWidth="1"/>
    <col min="3" max="3" width="10.7109375" customWidth="1"/>
    <col min="4" max="4" width="39" customWidth="1"/>
    <col min="5" max="5" width="13.7109375" customWidth="1"/>
    <col min="6" max="6" width="12.85546875" customWidth="1"/>
    <col min="7" max="8" width="14" style="37" customWidth="1"/>
    <col min="9" max="9" width="14.85546875" style="37" customWidth="1"/>
    <col min="10" max="10" width="17.140625" style="37" customWidth="1"/>
  </cols>
  <sheetData>
    <row r="1" spans="1:10" ht="18.75" x14ac:dyDescent="0.3">
      <c r="A1" s="61" t="s">
        <v>19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ht="24.75" customHeight="1" x14ac:dyDescent="0.25">
      <c r="A2" s="29" t="s">
        <v>11</v>
      </c>
      <c r="B2" s="29" t="s">
        <v>11</v>
      </c>
      <c r="C2" s="30" t="s">
        <v>36</v>
      </c>
      <c r="D2" s="30" t="s">
        <v>12</v>
      </c>
      <c r="E2" s="30" t="s">
        <v>20</v>
      </c>
      <c r="F2" s="30" t="s">
        <v>13</v>
      </c>
      <c r="G2" s="31" t="s">
        <v>14</v>
      </c>
      <c r="H2" s="31" t="s">
        <v>15</v>
      </c>
      <c r="I2" s="31" t="s">
        <v>16</v>
      </c>
      <c r="J2" s="31" t="s">
        <v>17</v>
      </c>
    </row>
    <row r="3" spans="1:10" x14ac:dyDescent="0.25">
      <c r="A3" s="32">
        <v>45009</v>
      </c>
      <c r="B3" s="32">
        <v>44964</v>
      </c>
      <c r="C3" s="33" t="s">
        <v>37</v>
      </c>
      <c r="D3" s="33" t="s">
        <v>38</v>
      </c>
      <c r="E3" s="33" t="s">
        <v>39</v>
      </c>
      <c r="F3" s="42" t="s">
        <v>40</v>
      </c>
      <c r="G3" s="34">
        <v>648208</v>
      </c>
      <c r="H3" s="34">
        <v>0</v>
      </c>
      <c r="I3" s="34">
        <v>64821</v>
      </c>
      <c r="J3" s="34">
        <v>713029</v>
      </c>
    </row>
    <row r="4" spans="1:10" x14ac:dyDescent="0.25">
      <c r="A4" s="32">
        <v>44999</v>
      </c>
      <c r="B4" s="32">
        <v>44964</v>
      </c>
      <c r="C4" s="33" t="s">
        <v>41</v>
      </c>
      <c r="D4" s="33" t="s">
        <v>42</v>
      </c>
      <c r="E4" s="33" t="s">
        <v>43</v>
      </c>
      <c r="F4" s="42" t="s">
        <v>44</v>
      </c>
      <c r="G4" s="34">
        <v>1134159</v>
      </c>
      <c r="H4" s="34">
        <v>34025</v>
      </c>
      <c r="I4" s="34">
        <v>110013</v>
      </c>
      <c r="J4" s="34">
        <v>1210147</v>
      </c>
    </row>
    <row r="5" spans="1:10" x14ac:dyDescent="0.25">
      <c r="A5" s="32">
        <v>44999</v>
      </c>
      <c r="B5" s="32">
        <v>44964</v>
      </c>
      <c r="C5" s="33" t="s">
        <v>45</v>
      </c>
      <c r="D5" s="33" t="s">
        <v>46</v>
      </c>
      <c r="E5" s="33" t="s">
        <v>47</v>
      </c>
      <c r="F5" s="42" t="s">
        <v>48</v>
      </c>
      <c r="G5" s="34">
        <v>922445</v>
      </c>
      <c r="H5" s="34">
        <v>27674</v>
      </c>
      <c r="I5" s="34">
        <v>89477</v>
      </c>
      <c r="J5" s="34">
        <v>984248</v>
      </c>
    </row>
    <row r="6" spans="1:10" x14ac:dyDescent="0.25">
      <c r="A6" s="32">
        <v>44999</v>
      </c>
      <c r="B6" s="32">
        <v>44964</v>
      </c>
      <c r="C6" s="33" t="s">
        <v>49</v>
      </c>
      <c r="D6" s="33" t="s">
        <v>50</v>
      </c>
      <c r="E6" s="33" t="s">
        <v>51</v>
      </c>
      <c r="F6" s="42" t="s">
        <v>52</v>
      </c>
      <c r="G6" s="34">
        <v>1407988</v>
      </c>
      <c r="H6" s="34">
        <v>42239</v>
      </c>
      <c r="I6" s="34">
        <v>136575</v>
      </c>
      <c r="J6" s="34">
        <v>1502324</v>
      </c>
    </row>
    <row r="7" spans="1:10" x14ac:dyDescent="0.25">
      <c r="A7" s="32">
        <v>44999</v>
      </c>
      <c r="B7" s="32">
        <v>44964</v>
      </c>
      <c r="C7" s="33" t="s">
        <v>53</v>
      </c>
      <c r="D7" s="33" t="s">
        <v>54</v>
      </c>
      <c r="E7" s="33" t="s">
        <v>55</v>
      </c>
      <c r="F7" s="42" t="s">
        <v>56</v>
      </c>
      <c r="G7" s="34">
        <v>1016770</v>
      </c>
      <c r="H7" s="34">
        <v>0</v>
      </c>
      <c r="I7" s="34">
        <v>101677</v>
      </c>
      <c r="J7" s="34">
        <v>1118447</v>
      </c>
    </row>
    <row r="8" spans="1:10" x14ac:dyDescent="0.25">
      <c r="A8" s="35" t="s">
        <v>57</v>
      </c>
      <c r="G8" s="39">
        <f>SUM(G3:G7)</f>
        <v>5129570</v>
      </c>
      <c r="H8" s="39">
        <f t="shared" ref="H8:J8" si="0">SUM(H3:H7)</f>
        <v>103938</v>
      </c>
      <c r="I8" s="39">
        <f t="shared" si="0"/>
        <v>502563</v>
      </c>
      <c r="J8" s="39">
        <f t="shared" si="0"/>
        <v>5528195</v>
      </c>
    </row>
    <row r="15" spans="1:10" x14ac:dyDescent="0.25">
      <c r="F15" s="43"/>
    </row>
  </sheetData>
  <mergeCells count="1">
    <mergeCell ref="A1:J1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I13"/>
  <sheetViews>
    <sheetView tabSelected="1" topLeftCell="C1" zoomScaleNormal="100" workbookViewId="0">
      <selection activeCell="E3" sqref="E3:E12"/>
    </sheetView>
  </sheetViews>
  <sheetFormatPr defaultColWidth="9.140625" defaultRowHeight="15" x14ac:dyDescent="0.25"/>
  <cols>
    <col min="1" max="1" width="14.28515625" style="36" customWidth="1"/>
    <col min="2" max="2" width="12.140625" style="36" customWidth="1"/>
    <col min="3" max="3" width="25.140625" customWidth="1"/>
    <col min="4" max="4" width="37.7109375" customWidth="1"/>
    <col min="5" max="5" width="15" customWidth="1"/>
    <col min="6" max="6" width="13.7109375" style="37" customWidth="1"/>
    <col min="7" max="7" width="14.42578125" style="37" customWidth="1"/>
    <col min="8" max="9" width="17.140625" style="37" customWidth="1"/>
  </cols>
  <sheetData>
    <row r="1" spans="1:9" ht="18.75" x14ac:dyDescent="0.3">
      <c r="A1" s="61" t="s">
        <v>19</v>
      </c>
      <c r="B1" s="61"/>
      <c r="C1" s="61"/>
      <c r="D1" s="61"/>
      <c r="E1" s="61"/>
      <c r="F1" s="61"/>
      <c r="G1" s="61"/>
      <c r="H1" s="61"/>
      <c r="I1" s="61"/>
    </row>
    <row r="2" spans="1:9" ht="15" customHeight="1" x14ac:dyDescent="0.25">
      <c r="A2" s="29" t="s">
        <v>58</v>
      </c>
      <c r="B2" s="29" t="s">
        <v>11</v>
      </c>
      <c r="C2" s="30" t="s">
        <v>12</v>
      </c>
      <c r="D2" s="30" t="s">
        <v>20</v>
      </c>
      <c r="E2" s="30" t="s">
        <v>13</v>
      </c>
      <c r="F2" s="31" t="s">
        <v>14</v>
      </c>
      <c r="G2" s="31" t="s">
        <v>15</v>
      </c>
      <c r="H2" s="31" t="s">
        <v>16</v>
      </c>
      <c r="I2" s="31" t="s">
        <v>17</v>
      </c>
    </row>
    <row r="3" spans="1:9" ht="20.25" customHeight="1" x14ac:dyDescent="0.25">
      <c r="A3" s="32">
        <v>45013</v>
      </c>
      <c r="B3" s="32">
        <v>45013</v>
      </c>
      <c r="C3" s="33" t="s">
        <v>18</v>
      </c>
      <c r="D3" s="42" t="s">
        <v>59</v>
      </c>
      <c r="E3" s="46" t="s">
        <v>60</v>
      </c>
      <c r="F3" s="34">
        <v>1200420</v>
      </c>
      <c r="G3" s="34">
        <v>36013</v>
      </c>
      <c r="H3" s="34">
        <v>116441</v>
      </c>
      <c r="I3" s="34">
        <v>1280848</v>
      </c>
    </row>
    <row r="4" spans="1:9" ht="20.25" customHeight="1" x14ac:dyDescent="0.25">
      <c r="A4" s="32">
        <v>45007</v>
      </c>
      <c r="B4" s="32">
        <v>45007</v>
      </c>
      <c r="C4" s="33" t="s">
        <v>18</v>
      </c>
      <c r="D4" s="42" t="s">
        <v>61</v>
      </c>
      <c r="E4" s="46" t="s">
        <v>62</v>
      </c>
      <c r="F4" s="34">
        <v>969213</v>
      </c>
      <c r="G4" s="34">
        <v>29076</v>
      </c>
      <c r="H4" s="34">
        <v>94014</v>
      </c>
      <c r="I4" s="34">
        <v>1034151</v>
      </c>
    </row>
    <row r="5" spans="1:9" ht="20.25" customHeight="1" x14ac:dyDescent="0.25">
      <c r="A5" s="32">
        <v>45007</v>
      </c>
      <c r="B5" s="32">
        <v>45007</v>
      </c>
      <c r="C5" s="33" t="s">
        <v>18</v>
      </c>
      <c r="D5" s="42" t="s">
        <v>63</v>
      </c>
      <c r="E5" s="46" t="s">
        <v>64</v>
      </c>
      <c r="F5" s="34">
        <v>967377</v>
      </c>
      <c r="G5" s="34">
        <v>29021</v>
      </c>
      <c r="H5" s="34">
        <v>93836</v>
      </c>
      <c r="I5" s="34">
        <v>1032192</v>
      </c>
    </row>
    <row r="6" spans="1:9" ht="20.25" customHeight="1" x14ac:dyDescent="0.25">
      <c r="A6" s="32">
        <v>45000</v>
      </c>
      <c r="B6" s="32">
        <v>45000</v>
      </c>
      <c r="C6" s="33" t="s">
        <v>18</v>
      </c>
      <c r="D6" s="42" t="s">
        <v>65</v>
      </c>
      <c r="E6" s="46" t="s">
        <v>66</v>
      </c>
      <c r="F6" s="34">
        <v>1055249</v>
      </c>
      <c r="G6" s="34">
        <v>31658</v>
      </c>
      <c r="H6" s="34">
        <v>102359</v>
      </c>
      <c r="I6" s="34">
        <v>1125950</v>
      </c>
    </row>
    <row r="7" spans="1:9" ht="20.25" customHeight="1" x14ac:dyDescent="0.25">
      <c r="A7" s="32">
        <v>45000</v>
      </c>
      <c r="B7" s="32">
        <v>45000</v>
      </c>
      <c r="C7" s="33" t="s">
        <v>18</v>
      </c>
      <c r="D7" s="42" t="s">
        <v>67</v>
      </c>
      <c r="E7" s="46" t="s">
        <v>68</v>
      </c>
      <c r="F7" s="34">
        <v>1356275</v>
      </c>
      <c r="G7" s="34">
        <v>40689</v>
      </c>
      <c r="H7" s="34">
        <v>131559</v>
      </c>
      <c r="I7" s="34">
        <v>1447145</v>
      </c>
    </row>
    <row r="8" spans="1:9" ht="20.25" customHeight="1" x14ac:dyDescent="0.25">
      <c r="A8" s="32">
        <v>45000</v>
      </c>
      <c r="B8" s="32">
        <v>45000</v>
      </c>
      <c r="C8" s="33" t="s">
        <v>18</v>
      </c>
      <c r="D8" s="42" t="s">
        <v>69</v>
      </c>
      <c r="E8" s="46" t="s">
        <v>70</v>
      </c>
      <c r="F8" s="34">
        <v>1085524</v>
      </c>
      <c r="G8" s="34">
        <v>32566</v>
      </c>
      <c r="H8" s="34">
        <v>105296</v>
      </c>
      <c r="I8" s="34">
        <v>1158254</v>
      </c>
    </row>
    <row r="9" spans="1:9" ht="20.25" customHeight="1" x14ac:dyDescent="0.25">
      <c r="A9" s="32">
        <v>44995</v>
      </c>
      <c r="B9" s="32">
        <v>44992</v>
      </c>
      <c r="C9" s="33" t="s">
        <v>18</v>
      </c>
      <c r="D9" s="42" t="s">
        <v>71</v>
      </c>
      <c r="E9" s="46" t="s">
        <v>72</v>
      </c>
      <c r="F9" s="34">
        <v>2129975</v>
      </c>
      <c r="G9" s="34">
        <v>63899</v>
      </c>
      <c r="H9" s="34">
        <v>206608</v>
      </c>
      <c r="I9" s="34">
        <v>2272684</v>
      </c>
    </row>
    <row r="10" spans="1:9" ht="20.25" customHeight="1" x14ac:dyDescent="0.25">
      <c r="A10" s="32">
        <v>44994</v>
      </c>
      <c r="B10" s="32">
        <v>44992</v>
      </c>
      <c r="C10" s="33" t="s">
        <v>18</v>
      </c>
      <c r="D10" s="42" t="s">
        <v>73</v>
      </c>
      <c r="E10" s="46" t="s">
        <v>74</v>
      </c>
      <c r="F10" s="34">
        <v>940595</v>
      </c>
      <c r="G10" s="34">
        <v>28217</v>
      </c>
      <c r="H10" s="34">
        <v>91238</v>
      </c>
      <c r="I10" s="34">
        <v>1003616</v>
      </c>
    </row>
    <row r="11" spans="1:9" ht="20.25" customHeight="1" x14ac:dyDescent="0.25">
      <c r="A11" s="32">
        <v>44994</v>
      </c>
      <c r="B11" s="32">
        <v>44992</v>
      </c>
      <c r="C11" s="33" t="s">
        <v>18</v>
      </c>
      <c r="D11" s="42" t="s">
        <v>75</v>
      </c>
      <c r="E11" s="46" t="s">
        <v>76</v>
      </c>
      <c r="F11" s="34">
        <v>922445</v>
      </c>
      <c r="G11" s="34">
        <v>27675</v>
      </c>
      <c r="H11" s="34">
        <v>89477</v>
      </c>
      <c r="I11" s="34">
        <v>984247</v>
      </c>
    </row>
    <row r="12" spans="1:9" ht="20.25" customHeight="1" x14ac:dyDescent="0.25">
      <c r="A12" s="32">
        <v>44986</v>
      </c>
      <c r="B12" s="32">
        <v>44986</v>
      </c>
      <c r="C12" s="33" t="s">
        <v>18</v>
      </c>
      <c r="D12" s="50" t="s">
        <v>78</v>
      </c>
      <c r="E12" s="47" t="s">
        <v>79</v>
      </c>
      <c r="F12" s="34">
        <v>333174</v>
      </c>
      <c r="G12" s="34">
        <v>9995</v>
      </c>
      <c r="H12" s="34">
        <v>32318</v>
      </c>
      <c r="I12" s="34">
        <v>355497</v>
      </c>
    </row>
    <row r="13" spans="1:9" x14ac:dyDescent="0.25">
      <c r="A13" s="35"/>
      <c r="F13" s="39">
        <f>SUM(F3:F12)</f>
        <v>10960247</v>
      </c>
      <c r="G13" s="39">
        <f>SUM(G3:G12)</f>
        <v>328809</v>
      </c>
      <c r="H13" s="39">
        <f>SUM(H3:H12)</f>
        <v>1063146</v>
      </c>
      <c r="I13" s="39">
        <f>SUM(I3:I12)</f>
        <v>11694584</v>
      </c>
    </row>
  </sheetData>
  <mergeCells count="1">
    <mergeCell ref="A1:I1"/>
  </mergeCell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L18"/>
  <sheetViews>
    <sheetView zoomScaleNormal="100" workbookViewId="0">
      <selection activeCell="G14" sqref="G14"/>
    </sheetView>
  </sheetViews>
  <sheetFormatPr defaultColWidth="9.140625" defaultRowHeight="15" x14ac:dyDescent="0.25"/>
  <cols>
    <col min="1" max="1" width="14.28515625" style="36" customWidth="1"/>
    <col min="2" max="2" width="32.140625" customWidth="1"/>
    <col min="3" max="3" width="53.7109375" customWidth="1"/>
    <col min="4" max="4" width="11.28515625" customWidth="1"/>
    <col min="5" max="5" width="14.7109375" style="37" customWidth="1"/>
    <col min="6" max="6" width="13.85546875" style="37" customWidth="1"/>
    <col min="7" max="7" width="14.28515625" style="37" customWidth="1"/>
    <col min="8" max="8" width="14.85546875" style="37" customWidth="1"/>
    <col min="9" max="9" width="17.140625" hidden="1" customWidth="1"/>
    <col min="10" max="10" width="14.28515625" hidden="1" customWidth="1"/>
    <col min="11" max="11" width="30" hidden="1" customWidth="1"/>
    <col min="12" max="12" width="24.28515625" hidden="1" customWidth="1"/>
  </cols>
  <sheetData>
    <row r="1" spans="1:12" ht="27.75" customHeight="1" x14ac:dyDescent="0.3">
      <c r="A1" s="61" t="s">
        <v>19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2" ht="15" customHeight="1" x14ac:dyDescent="0.25">
      <c r="A2" s="29" t="s">
        <v>11</v>
      </c>
      <c r="B2" s="30" t="s">
        <v>12</v>
      </c>
      <c r="C2" s="30" t="s">
        <v>20</v>
      </c>
      <c r="D2" s="30" t="s">
        <v>13</v>
      </c>
      <c r="E2" s="31" t="s">
        <v>14</v>
      </c>
      <c r="F2" s="31" t="s">
        <v>15</v>
      </c>
      <c r="G2" s="31" t="s">
        <v>16</v>
      </c>
      <c r="H2" s="31" t="s">
        <v>17</v>
      </c>
      <c r="I2" s="30" t="s">
        <v>103</v>
      </c>
      <c r="J2" s="30" t="s">
        <v>104</v>
      </c>
      <c r="K2" s="30" t="s">
        <v>105</v>
      </c>
      <c r="L2" s="30" t="s">
        <v>106</v>
      </c>
    </row>
    <row r="3" spans="1:12" ht="30" customHeight="1" x14ac:dyDescent="0.25">
      <c r="A3" s="32">
        <v>45041</v>
      </c>
      <c r="B3" s="33" t="s">
        <v>42</v>
      </c>
      <c r="C3" s="42" t="s">
        <v>107</v>
      </c>
      <c r="D3" s="46" t="s">
        <v>108</v>
      </c>
      <c r="E3" s="34">
        <v>902072</v>
      </c>
      <c r="F3" s="34">
        <v>138520</v>
      </c>
      <c r="G3" s="34">
        <v>76355</v>
      </c>
      <c r="H3" s="34">
        <v>839907</v>
      </c>
      <c r="I3" s="33" t="s">
        <v>109</v>
      </c>
      <c r="J3" s="33" t="s">
        <v>110</v>
      </c>
      <c r="K3" s="33" t="s">
        <v>111</v>
      </c>
      <c r="L3" s="33" t="s">
        <v>112</v>
      </c>
    </row>
    <row r="4" spans="1:12" ht="30" customHeight="1" x14ac:dyDescent="0.25">
      <c r="A4" s="32">
        <v>45041</v>
      </c>
      <c r="B4" s="33" t="s">
        <v>113</v>
      </c>
      <c r="C4" s="42" t="s">
        <v>114</v>
      </c>
      <c r="D4" s="46" t="s">
        <v>115</v>
      </c>
      <c r="E4" s="34">
        <v>861810</v>
      </c>
      <c r="F4" s="34">
        <v>248770</v>
      </c>
      <c r="G4" s="34">
        <v>61304</v>
      </c>
      <c r="H4" s="34">
        <v>674344</v>
      </c>
      <c r="I4" s="33" t="s">
        <v>109</v>
      </c>
      <c r="J4" s="33" t="s">
        <v>110</v>
      </c>
      <c r="K4" s="33" t="s">
        <v>111</v>
      </c>
      <c r="L4" s="33" t="s">
        <v>112</v>
      </c>
    </row>
    <row r="5" spans="1:12" ht="30" customHeight="1" x14ac:dyDescent="0.25">
      <c r="A5" s="32">
        <v>45035</v>
      </c>
      <c r="B5" s="33" t="s">
        <v>18</v>
      </c>
      <c r="C5" s="42" t="s">
        <v>116</v>
      </c>
      <c r="D5" s="46" t="s">
        <v>117</v>
      </c>
      <c r="E5" s="34">
        <v>1020104</v>
      </c>
      <c r="F5" s="34">
        <v>30604</v>
      </c>
      <c r="G5" s="34">
        <v>98950</v>
      </c>
      <c r="H5" s="34">
        <v>1088450</v>
      </c>
      <c r="I5" s="33" t="s">
        <v>109</v>
      </c>
      <c r="J5" s="33" t="s">
        <v>110</v>
      </c>
      <c r="K5" s="33" t="s">
        <v>111</v>
      </c>
      <c r="L5" s="33" t="s">
        <v>112</v>
      </c>
    </row>
    <row r="6" spans="1:12" ht="30" customHeight="1" x14ac:dyDescent="0.25">
      <c r="A6" s="32">
        <v>45034</v>
      </c>
      <c r="B6" s="33" t="s">
        <v>18</v>
      </c>
      <c r="C6" s="42" t="s">
        <v>118</v>
      </c>
      <c r="D6" s="46" t="s">
        <v>119</v>
      </c>
      <c r="E6" s="34">
        <v>1077260</v>
      </c>
      <c r="F6" s="34">
        <v>32318</v>
      </c>
      <c r="G6" s="34">
        <v>104494</v>
      </c>
      <c r="H6" s="34">
        <v>1149436</v>
      </c>
      <c r="I6" s="33" t="s">
        <v>109</v>
      </c>
      <c r="J6" s="33" t="s">
        <v>110</v>
      </c>
      <c r="K6" s="33" t="s">
        <v>111</v>
      </c>
      <c r="L6" s="33" t="s">
        <v>112</v>
      </c>
    </row>
    <row r="7" spans="1:12" ht="30" customHeight="1" x14ac:dyDescent="0.25">
      <c r="A7" s="32">
        <v>45034</v>
      </c>
      <c r="B7" s="33" t="s">
        <v>18</v>
      </c>
      <c r="C7" s="42" t="s">
        <v>120</v>
      </c>
      <c r="D7" s="46" t="s">
        <v>121</v>
      </c>
      <c r="E7" s="34">
        <v>1124624</v>
      </c>
      <c r="F7" s="34">
        <v>33739</v>
      </c>
      <c r="G7" s="34">
        <v>109089</v>
      </c>
      <c r="H7" s="34">
        <v>1199974</v>
      </c>
      <c r="I7" s="33" t="s">
        <v>109</v>
      </c>
      <c r="J7" s="33" t="s">
        <v>110</v>
      </c>
      <c r="K7" s="33" t="s">
        <v>111</v>
      </c>
      <c r="L7" s="33" t="s">
        <v>112</v>
      </c>
    </row>
    <row r="8" spans="1:12" ht="30" customHeight="1" x14ac:dyDescent="0.25">
      <c r="A8" s="32">
        <v>45034</v>
      </c>
      <c r="B8" s="33" t="s">
        <v>18</v>
      </c>
      <c r="C8" s="42" t="s">
        <v>122</v>
      </c>
      <c r="D8" s="46" t="s">
        <v>123</v>
      </c>
      <c r="E8" s="34">
        <v>1164405</v>
      </c>
      <c r="F8" s="34">
        <v>34932</v>
      </c>
      <c r="G8" s="34">
        <v>112947</v>
      </c>
      <c r="H8" s="34">
        <v>1242420</v>
      </c>
      <c r="I8" s="33" t="s">
        <v>109</v>
      </c>
      <c r="J8" s="33" t="s">
        <v>110</v>
      </c>
      <c r="K8" s="33" t="s">
        <v>111</v>
      </c>
      <c r="L8" s="33" t="s">
        <v>112</v>
      </c>
    </row>
    <row r="9" spans="1:12" ht="30" customHeight="1" x14ac:dyDescent="0.25">
      <c r="A9" s="32">
        <v>45028</v>
      </c>
      <c r="B9" s="33" t="s">
        <v>18</v>
      </c>
      <c r="C9" s="42" t="s">
        <v>124</v>
      </c>
      <c r="D9" s="46" t="s">
        <v>125</v>
      </c>
      <c r="E9" s="34">
        <v>910528</v>
      </c>
      <c r="F9" s="34">
        <v>27315</v>
      </c>
      <c r="G9" s="34">
        <v>88321</v>
      </c>
      <c r="H9" s="34">
        <v>971534</v>
      </c>
      <c r="I9" s="33" t="s">
        <v>109</v>
      </c>
      <c r="J9" s="33" t="s">
        <v>110</v>
      </c>
      <c r="K9" s="33" t="s">
        <v>111</v>
      </c>
      <c r="L9" s="33" t="s">
        <v>112</v>
      </c>
    </row>
    <row r="10" spans="1:12" ht="30" customHeight="1" x14ac:dyDescent="0.25">
      <c r="A10" s="32">
        <v>45027</v>
      </c>
      <c r="B10" s="33" t="s">
        <v>18</v>
      </c>
      <c r="C10" s="42" t="s">
        <v>126</v>
      </c>
      <c r="D10" s="46" t="s">
        <v>127</v>
      </c>
      <c r="E10" s="34">
        <v>992410</v>
      </c>
      <c r="F10" s="34">
        <v>29773</v>
      </c>
      <c r="G10" s="34">
        <v>96264</v>
      </c>
      <c r="H10" s="34">
        <v>1058901</v>
      </c>
      <c r="I10" s="33" t="s">
        <v>109</v>
      </c>
      <c r="J10" s="33" t="s">
        <v>110</v>
      </c>
      <c r="K10" s="33" t="s">
        <v>111</v>
      </c>
      <c r="L10" s="33" t="s">
        <v>112</v>
      </c>
    </row>
    <row r="11" spans="1:12" ht="30" customHeight="1" x14ac:dyDescent="0.25">
      <c r="A11" s="32">
        <v>45027</v>
      </c>
      <c r="B11" s="33" t="s">
        <v>18</v>
      </c>
      <c r="C11" s="42" t="s">
        <v>128</v>
      </c>
      <c r="D11" s="46" t="s">
        <v>129</v>
      </c>
      <c r="E11" s="34">
        <v>938355</v>
      </c>
      <c r="F11" s="34">
        <v>28151</v>
      </c>
      <c r="G11" s="34">
        <v>91020</v>
      </c>
      <c r="H11" s="34">
        <v>1001224</v>
      </c>
      <c r="I11" s="33" t="s">
        <v>109</v>
      </c>
      <c r="J11" s="33" t="s">
        <v>110</v>
      </c>
      <c r="K11" s="33" t="s">
        <v>111</v>
      </c>
      <c r="L11" s="33" t="s">
        <v>112</v>
      </c>
    </row>
    <row r="12" spans="1:12" ht="30" customHeight="1" x14ac:dyDescent="0.25">
      <c r="A12" s="32">
        <v>45027</v>
      </c>
      <c r="B12" s="33" t="s">
        <v>18</v>
      </c>
      <c r="C12" s="42" t="s">
        <v>130</v>
      </c>
      <c r="D12" s="46" t="s">
        <v>131</v>
      </c>
      <c r="E12" s="34">
        <v>1100136</v>
      </c>
      <c r="F12" s="34">
        <v>33004</v>
      </c>
      <c r="G12" s="34">
        <v>106713</v>
      </c>
      <c r="H12" s="34">
        <v>1173845</v>
      </c>
      <c r="I12" s="33" t="s">
        <v>109</v>
      </c>
      <c r="J12" s="33" t="s">
        <v>110</v>
      </c>
      <c r="K12" s="33" t="s">
        <v>111</v>
      </c>
      <c r="L12" s="33" t="s">
        <v>112</v>
      </c>
    </row>
    <row r="13" spans="1:12" ht="30" customHeight="1" x14ac:dyDescent="0.25">
      <c r="A13" s="32">
        <v>45027</v>
      </c>
      <c r="B13" s="33" t="s">
        <v>18</v>
      </c>
      <c r="C13" s="42" t="s">
        <v>132</v>
      </c>
      <c r="D13" s="46" t="s">
        <v>133</v>
      </c>
      <c r="E13" s="34">
        <v>1563925</v>
      </c>
      <c r="F13" s="34">
        <v>46918</v>
      </c>
      <c r="G13" s="34">
        <v>151701</v>
      </c>
      <c r="H13" s="34">
        <v>1668708</v>
      </c>
      <c r="I13" s="33" t="s">
        <v>109</v>
      </c>
      <c r="J13" s="33" t="s">
        <v>110</v>
      </c>
      <c r="K13" s="33" t="s">
        <v>111</v>
      </c>
      <c r="L13" s="33" t="s">
        <v>112</v>
      </c>
    </row>
    <row r="14" spans="1:12" ht="30" customHeight="1" x14ac:dyDescent="0.25">
      <c r="A14" s="32">
        <v>45027</v>
      </c>
      <c r="B14" s="33" t="s">
        <v>18</v>
      </c>
      <c r="C14" s="42" t="s">
        <v>134</v>
      </c>
      <c r="D14" s="46" t="s">
        <v>135</v>
      </c>
      <c r="E14" s="34">
        <v>1458044</v>
      </c>
      <c r="F14" s="34">
        <v>43741</v>
      </c>
      <c r="G14" s="34">
        <v>141430</v>
      </c>
      <c r="H14" s="34">
        <v>1555733</v>
      </c>
      <c r="I14" s="33" t="s">
        <v>109</v>
      </c>
      <c r="J14" s="33" t="s">
        <v>110</v>
      </c>
      <c r="K14" s="33" t="s">
        <v>111</v>
      </c>
      <c r="L14" s="33" t="s">
        <v>112</v>
      </c>
    </row>
    <row r="15" spans="1:12" ht="30" customHeight="1" x14ac:dyDescent="0.25">
      <c r="A15" s="32">
        <v>45027</v>
      </c>
      <c r="B15" s="33" t="s">
        <v>18</v>
      </c>
      <c r="C15" s="42" t="s">
        <v>136</v>
      </c>
      <c r="D15" s="46" t="s">
        <v>137</v>
      </c>
      <c r="E15" s="34">
        <v>1020095</v>
      </c>
      <c r="F15" s="34">
        <v>30602</v>
      </c>
      <c r="G15" s="34">
        <v>98949</v>
      </c>
      <c r="H15" s="34">
        <v>1088442</v>
      </c>
      <c r="I15" s="33" t="s">
        <v>109</v>
      </c>
      <c r="J15" s="33" t="s">
        <v>110</v>
      </c>
      <c r="K15" s="33" t="s">
        <v>111</v>
      </c>
      <c r="L15" s="33" t="s">
        <v>112</v>
      </c>
    </row>
    <row r="16" spans="1:12" ht="30" customHeight="1" x14ac:dyDescent="0.25">
      <c r="A16" s="32">
        <v>45020</v>
      </c>
      <c r="B16" s="33" t="s">
        <v>18</v>
      </c>
      <c r="C16" s="42" t="s">
        <v>138</v>
      </c>
      <c r="D16" s="46" t="s">
        <v>139</v>
      </c>
      <c r="E16" s="34">
        <v>853330</v>
      </c>
      <c r="F16" s="34">
        <v>25601</v>
      </c>
      <c r="G16" s="34">
        <v>82773</v>
      </c>
      <c r="H16" s="34">
        <v>910502</v>
      </c>
      <c r="I16" s="33" t="s">
        <v>109</v>
      </c>
      <c r="J16" s="33" t="s">
        <v>110</v>
      </c>
      <c r="K16" s="33" t="s">
        <v>111</v>
      </c>
      <c r="L16" s="33" t="s">
        <v>112</v>
      </c>
    </row>
    <row r="17" spans="1:12" ht="30" customHeight="1" x14ac:dyDescent="0.25">
      <c r="A17" s="32">
        <v>45020</v>
      </c>
      <c r="B17" s="33" t="s">
        <v>18</v>
      </c>
      <c r="C17" s="42" t="s">
        <v>140</v>
      </c>
      <c r="D17" s="46" t="s">
        <v>141</v>
      </c>
      <c r="E17" s="34">
        <v>1015199</v>
      </c>
      <c r="F17" s="34">
        <v>30456</v>
      </c>
      <c r="G17" s="34">
        <v>98474</v>
      </c>
      <c r="H17" s="34">
        <v>1083217</v>
      </c>
      <c r="I17" s="33" t="s">
        <v>109</v>
      </c>
      <c r="J17" s="33" t="s">
        <v>110</v>
      </c>
      <c r="K17" s="33" t="s">
        <v>111</v>
      </c>
      <c r="L17" s="33" t="s">
        <v>112</v>
      </c>
    </row>
    <row r="18" spans="1:12" x14ac:dyDescent="0.25">
      <c r="A18" s="35" t="s">
        <v>142</v>
      </c>
      <c r="E18" s="39">
        <f>SUM(E3:E17)</f>
        <v>16002297</v>
      </c>
      <c r="F18" s="39">
        <f t="shared" ref="F18:H18" si="0">SUM(F3:F17)</f>
        <v>814444</v>
      </c>
      <c r="G18" s="39">
        <f t="shared" si="0"/>
        <v>1518784</v>
      </c>
      <c r="H18" s="39">
        <f t="shared" si="0"/>
        <v>16706637</v>
      </c>
    </row>
  </sheetData>
  <mergeCells count="1">
    <mergeCell ref="A1:L1"/>
  </mergeCells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I14"/>
  <sheetViews>
    <sheetView zoomScaleNormal="100" workbookViewId="0">
      <selection activeCell="G22" sqref="G22"/>
    </sheetView>
  </sheetViews>
  <sheetFormatPr defaultColWidth="9.140625" defaultRowHeight="15" x14ac:dyDescent="0.25"/>
  <cols>
    <col min="1" max="1" width="14.28515625" style="36" customWidth="1"/>
    <col min="2" max="2" width="30" customWidth="1"/>
    <col min="3" max="3" width="49.28515625" customWidth="1"/>
    <col min="4" max="4" width="14" customWidth="1"/>
    <col min="5" max="5" width="14.28515625" style="37" customWidth="1"/>
    <col min="6" max="6" width="15.42578125" style="37" customWidth="1"/>
    <col min="7" max="7" width="14.7109375" style="37" customWidth="1"/>
    <col min="8" max="8" width="17.140625" style="37" customWidth="1"/>
    <col min="9" max="9" width="9.85546875" bestFit="1" customWidth="1"/>
  </cols>
  <sheetData>
    <row r="1" spans="1:9" ht="18.75" x14ac:dyDescent="0.3">
      <c r="A1" s="61" t="s">
        <v>19</v>
      </c>
      <c r="B1" s="61"/>
      <c r="C1" s="61"/>
      <c r="D1" s="61"/>
      <c r="E1" s="61"/>
      <c r="F1" s="61"/>
      <c r="G1" s="61"/>
      <c r="H1" s="61"/>
    </row>
    <row r="2" spans="1:9" ht="15" customHeight="1" x14ac:dyDescent="0.25">
      <c r="A2" s="29" t="s">
        <v>11</v>
      </c>
      <c r="B2" s="30" t="s">
        <v>12</v>
      </c>
      <c r="C2" s="30" t="s">
        <v>20</v>
      </c>
      <c r="D2" s="30" t="s">
        <v>13</v>
      </c>
      <c r="E2" s="31" t="s">
        <v>14</v>
      </c>
      <c r="F2" s="31" t="s">
        <v>15</v>
      </c>
      <c r="G2" s="31" t="s">
        <v>16</v>
      </c>
      <c r="H2" s="31" t="s">
        <v>17</v>
      </c>
    </row>
    <row r="3" spans="1:9" ht="26.25" customHeight="1" x14ac:dyDescent="0.25">
      <c r="A3" s="32">
        <v>45069</v>
      </c>
      <c r="B3" s="33" t="s">
        <v>18</v>
      </c>
      <c r="C3" s="33" t="s">
        <v>164</v>
      </c>
      <c r="D3" s="33" t="s">
        <v>165</v>
      </c>
      <c r="E3" s="34">
        <v>1101904</v>
      </c>
      <c r="F3" s="34">
        <v>33057</v>
      </c>
      <c r="G3" s="34">
        <v>106885</v>
      </c>
      <c r="H3" s="34">
        <v>1175732</v>
      </c>
      <c r="I3" s="37">
        <f>E3-F3</f>
        <v>1068847</v>
      </c>
    </row>
    <row r="4" spans="1:9" ht="26.25" customHeight="1" x14ac:dyDescent="0.25">
      <c r="A4" s="32">
        <v>45069</v>
      </c>
      <c r="B4" s="33" t="s">
        <v>18</v>
      </c>
      <c r="C4" s="33" t="s">
        <v>166</v>
      </c>
      <c r="D4" s="33" t="s">
        <v>167</v>
      </c>
      <c r="E4" s="34">
        <v>938286</v>
      </c>
      <c r="F4" s="34">
        <v>28149</v>
      </c>
      <c r="G4" s="34">
        <v>91014</v>
      </c>
      <c r="H4" s="34">
        <v>1001151</v>
      </c>
      <c r="I4" s="37">
        <f t="shared" ref="I4:I13" si="0">E4-F4</f>
        <v>910137</v>
      </c>
    </row>
    <row r="5" spans="1:9" ht="26.25" customHeight="1" x14ac:dyDescent="0.25">
      <c r="A5" s="32">
        <v>45069</v>
      </c>
      <c r="B5" s="33" t="s">
        <v>18</v>
      </c>
      <c r="C5" s="33" t="s">
        <v>168</v>
      </c>
      <c r="D5" s="33" t="s">
        <v>169</v>
      </c>
      <c r="E5" s="34">
        <v>1056602</v>
      </c>
      <c r="F5" s="34">
        <v>31699</v>
      </c>
      <c r="G5" s="34">
        <v>102490</v>
      </c>
      <c r="H5" s="34">
        <v>1127393</v>
      </c>
      <c r="I5" s="37">
        <f t="shared" si="0"/>
        <v>1024903</v>
      </c>
    </row>
    <row r="6" spans="1:9" ht="26.25" customHeight="1" x14ac:dyDescent="0.25">
      <c r="A6" s="32">
        <v>45069</v>
      </c>
      <c r="B6" s="33" t="s">
        <v>18</v>
      </c>
      <c r="C6" s="33" t="s">
        <v>170</v>
      </c>
      <c r="D6" s="33" t="s">
        <v>171</v>
      </c>
      <c r="E6" s="34">
        <v>961056</v>
      </c>
      <c r="F6" s="34">
        <v>28832</v>
      </c>
      <c r="G6" s="34">
        <v>93222</v>
      </c>
      <c r="H6" s="34">
        <v>1025446</v>
      </c>
      <c r="I6" s="37">
        <f t="shared" si="0"/>
        <v>932224</v>
      </c>
    </row>
    <row r="7" spans="1:9" ht="26.25" customHeight="1" x14ac:dyDescent="0.25">
      <c r="A7" s="32">
        <v>45069</v>
      </c>
      <c r="B7" s="33" t="s">
        <v>18</v>
      </c>
      <c r="C7" s="33" t="s">
        <v>172</v>
      </c>
      <c r="D7" s="33" t="s">
        <v>173</v>
      </c>
      <c r="E7" s="34">
        <v>912250</v>
      </c>
      <c r="F7" s="34">
        <v>27368</v>
      </c>
      <c r="G7" s="34">
        <v>88488</v>
      </c>
      <c r="H7" s="34">
        <v>973370</v>
      </c>
      <c r="I7" s="37">
        <f t="shared" si="0"/>
        <v>884882</v>
      </c>
    </row>
    <row r="8" spans="1:9" ht="26.25" customHeight="1" x14ac:dyDescent="0.25">
      <c r="A8" s="32">
        <v>45069</v>
      </c>
      <c r="B8" s="33" t="s">
        <v>18</v>
      </c>
      <c r="C8" s="33" t="s">
        <v>174</v>
      </c>
      <c r="D8" s="33" t="s">
        <v>175</v>
      </c>
      <c r="E8" s="34">
        <v>895077</v>
      </c>
      <c r="F8" s="34">
        <v>26852</v>
      </c>
      <c r="G8" s="34">
        <v>86823</v>
      </c>
      <c r="H8" s="34">
        <v>955048</v>
      </c>
      <c r="I8" s="37">
        <f t="shared" si="0"/>
        <v>868225</v>
      </c>
    </row>
    <row r="9" spans="1:9" ht="26.25" customHeight="1" x14ac:dyDescent="0.25">
      <c r="A9" s="32">
        <v>45069</v>
      </c>
      <c r="B9" s="33" t="s">
        <v>18</v>
      </c>
      <c r="C9" s="33" t="s">
        <v>176</v>
      </c>
      <c r="D9" s="33" t="s">
        <v>177</v>
      </c>
      <c r="E9" s="34">
        <v>1053245</v>
      </c>
      <c r="F9" s="34">
        <v>31596</v>
      </c>
      <c r="G9" s="34">
        <v>102165</v>
      </c>
      <c r="H9" s="34">
        <v>1123814</v>
      </c>
      <c r="I9" s="37">
        <f t="shared" si="0"/>
        <v>1021649</v>
      </c>
    </row>
    <row r="10" spans="1:9" ht="26.25" customHeight="1" x14ac:dyDescent="0.25">
      <c r="A10" s="32">
        <v>45055</v>
      </c>
      <c r="B10" s="33" t="s">
        <v>18</v>
      </c>
      <c r="C10" s="33" t="s">
        <v>178</v>
      </c>
      <c r="D10" s="33" t="s">
        <v>179</v>
      </c>
      <c r="E10" s="34">
        <v>948826</v>
      </c>
      <c r="F10" s="34">
        <v>28464</v>
      </c>
      <c r="G10" s="34">
        <v>92036</v>
      </c>
      <c r="H10" s="34">
        <v>1012398</v>
      </c>
      <c r="I10" s="37">
        <f t="shared" si="0"/>
        <v>920362</v>
      </c>
    </row>
    <row r="11" spans="1:9" ht="26.25" customHeight="1" x14ac:dyDescent="0.25">
      <c r="A11" s="32">
        <v>45055</v>
      </c>
      <c r="B11" s="33" t="s">
        <v>18</v>
      </c>
      <c r="C11" s="33" t="s">
        <v>180</v>
      </c>
      <c r="D11" s="33" t="s">
        <v>181</v>
      </c>
      <c r="E11" s="34">
        <v>864167</v>
      </c>
      <c r="F11" s="34">
        <v>25925</v>
      </c>
      <c r="G11" s="34">
        <v>83824</v>
      </c>
      <c r="H11" s="34">
        <v>922066</v>
      </c>
      <c r="I11" s="37">
        <f t="shared" si="0"/>
        <v>838242</v>
      </c>
    </row>
    <row r="12" spans="1:9" ht="26.25" customHeight="1" x14ac:dyDescent="0.25">
      <c r="A12" s="32">
        <v>45055</v>
      </c>
      <c r="B12" s="33" t="s">
        <v>18</v>
      </c>
      <c r="C12" s="33" t="s">
        <v>182</v>
      </c>
      <c r="D12" s="33" t="s">
        <v>183</v>
      </c>
      <c r="E12" s="34">
        <v>1272422</v>
      </c>
      <c r="F12" s="34">
        <v>38173</v>
      </c>
      <c r="G12" s="34">
        <v>123425</v>
      </c>
      <c r="H12" s="34">
        <v>1357674</v>
      </c>
      <c r="I12" s="37">
        <f t="shared" si="0"/>
        <v>1234249</v>
      </c>
    </row>
    <row r="13" spans="1:9" ht="26.25" customHeight="1" x14ac:dyDescent="0.25">
      <c r="A13" s="32">
        <v>45051</v>
      </c>
      <c r="B13" s="33" t="s">
        <v>18</v>
      </c>
      <c r="C13" s="33" t="s">
        <v>184</v>
      </c>
      <c r="D13" s="33" t="s">
        <v>185</v>
      </c>
      <c r="E13" s="34">
        <v>983781</v>
      </c>
      <c r="F13" s="34">
        <v>29513</v>
      </c>
      <c r="G13" s="34">
        <v>95427</v>
      </c>
      <c r="H13" s="34">
        <v>1049695</v>
      </c>
      <c r="I13" s="37">
        <f t="shared" si="0"/>
        <v>954268</v>
      </c>
    </row>
    <row r="14" spans="1:9" x14ac:dyDescent="0.25">
      <c r="A14" s="35" t="s">
        <v>186</v>
      </c>
      <c r="E14" s="39">
        <v>10987616</v>
      </c>
      <c r="F14" s="39">
        <v>329628</v>
      </c>
      <c r="G14" s="39">
        <v>1065799</v>
      </c>
      <c r="H14" s="39">
        <v>11723787</v>
      </c>
      <c r="I14" s="37"/>
    </row>
  </sheetData>
  <mergeCells count="1">
    <mergeCell ref="A1:H1"/>
  </mergeCells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G15"/>
  <sheetViews>
    <sheetView zoomScaleNormal="100" workbookViewId="0">
      <selection activeCell="G3" sqref="G3:G9"/>
    </sheetView>
  </sheetViews>
  <sheetFormatPr defaultColWidth="9.140625" defaultRowHeight="15" x14ac:dyDescent="0.25"/>
  <cols>
    <col min="1" max="1" width="14.28515625" style="36" customWidth="1"/>
    <col min="2" max="2" width="15.7109375" customWidth="1"/>
    <col min="3" max="3" width="30.42578125" customWidth="1"/>
    <col min="4" max="4" width="22.7109375" customWidth="1"/>
    <col min="5" max="7" width="17.140625" style="37" customWidth="1"/>
  </cols>
  <sheetData>
    <row r="1" spans="1:7" ht="18.75" x14ac:dyDescent="0.3">
      <c r="A1" s="61" t="s">
        <v>80</v>
      </c>
      <c r="B1" s="61"/>
      <c r="C1" s="61"/>
      <c r="D1" s="61"/>
      <c r="E1" s="61"/>
      <c r="F1" s="61"/>
      <c r="G1" s="61"/>
    </row>
    <row r="2" spans="1:7" ht="15" customHeight="1" x14ac:dyDescent="0.25">
      <c r="A2" s="29" t="s">
        <v>11</v>
      </c>
      <c r="B2" s="30" t="s">
        <v>13</v>
      </c>
      <c r="C2" s="30" t="s">
        <v>12</v>
      </c>
      <c r="D2" s="30" t="s">
        <v>20</v>
      </c>
      <c r="E2" s="31" t="s">
        <v>14</v>
      </c>
      <c r="F2" s="31" t="s">
        <v>16</v>
      </c>
      <c r="G2" s="31" t="s">
        <v>17</v>
      </c>
    </row>
    <row r="3" spans="1:7" x14ac:dyDescent="0.25">
      <c r="A3" s="32">
        <v>44981</v>
      </c>
      <c r="B3" s="33" t="s">
        <v>145</v>
      </c>
      <c r="C3" s="33" t="s">
        <v>18</v>
      </c>
      <c r="D3" s="33" t="s">
        <v>146</v>
      </c>
      <c r="E3" s="34">
        <v>192879</v>
      </c>
      <c r="F3" s="34">
        <v>19288</v>
      </c>
      <c r="G3" s="34">
        <v>212167</v>
      </c>
    </row>
    <row r="4" spans="1:7" x14ac:dyDescent="0.25">
      <c r="A4" s="32">
        <v>44981</v>
      </c>
      <c r="B4" s="33" t="s">
        <v>147</v>
      </c>
      <c r="C4" s="33" t="s">
        <v>18</v>
      </c>
      <c r="D4" s="33" t="s">
        <v>146</v>
      </c>
      <c r="E4" s="34">
        <v>434564</v>
      </c>
      <c r="F4" s="34">
        <v>43457</v>
      </c>
      <c r="G4" s="34">
        <v>478021</v>
      </c>
    </row>
    <row r="5" spans="1:7" x14ac:dyDescent="0.25">
      <c r="A5" s="32">
        <v>44981</v>
      </c>
      <c r="B5" s="33" t="s">
        <v>148</v>
      </c>
      <c r="C5" s="33" t="s">
        <v>18</v>
      </c>
      <c r="D5" s="33" t="s">
        <v>146</v>
      </c>
      <c r="E5" s="34">
        <v>205082</v>
      </c>
      <c r="F5" s="34">
        <v>20509</v>
      </c>
      <c r="G5" s="34">
        <v>225591</v>
      </c>
    </row>
    <row r="6" spans="1:7" x14ac:dyDescent="0.25">
      <c r="A6" s="32">
        <v>44981</v>
      </c>
      <c r="B6" s="33" t="s">
        <v>149</v>
      </c>
      <c r="C6" s="33" t="s">
        <v>18</v>
      </c>
      <c r="D6" s="33" t="s">
        <v>146</v>
      </c>
      <c r="E6" s="34">
        <v>592685</v>
      </c>
      <c r="F6" s="34">
        <v>59268</v>
      </c>
      <c r="G6" s="34">
        <v>651953</v>
      </c>
    </row>
    <row r="7" spans="1:7" x14ac:dyDescent="0.25">
      <c r="A7" s="32">
        <v>44981</v>
      </c>
      <c r="B7" s="33" t="s">
        <v>150</v>
      </c>
      <c r="C7" s="33" t="s">
        <v>18</v>
      </c>
      <c r="D7" s="33" t="s">
        <v>146</v>
      </c>
      <c r="E7" s="34">
        <v>215452</v>
      </c>
      <c r="F7" s="34">
        <v>21545</v>
      </c>
      <c r="G7" s="34">
        <v>236997</v>
      </c>
    </row>
    <row r="8" spans="1:7" x14ac:dyDescent="0.25">
      <c r="A8" s="32">
        <v>44981</v>
      </c>
      <c r="B8" s="33" t="s">
        <v>151</v>
      </c>
      <c r="C8" s="33" t="s">
        <v>18</v>
      </c>
      <c r="D8" s="33" t="s">
        <v>146</v>
      </c>
      <c r="E8" s="34">
        <v>632564</v>
      </c>
      <c r="F8" s="34">
        <v>63257</v>
      </c>
      <c r="G8" s="34">
        <v>695821</v>
      </c>
    </row>
    <row r="9" spans="1:7" x14ac:dyDescent="0.25">
      <c r="A9" s="32">
        <v>44981</v>
      </c>
      <c r="B9" s="33" t="s">
        <v>152</v>
      </c>
      <c r="C9" s="33" t="s">
        <v>18</v>
      </c>
      <c r="D9" s="33" t="s">
        <v>146</v>
      </c>
      <c r="E9" s="34">
        <v>255459</v>
      </c>
      <c r="F9" s="34">
        <v>25546</v>
      </c>
      <c r="G9" s="34">
        <v>281005</v>
      </c>
    </row>
    <row r="10" spans="1:7" x14ac:dyDescent="0.25">
      <c r="A10" s="32">
        <v>44956</v>
      </c>
      <c r="B10" s="33" t="s">
        <v>153</v>
      </c>
      <c r="C10" s="33" t="s">
        <v>18</v>
      </c>
      <c r="D10" s="33" t="s">
        <v>154</v>
      </c>
      <c r="E10" s="34">
        <v>170306</v>
      </c>
      <c r="F10" s="34">
        <v>13624</v>
      </c>
      <c r="G10" s="34">
        <v>183930</v>
      </c>
    </row>
    <row r="11" spans="1:7" x14ac:dyDescent="0.25">
      <c r="A11" s="32">
        <v>44956</v>
      </c>
      <c r="B11" s="33" t="s">
        <v>155</v>
      </c>
      <c r="C11" s="33" t="s">
        <v>18</v>
      </c>
      <c r="D11" s="33" t="s">
        <v>156</v>
      </c>
      <c r="E11" s="34">
        <v>640280</v>
      </c>
      <c r="F11" s="34">
        <v>51221</v>
      </c>
      <c r="G11" s="34">
        <v>691501</v>
      </c>
    </row>
    <row r="12" spans="1:7" x14ac:dyDescent="0.25">
      <c r="A12" s="32">
        <v>44956</v>
      </c>
      <c r="B12" s="33" t="s">
        <v>157</v>
      </c>
      <c r="C12" s="33" t="s">
        <v>18</v>
      </c>
      <c r="D12" s="33" t="s">
        <v>156</v>
      </c>
      <c r="E12" s="34">
        <v>430904</v>
      </c>
      <c r="F12" s="34">
        <v>34472</v>
      </c>
      <c r="G12" s="34">
        <v>465376</v>
      </c>
    </row>
    <row r="13" spans="1:7" x14ac:dyDescent="0.25">
      <c r="A13" s="32">
        <v>44956</v>
      </c>
      <c r="B13" s="33" t="s">
        <v>158</v>
      </c>
      <c r="C13" s="33" t="s">
        <v>18</v>
      </c>
      <c r="D13" s="33" t="s">
        <v>159</v>
      </c>
      <c r="E13" s="34">
        <v>170306</v>
      </c>
      <c r="F13" s="34">
        <v>13624</v>
      </c>
      <c r="G13" s="34">
        <v>183930</v>
      </c>
    </row>
    <row r="14" spans="1:7" x14ac:dyDescent="0.25">
      <c r="A14" s="32">
        <v>44956</v>
      </c>
      <c r="B14" s="33" t="s">
        <v>160</v>
      </c>
      <c r="C14" s="33" t="s">
        <v>18</v>
      </c>
      <c r="D14" s="33" t="s">
        <v>161</v>
      </c>
      <c r="E14" s="34">
        <v>170306</v>
      </c>
      <c r="F14" s="34">
        <v>13624</v>
      </c>
      <c r="G14" s="34">
        <v>183930</v>
      </c>
    </row>
    <row r="15" spans="1:7" x14ac:dyDescent="0.25">
      <c r="A15" s="35" t="s">
        <v>162</v>
      </c>
      <c r="E15" s="39">
        <v>4110787</v>
      </c>
      <c r="F15" s="39">
        <v>379435</v>
      </c>
      <c r="G15" s="39">
        <v>4490222</v>
      </c>
    </row>
  </sheetData>
  <mergeCells count="1">
    <mergeCell ref="A1:G1"/>
  </mergeCells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H13"/>
  <sheetViews>
    <sheetView zoomScaleNormal="100" workbookViewId="0">
      <selection activeCell="F14" sqref="F14"/>
    </sheetView>
  </sheetViews>
  <sheetFormatPr defaultColWidth="9.140625" defaultRowHeight="15" x14ac:dyDescent="0.25"/>
  <cols>
    <col min="1" max="1" width="14.28515625" style="36" customWidth="1"/>
    <col min="2" max="2" width="13.5703125" style="36" customWidth="1"/>
    <col min="3" max="3" width="13" customWidth="1"/>
    <col min="4" max="4" width="23.42578125" customWidth="1"/>
    <col min="5" max="5" width="30" customWidth="1"/>
    <col min="6" max="6" width="15.42578125" style="37" customWidth="1"/>
    <col min="7" max="7" width="14.85546875" style="37" customWidth="1"/>
    <col min="8" max="8" width="17.140625" style="37" customWidth="1"/>
  </cols>
  <sheetData>
    <row r="1" spans="1:8" ht="18.75" x14ac:dyDescent="0.3">
      <c r="A1" s="61" t="s">
        <v>80</v>
      </c>
      <c r="B1" s="61"/>
      <c r="C1" s="61"/>
      <c r="D1" s="61"/>
      <c r="E1" s="61"/>
      <c r="F1" s="61"/>
      <c r="G1" s="61"/>
      <c r="H1" s="61"/>
    </row>
    <row r="2" spans="1:8" ht="15" customHeight="1" x14ac:dyDescent="0.25">
      <c r="A2" s="29" t="s">
        <v>58</v>
      </c>
      <c r="B2" s="29" t="s">
        <v>11</v>
      </c>
      <c r="C2" s="30" t="s">
        <v>13</v>
      </c>
      <c r="D2" s="30" t="s">
        <v>12</v>
      </c>
      <c r="E2" s="30" t="s">
        <v>20</v>
      </c>
      <c r="F2" s="31" t="s">
        <v>14</v>
      </c>
      <c r="G2" s="31" t="s">
        <v>16</v>
      </c>
      <c r="H2" s="31" t="s">
        <v>17</v>
      </c>
    </row>
    <row r="3" spans="1:8" x14ac:dyDescent="0.25">
      <c r="A3" s="32">
        <v>45028</v>
      </c>
      <c r="B3" s="32">
        <v>45028</v>
      </c>
      <c r="C3" s="48" t="s">
        <v>81</v>
      </c>
      <c r="D3" s="33" t="s">
        <v>18</v>
      </c>
      <c r="E3" s="33" t="s">
        <v>82</v>
      </c>
      <c r="F3" s="34">
        <v>410164</v>
      </c>
      <c r="G3" s="34">
        <v>41016</v>
      </c>
      <c r="H3" s="34">
        <v>451180</v>
      </c>
    </row>
    <row r="4" spans="1:8" x14ac:dyDescent="0.25">
      <c r="A4" s="32">
        <v>45028</v>
      </c>
      <c r="B4" s="32">
        <v>45028</v>
      </c>
      <c r="C4" s="48" t="s">
        <v>83</v>
      </c>
      <c r="D4" s="33" t="s">
        <v>18</v>
      </c>
      <c r="E4" s="33" t="s">
        <v>84</v>
      </c>
      <c r="F4" s="34">
        <v>844984</v>
      </c>
      <c r="G4" s="34">
        <v>84499</v>
      </c>
      <c r="H4" s="34">
        <v>929483</v>
      </c>
    </row>
    <row r="5" spans="1:8" x14ac:dyDescent="0.25">
      <c r="A5" s="32">
        <v>45028</v>
      </c>
      <c r="B5" s="32">
        <v>45028</v>
      </c>
      <c r="C5" s="48" t="s">
        <v>85</v>
      </c>
      <c r="D5" s="33" t="s">
        <v>18</v>
      </c>
      <c r="E5" s="33" t="s">
        <v>86</v>
      </c>
      <c r="F5" s="34">
        <v>1025532</v>
      </c>
      <c r="G5" s="34">
        <v>102553</v>
      </c>
      <c r="H5" s="34">
        <v>1128085</v>
      </c>
    </row>
    <row r="6" spans="1:8" x14ac:dyDescent="0.25">
      <c r="A6" s="32">
        <v>45028</v>
      </c>
      <c r="B6" s="32">
        <v>45028</v>
      </c>
      <c r="C6" s="48" t="s">
        <v>87</v>
      </c>
      <c r="D6" s="33" t="s">
        <v>18</v>
      </c>
      <c r="E6" s="33" t="s">
        <v>88</v>
      </c>
      <c r="F6" s="34">
        <v>156532</v>
      </c>
      <c r="G6" s="34">
        <v>15653</v>
      </c>
      <c r="H6" s="34">
        <v>172185</v>
      </c>
    </row>
    <row r="7" spans="1:8" x14ac:dyDescent="0.25">
      <c r="A7" s="32">
        <v>45027</v>
      </c>
      <c r="B7" s="32">
        <v>45027</v>
      </c>
      <c r="C7" s="48" t="s">
        <v>89</v>
      </c>
      <c r="D7" s="33" t="s">
        <v>18</v>
      </c>
      <c r="E7" s="33" t="s">
        <v>90</v>
      </c>
      <c r="F7" s="34">
        <v>318185</v>
      </c>
      <c r="G7" s="34">
        <v>31819</v>
      </c>
      <c r="H7" s="34">
        <v>350004</v>
      </c>
    </row>
    <row r="8" spans="1:8" x14ac:dyDescent="0.25">
      <c r="A8" s="32">
        <v>45027</v>
      </c>
      <c r="B8" s="32">
        <v>45027</v>
      </c>
      <c r="C8" s="48" t="s">
        <v>91</v>
      </c>
      <c r="D8" s="33" t="s">
        <v>18</v>
      </c>
      <c r="E8" s="33" t="s">
        <v>92</v>
      </c>
      <c r="F8" s="34">
        <v>430904</v>
      </c>
      <c r="G8" s="34">
        <v>43090</v>
      </c>
      <c r="H8" s="34">
        <v>473994</v>
      </c>
    </row>
    <row r="9" spans="1:8" x14ac:dyDescent="0.25">
      <c r="A9" s="32">
        <v>45027</v>
      </c>
      <c r="B9" s="32">
        <v>45027</v>
      </c>
      <c r="C9" s="48" t="s">
        <v>93</v>
      </c>
      <c r="D9" s="33" t="s">
        <v>18</v>
      </c>
      <c r="E9" s="33" t="s">
        <v>94</v>
      </c>
      <c r="F9" s="34">
        <v>210459</v>
      </c>
      <c r="G9" s="34">
        <v>21046</v>
      </c>
      <c r="H9" s="34">
        <v>231505</v>
      </c>
    </row>
    <row r="10" spans="1:8" x14ac:dyDescent="0.25">
      <c r="A10" s="32">
        <v>45027</v>
      </c>
      <c r="B10" s="32">
        <v>45027</v>
      </c>
      <c r="C10" s="48" t="s">
        <v>95</v>
      </c>
      <c r="D10" s="33" t="s">
        <v>18</v>
      </c>
      <c r="E10" s="33" t="s">
        <v>96</v>
      </c>
      <c r="F10" s="34">
        <v>392968</v>
      </c>
      <c r="G10" s="34">
        <v>39296</v>
      </c>
      <c r="H10" s="34">
        <v>432264</v>
      </c>
    </row>
    <row r="11" spans="1:8" x14ac:dyDescent="0.25">
      <c r="A11" s="32">
        <v>45027</v>
      </c>
      <c r="B11" s="32">
        <v>45027</v>
      </c>
      <c r="C11" s="48" t="s">
        <v>97</v>
      </c>
      <c r="D11" s="33" t="s">
        <v>18</v>
      </c>
      <c r="E11" s="33" t="s">
        <v>98</v>
      </c>
      <c r="F11" s="34">
        <v>702075</v>
      </c>
      <c r="G11" s="34">
        <v>70209</v>
      </c>
      <c r="H11" s="34">
        <v>772284</v>
      </c>
    </row>
    <row r="12" spans="1:8" x14ac:dyDescent="0.25">
      <c r="A12" s="32">
        <v>45027</v>
      </c>
      <c r="B12" s="32">
        <v>45027</v>
      </c>
      <c r="C12" s="48" t="s">
        <v>99</v>
      </c>
      <c r="D12" s="33" t="s">
        <v>18</v>
      </c>
      <c r="E12" s="33" t="s">
        <v>100</v>
      </c>
      <c r="F12" s="34">
        <v>703815</v>
      </c>
      <c r="G12" s="34">
        <v>70382</v>
      </c>
      <c r="H12" s="34">
        <v>774197</v>
      </c>
    </row>
    <row r="13" spans="1:8" x14ac:dyDescent="0.25">
      <c r="A13" s="35" t="s">
        <v>101</v>
      </c>
      <c r="F13" s="39">
        <f>SUM(F3:F12)</f>
        <v>5195618</v>
      </c>
      <c r="G13" s="39">
        <f t="shared" ref="G13:H13" si="0">SUM(G3:G12)</f>
        <v>519563</v>
      </c>
      <c r="H13" s="39">
        <f t="shared" si="0"/>
        <v>5715181</v>
      </c>
    </row>
  </sheetData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G10"/>
  <sheetViews>
    <sheetView zoomScaleNormal="100" workbookViewId="0">
      <selection activeCell="A10" sqref="A10:XFD10"/>
    </sheetView>
  </sheetViews>
  <sheetFormatPr defaultColWidth="9.140625" defaultRowHeight="15" x14ac:dyDescent="0.25"/>
  <cols>
    <col min="1" max="1" width="14.28515625" style="36" customWidth="1"/>
    <col min="2" max="2" width="15.7109375" customWidth="1"/>
    <col min="3" max="3" width="23.42578125" customWidth="1"/>
    <col min="4" max="4" width="30" customWidth="1"/>
    <col min="5" max="7" width="17.140625" style="37" customWidth="1"/>
  </cols>
  <sheetData>
    <row r="1" spans="1:7" ht="18.75" x14ac:dyDescent="0.3">
      <c r="A1" s="61" t="s">
        <v>80</v>
      </c>
      <c r="B1" s="61"/>
      <c r="C1" s="61"/>
      <c r="D1" s="61"/>
      <c r="E1" s="61"/>
      <c r="F1" s="61"/>
      <c r="G1" s="61"/>
    </row>
    <row r="2" spans="1:7" ht="15" customHeight="1" x14ac:dyDescent="0.25">
      <c r="A2" s="29" t="s">
        <v>11</v>
      </c>
      <c r="B2" s="30" t="s">
        <v>13</v>
      </c>
      <c r="C2" s="30" t="s">
        <v>12</v>
      </c>
      <c r="D2" s="30" t="s">
        <v>20</v>
      </c>
      <c r="E2" s="31" t="s">
        <v>14</v>
      </c>
      <c r="F2" s="31" t="s">
        <v>16</v>
      </c>
      <c r="G2" s="31" t="s">
        <v>17</v>
      </c>
    </row>
    <row r="3" spans="1:7" x14ac:dyDescent="0.25">
      <c r="A3" s="32">
        <v>45062</v>
      </c>
      <c r="B3" s="33" t="s">
        <v>187</v>
      </c>
      <c r="C3" s="33" t="s">
        <v>18</v>
      </c>
      <c r="D3" s="42" t="s">
        <v>188</v>
      </c>
      <c r="E3" s="34">
        <v>425911</v>
      </c>
      <c r="F3" s="34">
        <v>42591</v>
      </c>
      <c r="G3" s="34">
        <v>468502</v>
      </c>
    </row>
    <row r="4" spans="1:7" x14ac:dyDescent="0.25">
      <c r="A4" s="32">
        <v>45062</v>
      </c>
      <c r="B4" s="33" t="s">
        <v>189</v>
      </c>
      <c r="C4" s="33" t="s">
        <v>18</v>
      </c>
      <c r="D4" s="42" t="s">
        <v>190</v>
      </c>
      <c r="E4" s="34">
        <v>332087</v>
      </c>
      <c r="F4" s="34">
        <v>33209</v>
      </c>
      <c r="G4" s="34">
        <v>365296</v>
      </c>
    </row>
    <row r="5" spans="1:7" x14ac:dyDescent="0.25">
      <c r="A5" s="32">
        <v>45062</v>
      </c>
      <c r="B5" s="33" t="s">
        <v>191</v>
      </c>
      <c r="C5" s="33" t="s">
        <v>18</v>
      </c>
      <c r="D5" s="42" t="s">
        <v>192</v>
      </c>
      <c r="E5" s="34">
        <v>48678</v>
      </c>
      <c r="F5" s="34">
        <v>4868</v>
      </c>
      <c r="G5" s="34">
        <v>53546</v>
      </c>
    </row>
    <row r="6" spans="1:7" x14ac:dyDescent="0.25">
      <c r="A6" s="32">
        <v>45062</v>
      </c>
      <c r="B6" s="33" t="s">
        <v>193</v>
      </c>
      <c r="C6" s="33" t="s">
        <v>18</v>
      </c>
      <c r="D6" s="42" t="s">
        <v>194</v>
      </c>
      <c r="E6" s="34">
        <v>193007</v>
      </c>
      <c r="F6" s="34">
        <v>19300</v>
      </c>
      <c r="G6" s="34">
        <v>212307</v>
      </c>
    </row>
    <row r="7" spans="1:7" x14ac:dyDescent="0.25">
      <c r="A7" s="32">
        <v>45062</v>
      </c>
      <c r="B7" s="33" t="s">
        <v>195</v>
      </c>
      <c r="C7" s="33" t="s">
        <v>18</v>
      </c>
      <c r="D7" s="42" t="s">
        <v>196</v>
      </c>
      <c r="E7" s="34">
        <v>377233</v>
      </c>
      <c r="F7" s="34">
        <v>37723</v>
      </c>
      <c r="G7" s="34">
        <v>414956</v>
      </c>
    </row>
    <row r="8" spans="1:7" x14ac:dyDescent="0.25">
      <c r="A8" s="32">
        <v>45062</v>
      </c>
      <c r="B8" s="33" t="s">
        <v>197</v>
      </c>
      <c r="C8" s="33" t="s">
        <v>18</v>
      </c>
      <c r="D8" s="42" t="s">
        <v>198</v>
      </c>
      <c r="E8" s="34">
        <v>48678</v>
      </c>
      <c r="F8" s="34">
        <v>4868</v>
      </c>
      <c r="G8" s="34">
        <v>53546</v>
      </c>
    </row>
    <row r="9" spans="1:7" x14ac:dyDescent="0.25">
      <c r="A9" s="32">
        <v>45062</v>
      </c>
      <c r="B9" s="33" t="s">
        <v>199</v>
      </c>
      <c r="C9" s="33" t="s">
        <v>18</v>
      </c>
      <c r="D9" s="42" t="s">
        <v>200</v>
      </c>
      <c r="E9" s="34">
        <v>53927</v>
      </c>
      <c r="F9" s="34">
        <v>5393</v>
      </c>
      <c r="G9" s="34">
        <v>59320</v>
      </c>
    </row>
    <row r="10" spans="1:7" x14ac:dyDescent="0.25">
      <c r="A10" s="35" t="s">
        <v>201</v>
      </c>
      <c r="E10" s="49">
        <f>SUM(E3:E9)</f>
        <v>1479521</v>
      </c>
      <c r="F10" s="49">
        <v>152820</v>
      </c>
      <c r="G10" s="49">
        <v>1681019</v>
      </c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công nợ</vt:lpstr>
      <vt:lpstr>tháng 1</vt:lpstr>
      <vt:lpstr>tháng 2</vt:lpstr>
      <vt:lpstr>tháng 3</vt:lpstr>
      <vt:lpstr>tháng 4</vt:lpstr>
      <vt:lpstr>tháng 5</vt:lpstr>
      <vt:lpstr>XT T1,2.2023</vt:lpstr>
      <vt:lpstr>XT T3.2023</vt:lpstr>
      <vt:lpstr>XT t4.2023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2022-09-28T09:34:32Z</dcterms:created>
  <dcterms:modified xsi:type="dcterms:W3CDTF">2023-07-13T10:34:01Z</dcterms:modified>
</cp:coreProperties>
</file>