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A DON DAU VAO\Hóa đơn mua vào CẢNH TOÀN\CN 2023\"/>
    </mc:Choice>
  </mc:AlternateContent>
  <bookViews>
    <workbookView xWindow="0" yWindow="0" windowWidth="18075" windowHeight="7215"/>
  </bookViews>
  <sheets>
    <sheet name="Doi chieu HN" sheetId="2" r:id="rId1"/>
    <sheet name="Doi chieu TPHCM" sheetId="3" r:id="rId2"/>
  </sheets>
  <calcPr calcId="162913"/>
</workbook>
</file>

<file path=xl/calcChain.xml><?xml version="1.0" encoding="utf-8"?>
<calcChain xmlns="http://schemas.openxmlformats.org/spreadsheetml/2006/main">
  <c r="D18" i="2" l="1"/>
  <c r="E13" i="2" l="1"/>
  <c r="D13" i="2"/>
  <c r="E12" i="2"/>
  <c r="D12" i="2"/>
  <c r="E18" i="2" l="1"/>
  <c r="E20" i="2" s="1"/>
  <c r="E22" i="2" s="1"/>
  <c r="D20" i="2"/>
  <c r="D22" i="2" s="1"/>
  <c r="E8" i="3"/>
  <c r="E10" i="3" s="1"/>
  <c r="E12" i="3" s="1"/>
  <c r="D23" i="2" l="1"/>
  <c r="D17" i="3" s="1"/>
  <c r="D8" i="3"/>
  <c r="D10" i="3" s="1"/>
  <c r="D12" i="3" s="1"/>
  <c r="D13" i="3" s="1"/>
  <c r="D16" i="3" s="1"/>
  <c r="D18" i="3" l="1"/>
</calcChain>
</file>

<file path=xl/sharedStrings.xml><?xml version="1.0" encoding="utf-8"?>
<sst xmlns="http://schemas.openxmlformats.org/spreadsheetml/2006/main" count="58" uniqueCount="33">
  <si>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</si>
  <si>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</si>
  <si>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</si>
  <si>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</si>
  <si>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</si>
  <si>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</si>
  <si>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</si>
  <si>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</si>
  <si>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</si>
  <si>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</si>
  <si>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</si>
  <si>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</si>
  <si>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</si>
  <si>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</si>
  <si>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</si>
  <si>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</si>
  <si>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</si>
  <si>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</si>
  <si>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09/01/2022</t>
  </si>
  <si>
    <t>11/01/2022</t>
  </si>
  <si>
    <t>Từ ngày 01 đến ngày 31 tháng 1 năm 2023</t>
  </si>
  <si>
    <t>02/01/2023</t>
  </si>
  <si>
    <t>Từ ngày 01 đến ngày    tháng 01 năm 2023</t>
  </si>
  <si>
    <t>03/01/2023</t>
  </si>
  <si>
    <t>04/01/2023</t>
  </si>
  <si>
    <t>05/01/2023</t>
  </si>
  <si>
    <t>06/01/2023</t>
  </si>
  <si>
    <t>07/01/2023</t>
  </si>
  <si>
    <t>13/01/2023</t>
  </si>
  <si>
    <t>15/01/2023</t>
  </si>
  <si>
    <t>16/01/2023</t>
  </si>
  <si>
    <t>08/01/2023</t>
  </si>
  <si>
    <t>Chốt công nợ T01/2023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</si>
</sst>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2" borderId="11" xfId="0" applyFont="1" applyFill="1" applyBorder="1"/>
    <xf numFmtId="3" fontId="1" fillId="2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7" workbookViewId="0">
      <selection activeCell="D19" sqref="D19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13.5703125" customWidth="1"/>
    <col min="7" max="7" width="20.5703125" customWidth="1"/>
  </cols>
  <sheetData>
    <row r="1" spans="1:7" ht="21" x14ac:dyDescent="0.35">
      <c r="A1" s="31"/>
      <c r="B1" s="31"/>
      <c r="C1" s="31"/>
      <c r="D1" s="31"/>
      <c r="E1" s="31"/>
      <c r="F1" s="31"/>
      <c r="G1" s="31"/>
    </row>
    <row r="3" spans="1:7" ht="18.75" x14ac:dyDescent="0.3">
      <c r="A3" s="32" t="s">
        <v>14</v>
      </c>
      <c r="B3" s="32"/>
      <c r="C3" s="32"/>
      <c r="D3" s="33"/>
      <c r="E3" s="33"/>
      <c r="F3" s="34"/>
    </row>
    <row r="4" spans="1:7" ht="18.75" x14ac:dyDescent="0.3">
      <c r="A4" s="35" t="s">
        <v>22</v>
      </c>
      <c r="B4" s="35"/>
      <c r="C4" s="35"/>
      <c r="D4" s="35"/>
      <c r="E4" s="35"/>
      <c r="F4" s="35"/>
    </row>
    <row r="5" spans="1:7" ht="18.75" x14ac:dyDescent="0.3">
      <c r="A5" s="36"/>
      <c r="B5" s="36"/>
      <c r="C5" s="36"/>
      <c r="D5" s="37"/>
      <c r="E5" s="37"/>
      <c r="F5" s="38"/>
    </row>
    <row r="6" spans="1:7" ht="18.75" x14ac:dyDescent="0.3">
      <c r="A6" s="16" t="s">
        <v>2</v>
      </c>
      <c r="B6" s="19" t="s">
        <v>3</v>
      </c>
      <c r="C6" s="19" t="s">
        <v>4</v>
      </c>
      <c r="D6" s="17" t="s">
        <v>5</v>
      </c>
      <c r="E6" s="17" t="s">
        <v>6</v>
      </c>
      <c r="F6" s="18" t="s">
        <v>7</v>
      </c>
    </row>
    <row r="7" spans="1:7" ht="18.75" x14ac:dyDescent="0.3">
      <c r="A7" s="7">
        <v>1</v>
      </c>
      <c r="B7" s="26" t="s">
        <v>21</v>
      </c>
      <c r="C7" s="21" t="s">
        <v>8</v>
      </c>
      <c r="D7" s="52">
        <v>75</v>
      </c>
      <c r="E7" s="53">
        <v>68</v>
      </c>
      <c r="F7" s="10"/>
    </row>
    <row r="8" spans="1:7" ht="18.75" x14ac:dyDescent="0.3">
      <c r="A8" s="7">
        <v>2</v>
      </c>
      <c r="B8" s="26" t="s">
        <v>23</v>
      </c>
      <c r="C8" s="21" t="s">
        <v>8</v>
      </c>
      <c r="D8" s="52">
        <v>41</v>
      </c>
      <c r="E8" s="53">
        <v>100</v>
      </c>
      <c r="F8" s="10"/>
    </row>
    <row r="9" spans="1:7" ht="18.75" x14ac:dyDescent="0.3">
      <c r="A9" s="7">
        <v>3</v>
      </c>
      <c r="B9" s="26" t="s">
        <v>24</v>
      </c>
      <c r="C9" s="21" t="s">
        <v>8</v>
      </c>
      <c r="D9" s="52">
        <v>100</v>
      </c>
      <c r="E9" s="53">
        <v>150</v>
      </c>
      <c r="F9" s="10"/>
    </row>
    <row r="10" spans="1:7" ht="18.75" x14ac:dyDescent="0.3">
      <c r="A10" s="7">
        <v>4</v>
      </c>
      <c r="B10" s="26" t="s">
        <v>25</v>
      </c>
      <c r="C10" s="21" t="s">
        <v>8</v>
      </c>
      <c r="D10" s="52">
        <v>200</v>
      </c>
      <c r="E10" s="53">
        <v>300</v>
      </c>
      <c r="F10" s="10"/>
    </row>
    <row r="11" spans="1:7" ht="18.75" x14ac:dyDescent="0.3">
      <c r="A11" s="7">
        <v>5</v>
      </c>
      <c r="B11" s="26" t="s">
        <v>26</v>
      </c>
      <c r="C11" s="21" t="s">
        <v>8</v>
      </c>
      <c r="D11" s="52">
        <v>150</v>
      </c>
      <c r="E11" s="53">
        <v>150</v>
      </c>
      <c r="F11" s="10"/>
    </row>
    <row r="12" spans="1:7" ht="18.75" x14ac:dyDescent="0.3">
      <c r="A12" s="7">
        <v>6</v>
      </c>
      <c r="B12" s="26" t="s">
        <v>27</v>
      </c>
      <c r="C12" s="21" t="s">
        <v>8</v>
      </c>
      <c r="D12" s="52">
        <f>200+152</f>
        <v>352</v>
      </c>
      <c r="E12" s="53">
        <f>200+137</f>
        <v>337</v>
      </c>
      <c r="F12" s="10"/>
    </row>
    <row r="13" spans="1:7" ht="18.75" x14ac:dyDescent="0.3">
      <c r="A13" s="7">
        <v>7</v>
      </c>
      <c r="B13" s="26" t="s">
        <v>18</v>
      </c>
      <c r="C13" s="21" t="s">
        <v>8</v>
      </c>
      <c r="D13" s="52">
        <f>100+200</f>
        <v>300</v>
      </c>
      <c r="E13" s="53">
        <f>100+200</f>
        <v>300</v>
      </c>
      <c r="F13" s="10"/>
    </row>
    <row r="14" spans="1:7" ht="18.75" x14ac:dyDescent="0.3">
      <c r="A14" s="7">
        <v>8</v>
      </c>
      <c r="B14" s="26" t="s">
        <v>19</v>
      </c>
      <c r="C14" s="21" t="s">
        <v>8</v>
      </c>
      <c r="D14" s="52">
        <v>100</v>
      </c>
      <c r="E14" s="53">
        <v>100</v>
      </c>
      <c r="F14" s="10"/>
    </row>
    <row r="15" spans="1:7" ht="18.75" x14ac:dyDescent="0.3">
      <c r="A15" s="7">
        <v>9</v>
      </c>
      <c r="B15" s="26" t="s">
        <v>28</v>
      </c>
      <c r="C15" s="21" t="s">
        <v>8</v>
      </c>
      <c r="D15" s="52">
        <v>300</v>
      </c>
      <c r="E15" s="53">
        <v>300</v>
      </c>
      <c r="F15" s="10"/>
    </row>
    <row r="16" spans="1:7" ht="18.75" x14ac:dyDescent="0.3">
      <c r="A16" s="7">
        <v>10</v>
      </c>
      <c r="B16" s="26" t="s">
        <v>29</v>
      </c>
      <c r="C16" s="21" t="s">
        <v>8</v>
      </c>
      <c r="D16" s="52">
        <v>188</v>
      </c>
      <c r="E16" s="53">
        <v>35</v>
      </c>
      <c r="F16" s="10"/>
    </row>
    <row r="17" spans="1:6" ht="18.75" x14ac:dyDescent="0.3">
      <c r="A17" s="7">
        <v>11</v>
      </c>
      <c r="B17" s="26" t="s">
        <v>30</v>
      </c>
      <c r="C17" s="21" t="s">
        <v>8</v>
      </c>
      <c r="D17" s="52">
        <v>165</v>
      </c>
      <c r="E17" s="53">
        <v>134</v>
      </c>
      <c r="F17" s="10"/>
    </row>
    <row r="18" spans="1:6" ht="18.75" x14ac:dyDescent="0.3">
      <c r="A18" s="39" t="s">
        <v>9</v>
      </c>
      <c r="B18" s="40"/>
      <c r="C18" s="20"/>
      <c r="D18" s="12">
        <f>SUM(D7:D17)</f>
        <v>1971</v>
      </c>
      <c r="E18" s="12">
        <f>SUM(E7:E17)</f>
        <v>1974</v>
      </c>
      <c r="F18" s="13"/>
    </row>
    <row r="19" spans="1:6" ht="18.75" x14ac:dyDescent="0.3">
      <c r="A19" s="43" t="s">
        <v>10</v>
      </c>
      <c r="B19" s="44"/>
      <c r="C19" s="11"/>
      <c r="D19" s="11">
        <v>8</v>
      </c>
      <c r="E19" s="11">
        <v>3</v>
      </c>
      <c r="F19" s="23"/>
    </row>
    <row r="20" spans="1:6" ht="18.75" x14ac:dyDescent="0.3">
      <c r="A20" s="45" t="s">
        <v>11</v>
      </c>
      <c r="B20" s="46"/>
      <c r="C20" s="3"/>
      <c r="D20" s="3">
        <f>D18-D19</f>
        <v>1963</v>
      </c>
      <c r="E20" s="3">
        <f>E18-E19</f>
        <v>1971</v>
      </c>
      <c r="F20" s="24"/>
    </row>
    <row r="21" spans="1:6" ht="18.75" x14ac:dyDescent="0.3">
      <c r="A21" s="45" t="s">
        <v>0</v>
      </c>
      <c r="B21" s="46"/>
      <c r="C21" s="3"/>
      <c r="D21" s="4">
        <v>63750</v>
      </c>
      <c r="E21" s="4">
        <v>64750</v>
      </c>
      <c r="F21" s="24"/>
    </row>
    <row r="22" spans="1:6" ht="18.75" x14ac:dyDescent="0.3">
      <c r="A22" s="45" t="s">
        <v>12</v>
      </c>
      <c r="B22" s="46"/>
      <c r="C22" s="3"/>
      <c r="D22" s="4">
        <f>D21*D20</f>
        <v>125141250</v>
      </c>
      <c r="E22" s="4">
        <f>E21*E20</f>
        <v>127622250</v>
      </c>
      <c r="F22" s="24"/>
    </row>
    <row r="23" spans="1:6" ht="18.75" x14ac:dyDescent="0.3">
      <c r="A23" s="47" t="s">
        <v>13</v>
      </c>
      <c r="B23" s="48"/>
      <c r="C23" s="6"/>
      <c r="D23" s="41">
        <f>D22+E22</f>
        <v>252763500</v>
      </c>
      <c r="E23" s="42"/>
      <c r="F23" s="25"/>
    </row>
    <row r="28" spans="1:6" x14ac:dyDescent="0.25">
      <c r="D28" s="1"/>
    </row>
  </sheetData>
  <mergeCells count="11">
    <mergeCell ref="D23:E23"/>
    <mergeCell ref="A19:B19"/>
    <mergeCell ref="A20:B20"/>
    <mergeCell ref="A21:B21"/>
    <mergeCell ref="A22:B22"/>
    <mergeCell ref="A23:B23"/>
    <mergeCell ref="A1:G1"/>
    <mergeCell ref="A3:F3"/>
    <mergeCell ref="A4:F4"/>
    <mergeCell ref="A5:F5"/>
    <mergeCell ref="A18:B18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7" sqref="A7"/>
    </sheetView>
  </sheetViews>
  <sheetFormatPr defaultRowHeight="15" x14ac:dyDescent="0.25"/>
  <cols>
    <col min="2" max="2" width="19.28515625" customWidth="1"/>
    <col min="3" max="3" width="15.85546875" customWidth="1"/>
    <col min="4" max="4" width="20.140625" customWidth="1"/>
    <col min="5" max="5" width="17.140625" customWidth="1"/>
    <col min="6" max="6" width="18" customWidth="1"/>
  </cols>
  <sheetData>
    <row r="1" spans="1:6" ht="24.95" customHeight="1" x14ac:dyDescent="0.3">
      <c r="A1" s="32" t="s">
        <v>1</v>
      </c>
      <c r="B1" s="32"/>
      <c r="C1" s="32"/>
      <c r="D1" s="33"/>
      <c r="E1" s="33"/>
      <c r="F1" s="34"/>
    </row>
    <row r="2" spans="1:6" ht="24.95" customHeight="1" x14ac:dyDescent="0.3">
      <c r="A2" s="35" t="s">
        <v>20</v>
      </c>
      <c r="B2" s="35"/>
      <c r="C2" s="35"/>
      <c r="D2" s="35"/>
      <c r="E2" s="35"/>
      <c r="F2" s="35"/>
    </row>
    <row r="3" spans="1:6" ht="24.95" customHeight="1" x14ac:dyDescent="0.3">
      <c r="A3" s="36"/>
      <c r="B3" s="36"/>
      <c r="C3" s="36"/>
      <c r="D3" s="37"/>
      <c r="E3" s="37"/>
      <c r="F3" s="38"/>
    </row>
    <row r="4" spans="1:6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7</v>
      </c>
    </row>
    <row r="5" spans="1:6" ht="24.95" customHeight="1" x14ac:dyDescent="0.3">
      <c r="A5" s="7">
        <v>1</v>
      </c>
      <c r="B5" s="26" t="s">
        <v>21</v>
      </c>
      <c r="C5" s="21" t="s">
        <v>8</v>
      </c>
      <c r="D5" s="8">
        <v>320</v>
      </c>
      <c r="E5" s="9">
        <v>160</v>
      </c>
      <c r="F5" s="10"/>
    </row>
    <row r="6" spans="1:6" ht="24.95" customHeight="1" x14ac:dyDescent="0.3">
      <c r="A6" s="2">
        <v>2</v>
      </c>
      <c r="B6" s="27" t="s">
        <v>31</v>
      </c>
      <c r="C6" s="22" t="s">
        <v>8</v>
      </c>
      <c r="D6" s="3">
        <v>320</v>
      </c>
      <c r="E6" s="4">
        <v>240</v>
      </c>
      <c r="F6" s="5"/>
    </row>
    <row r="7" spans="1:6" ht="24.95" customHeight="1" x14ac:dyDescent="0.3">
      <c r="A7" s="7"/>
      <c r="B7" s="26"/>
      <c r="C7" s="21"/>
      <c r="D7" s="3"/>
      <c r="E7" s="4"/>
      <c r="F7" s="5"/>
    </row>
    <row r="8" spans="1:6" ht="24.95" customHeight="1" x14ac:dyDescent="0.3">
      <c r="A8" s="39" t="s">
        <v>9</v>
      </c>
      <c r="B8" s="40"/>
      <c r="C8" s="20"/>
      <c r="D8" s="12">
        <f>SUM(D5:D7)</f>
        <v>640</v>
      </c>
      <c r="E8" s="12">
        <f>SUM(E5:E7)</f>
        <v>400</v>
      </c>
      <c r="F8" s="13"/>
    </row>
    <row r="9" spans="1:6" ht="23.1" customHeight="1" x14ac:dyDescent="0.3">
      <c r="A9" s="43" t="s">
        <v>10</v>
      </c>
      <c r="B9" s="44"/>
      <c r="C9" s="11"/>
      <c r="D9" s="11"/>
      <c r="E9" s="11"/>
      <c r="F9" s="23"/>
    </row>
    <row r="10" spans="1:6" ht="23.1" customHeight="1" x14ac:dyDescent="0.3">
      <c r="A10" s="45" t="s">
        <v>11</v>
      </c>
      <c r="B10" s="46"/>
      <c r="C10" s="3"/>
      <c r="D10" s="3">
        <f>D8-D9</f>
        <v>640</v>
      </c>
      <c r="E10" s="3">
        <f>E8-E9</f>
        <v>400</v>
      </c>
      <c r="F10" s="24"/>
    </row>
    <row r="11" spans="1:6" ht="23.1" customHeight="1" x14ac:dyDescent="0.3">
      <c r="A11" s="45" t="s">
        <v>0</v>
      </c>
      <c r="B11" s="46"/>
      <c r="C11" s="3"/>
      <c r="D11" s="4">
        <v>63750</v>
      </c>
      <c r="E11" s="4">
        <v>64750</v>
      </c>
      <c r="F11" s="24"/>
    </row>
    <row r="12" spans="1:6" ht="23.1" customHeight="1" x14ac:dyDescent="0.3">
      <c r="A12" s="45" t="s">
        <v>12</v>
      </c>
      <c r="B12" s="46"/>
      <c r="C12" s="3"/>
      <c r="D12" s="4">
        <f>D11*D10</f>
        <v>40800000</v>
      </c>
      <c r="E12" s="4">
        <f>E11*E10</f>
        <v>25900000</v>
      </c>
      <c r="F12" s="24"/>
    </row>
    <row r="13" spans="1:6" ht="23.1" customHeight="1" x14ac:dyDescent="0.3">
      <c r="A13" s="47" t="s">
        <v>13</v>
      </c>
      <c r="B13" s="48"/>
      <c r="C13" s="6"/>
      <c r="D13" s="41">
        <f>D12+E12</f>
        <v>66700000</v>
      </c>
      <c r="E13" s="42"/>
      <c r="F13" s="25"/>
    </row>
    <row r="15" spans="1:6" ht="18.75" x14ac:dyDescent="0.3">
      <c r="A15" s="50" t="s">
        <v>32</v>
      </c>
      <c r="B15" s="50"/>
      <c r="C15" s="28"/>
      <c r="D15" s="28"/>
      <c r="E15" s="1"/>
    </row>
    <row r="16" spans="1:6" ht="18.75" x14ac:dyDescent="0.3">
      <c r="A16" s="51" t="s">
        <v>15</v>
      </c>
      <c r="B16" s="51"/>
      <c r="C16" s="51"/>
      <c r="D16" s="29">
        <f>D13</f>
        <v>66700000</v>
      </c>
    </row>
    <row r="17" spans="1:4" ht="18.75" x14ac:dyDescent="0.3">
      <c r="A17" s="51" t="s">
        <v>16</v>
      </c>
      <c r="B17" s="51"/>
      <c r="C17" s="51"/>
      <c r="D17" s="29">
        <f>'Doi chieu HN'!D23:E23</f>
        <v>252763500</v>
      </c>
    </row>
    <row r="18" spans="1:4" ht="18.75" x14ac:dyDescent="0.3">
      <c r="A18" s="51" t="s">
        <v>17</v>
      </c>
      <c r="B18" s="51"/>
      <c r="C18" s="51"/>
      <c r="D18" s="29">
        <f>D16+D17</f>
        <v>319463500</v>
      </c>
    </row>
    <row r="19" spans="1:4" ht="21" x14ac:dyDescent="0.35">
      <c r="A19" s="49"/>
      <c r="B19" s="49"/>
      <c r="C19" s="49"/>
      <c r="D19" s="30"/>
    </row>
    <row r="20" spans="1:4" ht="21" x14ac:dyDescent="0.35">
      <c r="A20" s="49"/>
      <c r="B20" s="49"/>
      <c r="C20" s="49"/>
      <c r="D20" s="30"/>
    </row>
  </sheetData>
  <mergeCells count="16">
    <mergeCell ref="A19:C19"/>
    <mergeCell ref="A20:C20"/>
    <mergeCell ref="D13:E13"/>
    <mergeCell ref="A1:F1"/>
    <mergeCell ref="A3:F3"/>
    <mergeCell ref="A2:F2"/>
    <mergeCell ref="A8:B8"/>
    <mergeCell ref="A9:B9"/>
    <mergeCell ref="A15:B15"/>
    <mergeCell ref="A16:C16"/>
    <mergeCell ref="A17:C17"/>
    <mergeCell ref="A18:C18"/>
    <mergeCell ref="A10:B10"/>
    <mergeCell ref="A11:B11"/>
    <mergeCell ref="A12:B12"/>
    <mergeCell ref="A13:B13"/>
  </mergeCells>
  <pageMargins left="0.44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HN</vt:lpstr>
      <vt:lpstr>Doi chieu 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</cp:lastModifiedBy>
  <cp:lastPrinted>2008-12-31T21:22:47Z</cp:lastPrinted>
  <dcterms:created xsi:type="dcterms:W3CDTF">2009-01-01T19:07:43Z</dcterms:created>
  <dcterms:modified xsi:type="dcterms:W3CDTF">2023-05-19T03:42:21Z</dcterms:modified>
</cp:coreProperties>
</file>