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HOA DON DAU VAO\Hóa đơn mua vào CẢNH TOÀN\CN 2023\"/>
    </mc:Choice>
  </mc:AlternateContent>
  <bookViews>
    <workbookView xWindow="0" yWindow="0" windowWidth="24000" windowHeight="9330" activeTab="1"/>
  </bookViews>
  <sheets>
    <sheet name="Doi chieu HN" sheetId="2" r:id="rId1"/>
    <sheet name="Doi chieu TPHCM" sheetId="3" r:id="rId2"/>
  </sheets>
  <calcPr calcId="162913"/>
</workbook>
</file>

<file path=xl/calcChain.xml><?xml version="1.0" encoding="utf-8"?>
<calcChain xmlns="http://schemas.openxmlformats.org/spreadsheetml/2006/main">
  <c r="E20" i="2" l="1"/>
  <c r="F20" i="2"/>
  <c r="F22" i="2" s="1"/>
  <c r="F24" i="2" s="1"/>
  <c r="D20" i="2"/>
  <c r="F12" i="3" l="1"/>
  <c r="F14" i="3" l="1"/>
  <c r="F16" i="3" s="1"/>
  <c r="E12" i="3" l="1"/>
  <c r="D12" i="3" l="1"/>
  <c r="D22" i="2" l="1"/>
  <c r="D24" i="2" l="1"/>
  <c r="E14" i="3"/>
  <c r="E16" i="3" s="1"/>
  <c r="E22" i="2" l="1"/>
  <c r="E24" i="2" s="1"/>
  <c r="D14" i="3"/>
  <c r="D16" i="3" s="1"/>
  <c r="D25" i="2" l="1"/>
  <c r="D21" i="3" s="1"/>
  <c r="D17" i="3"/>
  <c r="D20" i="3" s="1"/>
  <c r="D22" i="3" l="1"/>
</calcChain>
</file>

<file path=xl/sharedStrings.xml><?xml version="1.0" encoding="utf-8"?>
<sst xmlns="http://schemas.openxmlformats.org/spreadsheetml/2006/main" count="77" uniqueCount="44">
  <si>
    <t>Đơn giá</t>
  </si>
  <si>
    <t>BẢNG TỔNG HỢP ĐỐI CHIẾU XUẤT HÀNG TPHCM</t>
  </si>
  <si>
    <t>STT</t>
  </si>
  <si>
    <t>Ngày xuất HĐ</t>
  </si>
  <si>
    <t>ĐVT</t>
  </si>
  <si>
    <t>SL Giò lụa</t>
  </si>
  <si>
    <t>SL Giò tai</t>
  </si>
  <si>
    <t>Ghi chú</t>
  </si>
  <si>
    <t>Cái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</si>
  <si>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</si>
  <si>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</si>
  <si>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</si>
  <si>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</si>
  <si>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</si>
  <si>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</si>
  <si>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TP HCM:</t>
  </si>
  <si>
    <t>Hà nội:</t>
  </si>
  <si>
    <t xml:space="preserve">Tổng:  </t>
  </si>
  <si>
    <t>Từ ngày 01 đến ngày 31 tháng 7 năm 2023</t>
  </si>
  <si>
    <t>04/7/2023</t>
  </si>
  <si>
    <t>05/7/2023</t>
  </si>
  <si>
    <t>08/7/2023</t>
  </si>
  <si>
    <t>28/7/2023</t>
  </si>
  <si>
    <t>11/7/2023</t>
  </si>
  <si>
    <t>14/7/2023</t>
  </si>
  <si>
    <t>15/7/2023</t>
  </si>
  <si>
    <t>18/7/2023</t>
  </si>
  <si>
    <t>20/7/2023</t>
  </si>
  <si>
    <t>21/7/2023</t>
  </si>
  <si>
    <t>24/7/2023</t>
  </si>
  <si>
    <t>25/7/2023</t>
  </si>
  <si>
    <t>27/7/2023</t>
  </si>
  <si>
    <t>Từ ngày 01 đến ngày 31 tháng 7  năm 2023</t>
  </si>
  <si>
    <t>Chốt công nợ T7/2023</t>
  </si>
  <si>
    <t>Gà 300G</t>
  </si>
  <si>
    <t>Gói</t>
  </si>
  <si>
    <t>22/7/2023</t>
  </si>
  <si>
    <t>23/7/2023</t>
  </si>
  <si>
    <t>31/7/2023</t>
  </si>
  <si>
    <t>06/7/2023</t>
  </si>
  <si>
    <t>19/7/2023</t>
  </si>
  <si>
    <t>Kho nhập 82 cái</t>
  </si>
  <si>
    <t>Gà 300</t>
  </si>
  <si>
    <t>Nhập kho 81 cái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</si>
</sst>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1" fillId="0" borderId="4" xfId="0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3" fontId="3" fillId="0" borderId="14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0" fontId="1" fillId="0" borderId="9" xfId="0" applyFont="1" applyBorder="1"/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0" borderId="28" xfId="0" applyFont="1" applyBorder="1" applyAlignment="1">
      <alignment horizontal="center"/>
    </xf>
    <xf numFmtId="3" fontId="1" fillId="0" borderId="29" xfId="0" applyNumberFormat="1" applyFont="1" applyBorder="1"/>
    <xf numFmtId="0" fontId="1" fillId="0" borderId="30" xfId="0" applyFont="1" applyBorder="1"/>
    <xf numFmtId="3" fontId="1" fillId="0" borderId="31" xfId="0" applyNumberFormat="1" applyFont="1" applyBorder="1"/>
    <xf numFmtId="3" fontId="1" fillId="0" borderId="32" xfId="0" applyNumberFormat="1" applyFont="1" applyBorder="1" applyAlignment="1">
      <alignment horizontal="center"/>
    </xf>
    <xf numFmtId="3" fontId="3" fillId="0" borderId="13" xfId="0" applyNumberFormat="1" applyFont="1" applyBorder="1"/>
    <xf numFmtId="0" fontId="4" fillId="0" borderId="5" xfId="0" applyFont="1" applyBorder="1"/>
    <xf numFmtId="0" fontId="1" fillId="0" borderId="33" xfId="0" applyFont="1" applyBorder="1" applyAlignment="1">
      <alignment horizontal="right"/>
    </xf>
    <xf numFmtId="14" fontId="1" fillId="0" borderId="2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0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1" fillId="2" borderId="11" xfId="0" applyFont="1" applyFill="1" applyBorder="1"/>
    <xf numFmtId="3" fontId="1" fillId="2" borderId="31" xfId="0" applyNumberFormat="1" applyFont="1" applyFill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3" fontId="1" fillId="0" borderId="17" xfId="0" applyNumberFormat="1" applyFont="1" applyBorder="1" applyAlignment="1">
      <alignment horizontal="center"/>
    </xf>
    <xf numFmtId="3" fontId="1" fillId="0" borderId="27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opLeftCell="A16" workbookViewId="0">
      <selection activeCell="G13" sqref="G13"/>
    </sheetView>
  </sheetViews>
  <sheetFormatPr defaultRowHeight="15" x14ac:dyDescent="0.25"/>
  <cols>
    <col min="1" max="1" width="10.5703125" customWidth="1"/>
    <col min="2" max="2" width="15.7109375" customWidth="1"/>
    <col min="3" max="3" width="12.42578125" customWidth="1"/>
    <col min="4" max="4" width="17.5703125" customWidth="1"/>
    <col min="5" max="6" width="17.42578125" customWidth="1"/>
    <col min="7" max="7" width="35.28515625" customWidth="1"/>
    <col min="8" max="8" width="20.5703125" customWidth="1"/>
  </cols>
  <sheetData>
    <row r="2" spans="1:7" ht="18.75" x14ac:dyDescent="0.3">
      <c r="A2" s="45" t="s">
        <v>14</v>
      </c>
      <c r="B2" s="45"/>
      <c r="C2" s="45"/>
      <c r="D2" s="46"/>
      <c r="E2" s="46"/>
      <c r="F2" s="47"/>
      <c r="G2" s="47"/>
    </row>
    <row r="3" spans="1:7" ht="18.75" x14ac:dyDescent="0.3">
      <c r="A3" s="48" t="s">
        <v>18</v>
      </c>
      <c r="B3" s="48"/>
      <c r="C3" s="48"/>
      <c r="D3" s="48"/>
      <c r="E3" s="48"/>
      <c r="F3" s="48"/>
      <c r="G3" s="48"/>
    </row>
    <row r="4" spans="1:7" ht="18.75" x14ac:dyDescent="0.3">
      <c r="A4" s="49"/>
      <c r="B4" s="49"/>
      <c r="C4" s="49"/>
      <c r="D4" s="50"/>
      <c r="E4" s="50"/>
      <c r="F4" s="51"/>
      <c r="G4" s="51"/>
    </row>
    <row r="5" spans="1:7" ht="18.75" x14ac:dyDescent="0.3">
      <c r="A5" s="16" t="s">
        <v>2</v>
      </c>
      <c r="B5" s="19" t="s">
        <v>3</v>
      </c>
      <c r="C5" s="19" t="s">
        <v>4</v>
      </c>
      <c r="D5" s="17" t="s">
        <v>5</v>
      </c>
      <c r="E5" s="17" t="s">
        <v>6</v>
      </c>
      <c r="F5" s="30" t="s">
        <v>42</v>
      </c>
      <c r="G5" s="18" t="s">
        <v>7</v>
      </c>
    </row>
    <row r="6" spans="1:7" ht="18.75" x14ac:dyDescent="0.3">
      <c r="A6" s="7">
        <v>1</v>
      </c>
      <c r="B6" s="26" t="s">
        <v>19</v>
      </c>
      <c r="C6" s="21" t="s">
        <v>8</v>
      </c>
      <c r="D6" s="8">
        <v>10</v>
      </c>
      <c r="E6" s="9">
        <v>10</v>
      </c>
      <c r="F6" s="31"/>
      <c r="G6" s="10"/>
    </row>
    <row r="7" spans="1:7" ht="18.75" x14ac:dyDescent="0.3">
      <c r="A7" s="7">
        <v>2</v>
      </c>
      <c r="B7" s="26" t="s">
        <v>20</v>
      </c>
      <c r="C7" s="21" t="s">
        <v>8</v>
      </c>
      <c r="D7" s="8">
        <v>20</v>
      </c>
      <c r="E7" s="9">
        <v>20</v>
      </c>
      <c r="F7" s="31"/>
      <c r="G7" s="10"/>
    </row>
    <row r="8" spans="1:7" ht="18.75" x14ac:dyDescent="0.3">
      <c r="A8" s="7">
        <v>3</v>
      </c>
      <c r="B8" s="26" t="s">
        <v>21</v>
      </c>
      <c r="C8" s="21" t="s">
        <v>8</v>
      </c>
      <c r="D8" s="8">
        <v>20</v>
      </c>
      <c r="E8" s="9">
        <v>15</v>
      </c>
      <c r="F8" s="31"/>
      <c r="G8" s="10"/>
    </row>
    <row r="9" spans="1:7" ht="18.75" x14ac:dyDescent="0.3">
      <c r="A9" s="7">
        <v>4</v>
      </c>
      <c r="B9" s="26" t="s">
        <v>23</v>
      </c>
      <c r="C9" s="21" t="s">
        <v>8</v>
      </c>
      <c r="D9" s="8">
        <v>15</v>
      </c>
      <c r="E9" s="9">
        <v>10</v>
      </c>
      <c r="F9" s="31"/>
      <c r="G9" s="10"/>
    </row>
    <row r="10" spans="1:7" ht="18.75" x14ac:dyDescent="0.3">
      <c r="A10" s="7">
        <v>5</v>
      </c>
      <c r="B10" s="26" t="s">
        <v>24</v>
      </c>
      <c r="C10" s="21" t="s">
        <v>8</v>
      </c>
      <c r="D10" s="8">
        <v>4</v>
      </c>
      <c r="E10" s="9">
        <v>18</v>
      </c>
      <c r="F10" s="31"/>
      <c r="G10" s="10"/>
    </row>
    <row r="11" spans="1:7" ht="18.75" x14ac:dyDescent="0.3">
      <c r="A11" s="7">
        <v>6</v>
      </c>
      <c r="B11" s="26" t="s">
        <v>25</v>
      </c>
      <c r="C11" s="21" t="s">
        <v>8</v>
      </c>
      <c r="D11" s="8">
        <v>46</v>
      </c>
      <c r="E11" s="9">
        <v>25</v>
      </c>
      <c r="F11" s="31"/>
      <c r="G11" s="10"/>
    </row>
    <row r="12" spans="1:7" ht="18.75" x14ac:dyDescent="0.3">
      <c r="A12" s="7">
        <v>7</v>
      </c>
      <c r="B12" s="26" t="s">
        <v>26</v>
      </c>
      <c r="C12" s="21" t="s">
        <v>8</v>
      </c>
      <c r="D12" s="8">
        <v>19</v>
      </c>
      <c r="E12" s="9">
        <v>15</v>
      </c>
      <c r="F12" s="31"/>
      <c r="G12" s="10"/>
    </row>
    <row r="13" spans="1:7" ht="18.75" x14ac:dyDescent="0.3">
      <c r="A13" s="7">
        <v>8</v>
      </c>
      <c r="B13" s="26" t="s">
        <v>27</v>
      </c>
      <c r="C13" s="21" t="s">
        <v>8</v>
      </c>
      <c r="D13" s="8">
        <v>20</v>
      </c>
      <c r="E13" s="9">
        <v>10</v>
      </c>
      <c r="F13" s="31"/>
      <c r="G13" s="10"/>
    </row>
    <row r="14" spans="1:7" ht="18.75" x14ac:dyDescent="0.3">
      <c r="A14" s="7">
        <v>9</v>
      </c>
      <c r="B14" s="26" t="s">
        <v>28</v>
      </c>
      <c r="C14" s="21" t="s">
        <v>8</v>
      </c>
      <c r="D14" s="8">
        <v>15</v>
      </c>
      <c r="E14" s="9">
        <v>20</v>
      </c>
      <c r="F14" s="31"/>
      <c r="G14" s="10"/>
    </row>
    <row r="15" spans="1:7" ht="18.75" x14ac:dyDescent="0.3">
      <c r="A15" s="7">
        <v>10</v>
      </c>
      <c r="B15" s="26" t="s">
        <v>29</v>
      </c>
      <c r="C15" s="21" t="s">
        <v>8</v>
      </c>
      <c r="D15" s="8"/>
      <c r="E15" s="9">
        <v>20</v>
      </c>
      <c r="F15" s="31"/>
      <c r="G15" s="10"/>
    </row>
    <row r="16" spans="1:7" ht="18.75" x14ac:dyDescent="0.3">
      <c r="A16" s="7">
        <v>11</v>
      </c>
      <c r="B16" s="26" t="s">
        <v>30</v>
      </c>
      <c r="C16" s="21" t="s">
        <v>8</v>
      </c>
      <c r="D16" s="8">
        <v>15</v>
      </c>
      <c r="E16" s="9">
        <v>15</v>
      </c>
      <c r="F16" s="31"/>
      <c r="G16" s="10"/>
    </row>
    <row r="17" spans="1:7" ht="18.75" x14ac:dyDescent="0.3">
      <c r="A17" s="7">
        <v>12</v>
      </c>
      <c r="B17" s="26" t="s">
        <v>31</v>
      </c>
      <c r="C17" s="21" t="s">
        <v>8</v>
      </c>
      <c r="D17" s="8">
        <v>20</v>
      </c>
      <c r="E17" s="9">
        <v>20</v>
      </c>
      <c r="F17" s="31"/>
      <c r="G17" s="10"/>
    </row>
    <row r="18" spans="1:7" ht="18.75" x14ac:dyDescent="0.3">
      <c r="A18" s="7">
        <v>13</v>
      </c>
      <c r="B18" s="26" t="s">
        <v>22</v>
      </c>
      <c r="C18" s="21" t="s">
        <v>8</v>
      </c>
      <c r="D18" s="8">
        <v>10</v>
      </c>
      <c r="E18" s="9">
        <v>15</v>
      </c>
      <c r="F18" s="31"/>
      <c r="G18" s="10"/>
    </row>
    <row r="19" spans="1:7" ht="18.75" x14ac:dyDescent="0.3">
      <c r="A19" s="7">
        <v>14</v>
      </c>
      <c r="B19" s="26" t="s">
        <v>38</v>
      </c>
      <c r="C19" s="21" t="s">
        <v>8</v>
      </c>
      <c r="D19" s="8">
        <v>20</v>
      </c>
      <c r="E19" s="9"/>
      <c r="F19" s="31"/>
      <c r="G19" s="10"/>
    </row>
    <row r="20" spans="1:7" ht="18.75" x14ac:dyDescent="0.3">
      <c r="A20" s="52" t="s">
        <v>9</v>
      </c>
      <c r="B20" s="53"/>
      <c r="C20" s="20"/>
      <c r="D20" s="12">
        <f>SUM(D6:D19)</f>
        <v>234</v>
      </c>
      <c r="E20" s="12">
        <f>SUM(E6:E19)</f>
        <v>213</v>
      </c>
      <c r="F20" s="12">
        <f>SUM(F6:F19)</f>
        <v>0</v>
      </c>
      <c r="G20" s="13"/>
    </row>
    <row r="21" spans="1:7" ht="18.75" x14ac:dyDescent="0.3">
      <c r="A21" s="56" t="s">
        <v>10</v>
      </c>
      <c r="B21" s="57"/>
      <c r="C21" s="11"/>
      <c r="D21" s="11"/>
      <c r="E21" s="11">
        <v>5</v>
      </c>
      <c r="F21" s="32"/>
      <c r="G21" s="23"/>
    </row>
    <row r="22" spans="1:7" ht="18.75" x14ac:dyDescent="0.3">
      <c r="A22" s="58" t="s">
        <v>11</v>
      </c>
      <c r="B22" s="59"/>
      <c r="C22" s="3"/>
      <c r="D22" s="36">
        <f>D20-D21</f>
        <v>234</v>
      </c>
      <c r="E22" s="36">
        <f>E20-E21</f>
        <v>208</v>
      </c>
      <c r="F22" s="36">
        <f>F20-F21</f>
        <v>0</v>
      </c>
      <c r="G22" s="24"/>
    </row>
    <row r="23" spans="1:7" ht="18.75" x14ac:dyDescent="0.3">
      <c r="A23" s="58" t="s">
        <v>0</v>
      </c>
      <c r="B23" s="59"/>
      <c r="C23" s="3"/>
      <c r="D23" s="4">
        <v>63750</v>
      </c>
      <c r="E23" s="4">
        <v>64750</v>
      </c>
      <c r="F23" s="33">
        <v>36209</v>
      </c>
      <c r="G23" s="24"/>
    </row>
    <row r="24" spans="1:7" ht="18.75" x14ac:dyDescent="0.3">
      <c r="A24" s="58" t="s">
        <v>12</v>
      </c>
      <c r="B24" s="59"/>
      <c r="C24" s="3"/>
      <c r="D24" s="4">
        <f>D23*D22</f>
        <v>14917500</v>
      </c>
      <c r="E24" s="4">
        <f>E23*E22</f>
        <v>13468000</v>
      </c>
      <c r="F24" s="4">
        <f>F23*F22</f>
        <v>0</v>
      </c>
      <c r="G24" s="24"/>
    </row>
    <row r="25" spans="1:7" ht="18.75" x14ac:dyDescent="0.3">
      <c r="A25" s="60" t="s">
        <v>13</v>
      </c>
      <c r="B25" s="61"/>
      <c r="C25" s="6"/>
      <c r="D25" s="54">
        <f>D24+E24+F24</f>
        <v>28385500</v>
      </c>
      <c r="E25" s="55"/>
      <c r="F25" s="34"/>
      <c r="G25" s="25"/>
    </row>
    <row r="30" spans="1:7" x14ac:dyDescent="0.25">
      <c r="D30" s="1"/>
    </row>
  </sheetData>
  <mergeCells count="10">
    <mergeCell ref="A2:G2"/>
    <mergeCell ref="A3:G3"/>
    <mergeCell ref="A4:G4"/>
    <mergeCell ref="A20:B20"/>
    <mergeCell ref="D25:E25"/>
    <mergeCell ref="A21:B21"/>
    <mergeCell ref="A22:B22"/>
    <mergeCell ref="A23:B23"/>
    <mergeCell ref="A24:B24"/>
    <mergeCell ref="A25:B25"/>
  </mergeCells>
  <pageMargins left="0.75" right="0.2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10" workbookViewId="0">
      <selection activeCell="G9" sqref="G9"/>
    </sheetView>
  </sheetViews>
  <sheetFormatPr defaultRowHeight="15" x14ac:dyDescent="0.25"/>
  <cols>
    <col min="2" max="2" width="17" customWidth="1"/>
    <col min="3" max="3" width="15.85546875" customWidth="1"/>
    <col min="4" max="4" width="16.85546875" customWidth="1"/>
    <col min="5" max="6" width="17.140625" customWidth="1"/>
    <col min="7" max="7" width="28.7109375" customWidth="1"/>
  </cols>
  <sheetData>
    <row r="1" spans="1:7" ht="24.95" customHeight="1" x14ac:dyDescent="0.3">
      <c r="A1" s="45" t="s">
        <v>1</v>
      </c>
      <c r="B1" s="45"/>
      <c r="C1" s="45"/>
      <c r="D1" s="46"/>
      <c r="E1" s="46"/>
      <c r="F1" s="47"/>
      <c r="G1" s="47"/>
    </row>
    <row r="2" spans="1:7" ht="24.95" customHeight="1" x14ac:dyDescent="0.3">
      <c r="A2" s="48" t="s">
        <v>32</v>
      </c>
      <c r="B2" s="48"/>
      <c r="C2" s="48"/>
      <c r="D2" s="48"/>
      <c r="E2" s="48"/>
      <c r="F2" s="48"/>
      <c r="G2" s="48"/>
    </row>
    <row r="3" spans="1:7" ht="24.95" customHeight="1" x14ac:dyDescent="0.3">
      <c r="A3" s="49"/>
      <c r="B3" s="49"/>
      <c r="C3" s="49"/>
      <c r="D3" s="50"/>
      <c r="E3" s="50"/>
      <c r="F3" s="51"/>
      <c r="G3" s="51"/>
    </row>
    <row r="4" spans="1:7" ht="24.95" customHeight="1" x14ac:dyDescent="0.3">
      <c r="A4" s="14" t="s">
        <v>2</v>
      </c>
      <c r="B4" s="19" t="s">
        <v>3</v>
      </c>
      <c r="C4" s="19" t="s">
        <v>4</v>
      </c>
      <c r="D4" s="15" t="s">
        <v>5</v>
      </c>
      <c r="E4" s="15" t="s">
        <v>6</v>
      </c>
      <c r="F4" s="30" t="s">
        <v>34</v>
      </c>
      <c r="G4" s="18" t="s">
        <v>7</v>
      </c>
    </row>
    <row r="5" spans="1:7" ht="24.95" customHeight="1" x14ac:dyDescent="0.3">
      <c r="A5" s="37">
        <v>1</v>
      </c>
      <c r="B5" s="38">
        <v>44933</v>
      </c>
      <c r="C5" s="39" t="s">
        <v>35</v>
      </c>
      <c r="D5" s="40"/>
      <c r="E5" s="40"/>
      <c r="F5" s="41">
        <v>0</v>
      </c>
      <c r="G5" s="42"/>
    </row>
    <row r="6" spans="1:7" ht="24.95" customHeight="1" x14ac:dyDescent="0.3">
      <c r="A6" s="7">
        <v>2</v>
      </c>
      <c r="B6" s="26" t="s">
        <v>39</v>
      </c>
      <c r="C6" s="21" t="s">
        <v>8</v>
      </c>
      <c r="D6" s="43">
        <v>80</v>
      </c>
      <c r="E6" s="9">
        <v>80</v>
      </c>
      <c r="F6" s="31"/>
      <c r="G6" s="10" t="s">
        <v>41</v>
      </c>
    </row>
    <row r="7" spans="1:7" ht="24.95" customHeight="1" x14ac:dyDescent="0.3">
      <c r="A7" s="7">
        <v>3</v>
      </c>
      <c r="B7" s="26" t="s">
        <v>40</v>
      </c>
      <c r="C7" s="21" t="s">
        <v>35</v>
      </c>
      <c r="D7" s="8"/>
      <c r="E7" s="9"/>
      <c r="F7" s="31">
        <v>70</v>
      </c>
      <c r="G7" s="10"/>
    </row>
    <row r="8" spans="1:7" ht="24.95" customHeight="1" x14ac:dyDescent="0.3">
      <c r="A8" s="2">
        <v>3</v>
      </c>
      <c r="B8" s="27" t="s">
        <v>36</v>
      </c>
      <c r="C8" s="22" t="s">
        <v>35</v>
      </c>
      <c r="D8" s="3"/>
      <c r="E8" s="4"/>
      <c r="F8" s="33">
        <v>70</v>
      </c>
      <c r="G8" s="5"/>
    </row>
    <row r="9" spans="1:7" ht="24.95" customHeight="1" x14ac:dyDescent="0.3">
      <c r="A9" s="7">
        <v>4</v>
      </c>
      <c r="B9" s="27" t="s">
        <v>37</v>
      </c>
      <c r="C9" s="22" t="s">
        <v>35</v>
      </c>
      <c r="D9" s="3"/>
      <c r="E9" s="4"/>
      <c r="F9" s="44">
        <v>80</v>
      </c>
      <c r="G9" s="5" t="s">
        <v>43</v>
      </c>
    </row>
    <row r="10" spans="1:7" ht="24.95" customHeight="1" x14ac:dyDescent="0.3">
      <c r="A10" s="7">
        <v>5</v>
      </c>
      <c r="B10" s="26" t="s">
        <v>30</v>
      </c>
      <c r="C10" s="21" t="s">
        <v>35</v>
      </c>
      <c r="D10" s="3"/>
      <c r="E10" s="4"/>
      <c r="F10" s="33">
        <v>80</v>
      </c>
      <c r="G10" s="5"/>
    </row>
    <row r="11" spans="1:7" ht="24.95" customHeight="1" x14ac:dyDescent="0.3">
      <c r="A11" s="2">
        <v>6</v>
      </c>
      <c r="B11" s="27" t="s">
        <v>38</v>
      </c>
      <c r="C11" s="22" t="s">
        <v>35</v>
      </c>
      <c r="D11" s="3"/>
      <c r="E11" s="4"/>
      <c r="F11" s="33">
        <v>75</v>
      </c>
      <c r="G11" s="5"/>
    </row>
    <row r="12" spans="1:7" ht="24.95" customHeight="1" x14ac:dyDescent="0.3">
      <c r="A12" s="52" t="s">
        <v>9</v>
      </c>
      <c r="B12" s="53"/>
      <c r="C12" s="20"/>
      <c r="D12" s="12">
        <f>SUM(D6:D11)</f>
        <v>80</v>
      </c>
      <c r="E12" s="35">
        <f>SUM(E6:E11)</f>
        <v>80</v>
      </c>
      <c r="F12" s="35">
        <f>SUM(F5:F11)</f>
        <v>375</v>
      </c>
      <c r="G12" s="13"/>
    </row>
    <row r="13" spans="1:7" ht="23.1" customHeight="1" x14ac:dyDescent="0.3">
      <c r="A13" s="56" t="s">
        <v>10</v>
      </c>
      <c r="B13" s="57"/>
      <c r="C13" s="11"/>
      <c r="D13" s="11"/>
      <c r="E13" s="11"/>
      <c r="F13" s="32"/>
      <c r="G13" s="23"/>
    </row>
    <row r="14" spans="1:7" ht="23.1" customHeight="1" x14ac:dyDescent="0.3">
      <c r="A14" s="58" t="s">
        <v>11</v>
      </c>
      <c r="B14" s="59"/>
      <c r="C14" s="3"/>
      <c r="D14" s="3">
        <f>D12-D13</f>
        <v>80</v>
      </c>
      <c r="E14" s="3">
        <f>E12-E13</f>
        <v>80</v>
      </c>
      <c r="F14" s="3">
        <f>F12-F13</f>
        <v>375</v>
      </c>
      <c r="G14" s="24"/>
    </row>
    <row r="15" spans="1:7" ht="23.1" customHeight="1" x14ac:dyDescent="0.3">
      <c r="A15" s="58" t="s">
        <v>0</v>
      </c>
      <c r="B15" s="59"/>
      <c r="C15" s="3"/>
      <c r="D15" s="4">
        <v>63750</v>
      </c>
      <c r="E15" s="4">
        <v>64750</v>
      </c>
      <c r="F15" s="33">
        <v>36209</v>
      </c>
      <c r="G15" s="24"/>
    </row>
    <row r="16" spans="1:7" ht="23.1" customHeight="1" x14ac:dyDescent="0.3">
      <c r="A16" s="58" t="s">
        <v>12</v>
      </c>
      <c r="B16" s="59"/>
      <c r="C16" s="3"/>
      <c r="D16" s="4">
        <f>D15*D14</f>
        <v>5100000</v>
      </c>
      <c r="E16" s="4">
        <f>E15*E14</f>
        <v>5180000</v>
      </c>
      <c r="F16" s="4">
        <f>F15*F14</f>
        <v>13578375</v>
      </c>
      <c r="G16" s="24"/>
    </row>
    <row r="17" spans="1:7" ht="23.1" customHeight="1" x14ac:dyDescent="0.3">
      <c r="A17" s="60" t="s">
        <v>13</v>
      </c>
      <c r="B17" s="61"/>
      <c r="C17" s="6"/>
      <c r="D17" s="54">
        <f>D16+E16+F16</f>
        <v>23858375</v>
      </c>
      <c r="E17" s="55"/>
      <c r="F17" s="34"/>
      <c r="G17" s="25"/>
    </row>
    <row r="19" spans="1:7" ht="18.75" x14ac:dyDescent="0.3">
      <c r="A19" s="62" t="s">
        <v>33</v>
      </c>
      <c r="B19" s="62"/>
      <c r="C19" s="28"/>
      <c r="D19" s="28"/>
      <c r="E19" s="1"/>
      <c r="F19" s="1"/>
    </row>
    <row r="20" spans="1:7" ht="18.75" x14ac:dyDescent="0.3">
      <c r="A20" s="63" t="s">
        <v>15</v>
      </c>
      <c r="B20" s="63"/>
      <c r="C20" s="63"/>
      <c r="D20" s="29">
        <f>D17</f>
        <v>23858375</v>
      </c>
    </row>
    <row r="21" spans="1:7" ht="18.75" x14ac:dyDescent="0.3">
      <c r="A21" s="63" t="s">
        <v>16</v>
      </c>
      <c r="B21" s="63"/>
      <c r="C21" s="63"/>
      <c r="D21" s="29">
        <f>'Doi chieu HN'!D25:E25</f>
        <v>28385500</v>
      </c>
    </row>
    <row r="22" spans="1:7" ht="18.75" x14ac:dyDescent="0.3">
      <c r="A22" s="63" t="s">
        <v>17</v>
      </c>
      <c r="B22" s="63"/>
      <c r="C22" s="63"/>
      <c r="D22" s="29">
        <f>D20+D21</f>
        <v>52243875</v>
      </c>
    </row>
  </sheetData>
  <mergeCells count="14">
    <mergeCell ref="D17:E17"/>
    <mergeCell ref="A1:G1"/>
    <mergeCell ref="A3:G3"/>
    <mergeCell ref="A2:G2"/>
    <mergeCell ref="A12:B12"/>
    <mergeCell ref="A13:B13"/>
    <mergeCell ref="A19:B19"/>
    <mergeCell ref="A20:C20"/>
    <mergeCell ref="A21:C21"/>
    <mergeCell ref="A22:C22"/>
    <mergeCell ref="A14:B14"/>
    <mergeCell ref="A15:B15"/>
    <mergeCell ref="A16:B16"/>
    <mergeCell ref="A17:B17"/>
  </mergeCells>
  <pageMargins left="0.44" right="0.2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HN</vt:lpstr>
      <vt:lpstr>Doi chieu TPHCM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Administrator</cp:lastModifiedBy>
  <cp:lastPrinted>2008-12-31T17:20:25Z</cp:lastPrinted>
  <dcterms:created xsi:type="dcterms:W3CDTF">2009-01-01T19:07:43Z</dcterms:created>
  <dcterms:modified xsi:type="dcterms:W3CDTF">2023-08-12T01:59:52Z</dcterms:modified>
</cp:coreProperties>
</file>