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CNS\chấm công\"/>
    </mc:Choice>
  </mc:AlternateContent>
  <bookViews>
    <workbookView xWindow="0" yWindow="0" windowWidth="19290" windowHeight="5010" tabRatio="410" firstSheet="2" activeTab="5"/>
  </bookViews>
  <sheets>
    <sheet name="T1" sheetId="8" r:id="rId1"/>
    <sheet name="T2" sheetId="10" r:id="rId2"/>
    <sheet name="phép năm" sheetId="9" r:id="rId3"/>
    <sheet name="T3" sheetId="12" r:id="rId4"/>
    <sheet name="T4" sheetId="13" r:id="rId5"/>
    <sheet name="Sheet1" sheetId="1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9" i="14" l="1"/>
  <c r="AP9" i="14" s="1"/>
  <c r="AL9" i="14"/>
  <c r="AJ9" i="14"/>
  <c r="E6" i="14"/>
  <c r="F6" i="14" s="1"/>
  <c r="AM9" i="14" l="1"/>
  <c r="F7" i="14"/>
  <c r="G6" i="14"/>
  <c r="E7" i="14"/>
  <c r="AO19" i="12"/>
  <c r="AP19" i="12" s="1"/>
  <c r="AL19" i="12"/>
  <c r="AJ19" i="12"/>
  <c r="AM19" i="12" s="1"/>
  <c r="E17" i="12"/>
  <c r="F17" i="12" s="1"/>
  <c r="H6" i="14" l="1"/>
  <c r="G7" i="14"/>
  <c r="F18" i="12"/>
  <c r="G17" i="12"/>
  <c r="E18" i="12"/>
  <c r="AO12" i="13"/>
  <c r="AP12" i="13" s="1"/>
  <c r="AL12" i="13"/>
  <c r="AJ12" i="13"/>
  <c r="AM12" i="13" s="1"/>
  <c r="AJ11" i="13"/>
  <c r="AL10" i="13"/>
  <c r="AJ10" i="13"/>
  <c r="AM10" i="13" s="1"/>
  <c r="AO9" i="13"/>
  <c r="AP9" i="13" s="1"/>
  <c r="AL9" i="13"/>
  <c r="AJ9" i="13"/>
  <c r="AM9" i="13" s="1"/>
  <c r="AO8" i="13"/>
  <c r="AP8" i="13" s="1"/>
  <c r="AL8" i="13"/>
  <c r="AJ8" i="13"/>
  <c r="E6" i="13"/>
  <c r="F6" i="13" s="1"/>
  <c r="AO8" i="12"/>
  <c r="AP8" i="12" s="1"/>
  <c r="AL8" i="12"/>
  <c r="AJ8" i="12"/>
  <c r="AM8" i="12" s="1"/>
  <c r="E6" i="12"/>
  <c r="E7" i="12" s="1"/>
  <c r="H7" i="14" l="1"/>
  <c r="I6" i="14"/>
  <c r="G18" i="12"/>
  <c r="H17" i="12"/>
  <c r="AM8" i="13"/>
  <c r="F7" i="13"/>
  <c r="G6" i="13"/>
  <c r="E7" i="13"/>
  <c r="F6" i="12"/>
  <c r="AJ11" i="10"/>
  <c r="I7" i="14" l="1"/>
  <c r="J6" i="14"/>
  <c r="I17" i="12"/>
  <c r="H18" i="12"/>
  <c r="H6" i="13"/>
  <c r="G7" i="13"/>
  <c r="F7" i="12"/>
  <c r="G6" i="12"/>
  <c r="AO12" i="10"/>
  <c r="AP12" i="10"/>
  <c r="AL12" i="10"/>
  <c r="AJ12" i="10"/>
  <c r="AL10" i="10"/>
  <c r="AJ10" i="10"/>
  <c r="AO9" i="10"/>
  <c r="AP9" i="10"/>
  <c r="AL9" i="10"/>
  <c r="AJ9" i="10"/>
  <c r="AO8" i="10"/>
  <c r="AP8" i="10"/>
  <c r="AL8" i="10"/>
  <c r="AJ8" i="10"/>
  <c r="E6" i="10"/>
  <c r="E7" i="10"/>
  <c r="AM8" i="10"/>
  <c r="AM9" i="10"/>
  <c r="AM12" i="10"/>
  <c r="AM10" i="10"/>
  <c r="F6" i="10"/>
  <c r="AL12" i="8"/>
  <c r="F6" i="9"/>
  <c r="F5" i="9"/>
  <c r="F7" i="10"/>
  <c r="G6" i="10"/>
  <c r="AL11" i="8"/>
  <c r="AJ11" i="8"/>
  <c r="AM11" i="8"/>
  <c r="H6" i="10"/>
  <c r="G7" i="10"/>
  <c r="AJ12" i="8"/>
  <c r="H7" i="10"/>
  <c r="I6" i="10"/>
  <c r="AO10" i="8"/>
  <c r="AP10" i="8"/>
  <c r="AO12" i="8"/>
  <c r="AP12" i="8"/>
  <c r="AK8" i="8"/>
  <c r="AO8" i="8"/>
  <c r="AP8" i="8"/>
  <c r="AO9" i="8"/>
  <c r="AP9" i="8"/>
  <c r="J6" i="10"/>
  <c r="I7" i="10"/>
  <c r="AM12" i="8"/>
  <c r="K6" i="10"/>
  <c r="J7" i="10"/>
  <c r="AL10" i="8"/>
  <c r="AJ10" i="8"/>
  <c r="AL9" i="8"/>
  <c r="AJ9" i="8"/>
  <c r="AM9" i="8"/>
  <c r="AL8" i="8"/>
  <c r="AJ8" i="8"/>
  <c r="E6" i="8"/>
  <c r="F6" i="8"/>
  <c r="K7" i="10"/>
  <c r="L6" i="10"/>
  <c r="AM8" i="8"/>
  <c r="AM10" i="8"/>
  <c r="E7" i="8"/>
  <c r="F7" i="8"/>
  <c r="G6" i="8"/>
  <c r="M6" i="10"/>
  <c r="L7" i="10"/>
  <c r="G7" i="8"/>
  <c r="H6" i="8"/>
  <c r="N6" i="10"/>
  <c r="M7" i="10"/>
  <c r="H7" i="8"/>
  <c r="I6" i="8"/>
  <c r="O6" i="10"/>
  <c r="N7" i="10"/>
  <c r="J6" i="8"/>
  <c r="I7" i="8"/>
  <c r="P6" i="10"/>
  <c r="O7" i="10"/>
  <c r="J7" i="8"/>
  <c r="K6" i="8"/>
  <c r="Q6" i="10"/>
  <c r="P7" i="10"/>
  <c r="K7" i="8"/>
  <c r="L6" i="8"/>
  <c r="R6" i="10"/>
  <c r="Q7" i="10"/>
  <c r="L7" i="8"/>
  <c r="M6" i="8"/>
  <c r="R7" i="10"/>
  <c r="S6" i="10"/>
  <c r="N6" i="8"/>
  <c r="M7" i="8"/>
  <c r="S7" i="10"/>
  <c r="T6" i="10"/>
  <c r="O6" i="8"/>
  <c r="N7" i="8"/>
  <c r="U6" i="10"/>
  <c r="T7" i="10"/>
  <c r="O7" i="8"/>
  <c r="P6" i="8"/>
  <c r="U7" i="10"/>
  <c r="V6" i="10"/>
  <c r="Q6" i="8"/>
  <c r="P7" i="8"/>
  <c r="W6" i="10"/>
  <c r="V7" i="10"/>
  <c r="R6" i="8"/>
  <c r="Q7" i="8"/>
  <c r="X6" i="10"/>
  <c r="W7" i="10"/>
  <c r="R7" i="8"/>
  <c r="S6" i="8"/>
  <c r="X7" i="10"/>
  <c r="Y6" i="10"/>
  <c r="S7" i="8"/>
  <c r="T6" i="8"/>
  <c r="Z6" i="10"/>
  <c r="Y7" i="10"/>
  <c r="T7" i="8"/>
  <c r="U6" i="8"/>
  <c r="AA6" i="10"/>
  <c r="Z7" i="10"/>
  <c r="V6" i="8"/>
  <c r="U7" i="8"/>
  <c r="AB6" i="10"/>
  <c r="AA7" i="10"/>
  <c r="V7" i="8"/>
  <c r="W6" i="8"/>
  <c r="AB7" i="10"/>
  <c r="AC6" i="10"/>
  <c r="W7" i="8"/>
  <c r="X6" i="8"/>
  <c r="AD6" i="10"/>
  <c r="AC7" i="10"/>
  <c r="X7" i="8"/>
  <c r="Y6" i="8"/>
  <c r="AE6" i="10"/>
  <c r="AD7" i="10"/>
  <c r="Z6" i="8"/>
  <c r="Y7" i="8"/>
  <c r="AF6" i="10"/>
  <c r="AE7" i="10"/>
  <c r="AA6" i="8"/>
  <c r="Z7" i="8"/>
  <c r="AG6" i="10"/>
  <c r="AF7" i="10"/>
  <c r="AA7" i="8"/>
  <c r="AB6" i="8"/>
  <c r="AG7" i="10"/>
  <c r="AH6" i="10"/>
  <c r="AC6" i="8"/>
  <c r="AB7" i="8"/>
  <c r="AH7" i="10"/>
  <c r="AI6" i="10"/>
  <c r="AI7" i="10"/>
  <c r="AD6" i="8"/>
  <c r="AC7" i="8"/>
  <c r="AE6" i="8"/>
  <c r="AD7" i="8"/>
  <c r="AE7" i="8"/>
  <c r="AF6" i="8"/>
  <c r="AF7" i="8"/>
  <c r="AG6" i="8"/>
  <c r="AH6" i="8"/>
  <c r="AG7" i="8"/>
  <c r="AH7" i="8"/>
  <c r="AI6" i="8"/>
  <c r="AI7" i="8"/>
  <c r="K6" i="14" l="1"/>
  <c r="J7" i="14"/>
  <c r="I18" i="12"/>
  <c r="J17" i="12"/>
  <c r="I6" i="13"/>
  <c r="H7" i="13"/>
  <c r="H6" i="12"/>
  <c r="G7" i="12"/>
  <c r="K7" i="14" l="1"/>
  <c r="L6" i="14"/>
  <c r="J18" i="12"/>
  <c r="K17" i="12"/>
  <c r="I7" i="13"/>
  <c r="J6" i="13"/>
  <c r="I6" i="12"/>
  <c r="H7" i="12"/>
  <c r="L7" i="14" l="1"/>
  <c r="M6" i="14"/>
  <c r="K18" i="12"/>
  <c r="L17" i="12"/>
  <c r="J7" i="13"/>
  <c r="K6" i="13"/>
  <c r="I7" i="12"/>
  <c r="J6" i="12"/>
  <c r="M7" i="14" l="1"/>
  <c r="N6" i="14"/>
  <c r="M17" i="12"/>
  <c r="L18" i="12"/>
  <c r="K7" i="13"/>
  <c r="L6" i="13"/>
  <c r="K6" i="12"/>
  <c r="J7" i="12"/>
  <c r="N7" i="14" l="1"/>
  <c r="O6" i="14"/>
  <c r="N17" i="12"/>
  <c r="M18" i="12"/>
  <c r="M6" i="13"/>
  <c r="L7" i="13"/>
  <c r="L6" i="12"/>
  <c r="K7" i="12"/>
  <c r="P6" i="14" l="1"/>
  <c r="O7" i="14"/>
  <c r="N18" i="12"/>
  <c r="O17" i="12"/>
  <c r="M7" i="13"/>
  <c r="N6" i="13"/>
  <c r="M6" i="12"/>
  <c r="L7" i="12"/>
  <c r="Q6" i="14" l="1"/>
  <c r="P7" i="14"/>
  <c r="P17" i="12"/>
  <c r="O18" i="12"/>
  <c r="N7" i="13"/>
  <c r="O6" i="13"/>
  <c r="M7" i="12"/>
  <c r="N6" i="12"/>
  <c r="R6" i="14" l="1"/>
  <c r="Q7" i="14"/>
  <c r="Q17" i="12"/>
  <c r="P18" i="12"/>
  <c r="P6" i="13"/>
  <c r="O7" i="13"/>
  <c r="N7" i="12"/>
  <c r="O6" i="12"/>
  <c r="S6" i="14" l="1"/>
  <c r="R7" i="14"/>
  <c r="R17" i="12"/>
  <c r="Q18" i="12"/>
  <c r="Q6" i="13"/>
  <c r="P7" i="13"/>
  <c r="O7" i="12"/>
  <c r="P6" i="12"/>
  <c r="S7" i="14" l="1"/>
  <c r="T6" i="14"/>
  <c r="R18" i="12"/>
  <c r="S17" i="12"/>
  <c r="R6" i="13"/>
  <c r="Q7" i="13"/>
  <c r="P7" i="12"/>
  <c r="Q6" i="12"/>
  <c r="T7" i="14" l="1"/>
  <c r="U6" i="14"/>
  <c r="S18" i="12"/>
  <c r="T17" i="12"/>
  <c r="R7" i="13"/>
  <c r="S6" i="13"/>
  <c r="Q7" i="12"/>
  <c r="R6" i="12"/>
  <c r="U7" i="14" l="1"/>
  <c r="V6" i="14"/>
  <c r="U17" i="12"/>
  <c r="T18" i="12"/>
  <c r="T6" i="13"/>
  <c r="S7" i="13"/>
  <c r="R7" i="12"/>
  <c r="S6" i="12"/>
  <c r="V7" i="14" l="1"/>
  <c r="W6" i="14"/>
  <c r="U18" i="12"/>
  <c r="V17" i="12"/>
  <c r="U6" i="13"/>
  <c r="T7" i="13"/>
  <c r="T6" i="12"/>
  <c r="S7" i="12"/>
  <c r="X6" i="14" l="1"/>
  <c r="W7" i="14"/>
  <c r="W17" i="12"/>
  <c r="V18" i="12"/>
  <c r="U7" i="13"/>
  <c r="V6" i="13"/>
  <c r="U6" i="12"/>
  <c r="T7" i="12"/>
  <c r="Y6" i="14" l="1"/>
  <c r="X7" i="14"/>
  <c r="W18" i="12"/>
  <c r="X17" i="12"/>
  <c r="V7" i="13"/>
  <c r="W6" i="13"/>
  <c r="U7" i="12"/>
  <c r="V6" i="12"/>
  <c r="Z6" i="14" l="1"/>
  <c r="Y7" i="14"/>
  <c r="Y17" i="12"/>
  <c r="X18" i="12"/>
  <c r="W7" i="13"/>
  <c r="X6" i="13"/>
  <c r="W6" i="12"/>
  <c r="V7" i="12"/>
  <c r="Z7" i="14" l="1"/>
  <c r="AA6" i="14"/>
  <c r="Z17" i="12"/>
  <c r="Y18" i="12"/>
  <c r="Y6" i="13"/>
  <c r="X7" i="13"/>
  <c r="X6" i="12"/>
  <c r="W7" i="12"/>
  <c r="AB6" i="14" l="1"/>
  <c r="AA7" i="14"/>
  <c r="Z18" i="12"/>
  <c r="AA17" i="12"/>
  <c r="Y7" i="13"/>
  <c r="Z6" i="13"/>
  <c r="Y6" i="12"/>
  <c r="X7" i="12"/>
  <c r="AC6" i="14" l="1"/>
  <c r="AB7" i="14"/>
  <c r="AB17" i="12"/>
  <c r="AA18" i="12"/>
  <c r="Z7" i="13"/>
  <c r="AA6" i="13"/>
  <c r="Y7" i="12"/>
  <c r="Z6" i="12"/>
  <c r="AC7" i="14" l="1"/>
  <c r="AD6" i="14"/>
  <c r="AB18" i="12"/>
  <c r="AC17" i="12"/>
  <c r="AB6" i="13"/>
  <c r="AA7" i="13"/>
  <c r="Z7" i="12"/>
  <c r="AA6" i="12"/>
  <c r="AD7" i="14" l="1"/>
  <c r="AE6" i="14"/>
  <c r="AD17" i="12"/>
  <c r="AC18" i="12"/>
  <c r="AC6" i="13"/>
  <c r="AB7" i="13"/>
  <c r="AB6" i="12"/>
  <c r="AA7" i="12"/>
  <c r="AF6" i="14" l="1"/>
  <c r="AE7" i="14"/>
  <c r="AD18" i="12"/>
  <c r="AE17" i="12"/>
  <c r="AD6" i="13"/>
  <c r="AC7" i="13"/>
  <c r="AB7" i="12"/>
  <c r="AC6" i="12"/>
  <c r="AG6" i="14" l="1"/>
  <c r="AF7" i="14"/>
  <c r="AE18" i="12"/>
  <c r="AF17" i="12"/>
  <c r="AD7" i="13"/>
  <c r="AE6" i="13"/>
  <c r="AC7" i="12"/>
  <c r="AD6" i="12"/>
  <c r="AG7" i="14" l="1"/>
  <c r="AH6" i="14"/>
  <c r="AF18" i="12"/>
  <c r="AF6" i="13"/>
  <c r="AE7" i="13"/>
  <c r="AD7" i="12"/>
  <c r="AE6" i="12"/>
  <c r="AI6" i="14" l="1"/>
  <c r="AI7" i="14" s="1"/>
  <c r="AH7" i="14"/>
  <c r="AG6" i="13"/>
  <c r="AF7" i="13"/>
  <c r="AF6" i="12"/>
  <c r="AE7" i="12"/>
  <c r="AG7" i="13" l="1"/>
  <c r="AH6" i="13"/>
  <c r="AG6" i="12"/>
  <c r="AF7" i="12"/>
  <c r="AH7" i="13" l="1"/>
  <c r="AI6" i="13"/>
  <c r="AI7" i="13" s="1"/>
  <c r="AG7" i="12"/>
  <c r="AH6" i="12"/>
  <c r="AI6" i="12" l="1"/>
  <c r="AI7" i="12" s="1"/>
  <c r="AH7" i="12"/>
</calcChain>
</file>

<file path=xl/sharedStrings.xml><?xml version="1.0" encoding="utf-8"?>
<sst xmlns="http://schemas.openxmlformats.org/spreadsheetml/2006/main" count="536" uniqueCount="96">
  <si>
    <t>Kế toán Trưởng</t>
  </si>
  <si>
    <t>Nhi</t>
  </si>
  <si>
    <t>Thúy</t>
  </si>
  <si>
    <t>Giám đốc</t>
  </si>
  <si>
    <t>Ký hiệu:</t>
  </si>
  <si>
    <t xml:space="preserve">Đủ ngày công </t>
  </si>
  <si>
    <t>X</t>
  </si>
  <si>
    <t>Nghỉ phép</t>
  </si>
  <si>
    <t>P</t>
  </si>
  <si>
    <t xml:space="preserve">Nửa ngày công </t>
  </si>
  <si>
    <t>X/2</t>
  </si>
  <si>
    <t>Nghỉ lễ</t>
  </si>
  <si>
    <t>L</t>
  </si>
  <si>
    <t>Tháng</t>
  </si>
  <si>
    <t>Năm</t>
  </si>
  <si>
    <t>STT</t>
  </si>
  <si>
    <t>Mã NV</t>
  </si>
  <si>
    <t>Họ tên nv</t>
  </si>
  <si>
    <t>Chức vụ</t>
  </si>
  <si>
    <t>NGÀY TRONG THÁNG</t>
  </si>
  <si>
    <t>Phép</t>
  </si>
  <si>
    <t>NV01</t>
  </si>
  <si>
    <t>NV02</t>
  </si>
  <si>
    <t>NV03</t>
  </si>
  <si>
    <t>Người lập</t>
  </si>
  <si>
    <t>Kế toán trưởng</t>
  </si>
  <si>
    <t>(Ký, họ tên)</t>
  </si>
  <si>
    <t>(Ký, họ tên, đóng dấu)</t>
  </si>
  <si>
    <t>NV kế toán</t>
  </si>
  <si>
    <t>Ngày công thực tế</t>
  </si>
  <si>
    <t>Lễ</t>
  </si>
  <si>
    <t>Tổng ngày công hưởng lương</t>
  </si>
  <si>
    <t>sau 17h tính thêm giờ tăng ca từ ngày 26/10</t>
  </si>
  <si>
    <t>Thành</t>
  </si>
  <si>
    <t>overtime được tính blog 30 phút (0,5 hour) còn vài phút không tính các em nhé</t>
  </si>
  <si>
    <t>BẢNG CHẤM CÔNG T12/2022</t>
  </si>
  <si>
    <t>lũy kế</t>
  </si>
  <si>
    <t>đã sử dụng</t>
  </si>
  <si>
    <t>còn lại</t>
  </si>
  <si>
    <t xml:space="preserve">Nghỉ không lương </t>
  </si>
  <si>
    <t>KL</t>
  </si>
  <si>
    <t>Ghi chú ngày phép năm</t>
  </si>
  <si>
    <t>Hồng</t>
  </si>
  <si>
    <t>NV kế toán bắt đầu ngày 3/1/2023</t>
  </si>
  <si>
    <t>ngày 3/1 Nhi, Thúy, Thành, Hồng 30p</t>
  </si>
  <si>
    <t>ngày 4/1 Nhi, Thúy, Thành, Hồng 30p</t>
  </si>
  <si>
    <t>ngày 5/1 Nhi, Thúy, Thành, Hồng 30p</t>
  </si>
  <si>
    <t>ngày 9/1 Nhi, Thúy, Thành, Hồng 30p</t>
  </si>
  <si>
    <t>ngày 10/1 Nhi, Thúy, Thành, 30p</t>
  </si>
  <si>
    <t>ngày 11/1 Nhi, Thúy, Thành, Hồng 30p</t>
  </si>
  <si>
    <t>ngày 12/1 Nhi, Thúy, Thành 30p</t>
  </si>
  <si>
    <t>HỌ TÊN</t>
  </si>
  <si>
    <t>CHỨC VỤ</t>
  </si>
  <si>
    <t>GHI CHÚ NGÀY PHÉP</t>
  </si>
  <si>
    <t>LŨY KẾ</t>
  </si>
  <si>
    <t>ĐÃ SỬ DỤNG</t>
  </si>
  <si>
    <t>CÒN LẠI</t>
  </si>
  <si>
    <t>NHI</t>
  </si>
  <si>
    <t>THÚY</t>
  </si>
  <si>
    <t>NV KẾ TOÁN</t>
  </si>
  <si>
    <t>ngày 16/1 Nhi, Thúy, Thành 30p</t>
  </si>
  <si>
    <t>ngày 18/1  Thúy, Thành 30p</t>
  </si>
  <si>
    <t>ngày 30/1 Nhi, Thúy, Thành, Hồng 30p</t>
  </si>
  <si>
    <t>Tiên</t>
  </si>
  <si>
    <t>ngày 31/1 Nhi, Thúy, Thành, Hồng 30p</t>
  </si>
  <si>
    <t>ngày 2/2 Nhi, Thúy, Thành, Hồng, Tiên 30p</t>
  </si>
  <si>
    <t>ngày 3/2 Nhi, Thúy, Thành, Hồng, 30p</t>
  </si>
  <si>
    <t>7/2 chiều đi làm bảo hiểm</t>
  </si>
  <si>
    <t>ngày 6/2, Thúy, Thành, Tiên 1tiếng, Nhi ,Hồng 30P</t>
  </si>
  <si>
    <t>ngày 7/2 Nhi, Thúy, Thành, Hồng, 30p</t>
  </si>
  <si>
    <t>ngày 8/2 Nhi, Thúy, Thành, Hồng, Tiên 30p</t>
  </si>
  <si>
    <t>ngày 9/2 Nhi, Thúy, Thành, Hồng, Tiên 30p</t>
  </si>
  <si>
    <t>ngày 10/2, Thúy, Thành, Tiên,,Hồng 1tiếng, Nhi  30P</t>
  </si>
  <si>
    <t>ngày 13/2, Thúy, Thành, Tiên,,Hồng 1tiếng, Nhi  30P</t>
  </si>
  <si>
    <t>ngày 15/2, Thúy, Thành, Tiên,,Hồng 1 tiếng,  Nhi  30P</t>
  </si>
  <si>
    <t>ngày 14/2 Thành,,Hồng 1 tiếng, Tiên, Thúy, Nhi  30P</t>
  </si>
  <si>
    <t>ngày 16/2,, Thành,Hồng 1 tiếng,  Thúy Tiên, Nhi  30P</t>
  </si>
  <si>
    <t>ngày 17/2,, Thành,Hồng 1 tiếng,  Thúy Tiên, Nhi  30P</t>
  </si>
  <si>
    <t>ngày 20/2, Thúy, Thành, Tiên,,Hồng 1tiếng, Nhi  30P</t>
  </si>
  <si>
    <t xml:space="preserve">ngày 21/2, Thúy, Thành, Tiên,,Hồng, Nhi 1tiếng  </t>
  </si>
  <si>
    <t xml:space="preserve">ngày 22/2, Thúy, Thành, Tiên,,Hồng, Nhi 1tiếng  </t>
  </si>
  <si>
    <t xml:space="preserve">ngày 23/2, Thúy, Thành,,Hồng, Nhi 1tiếng, Tiên 30P  </t>
  </si>
  <si>
    <t xml:space="preserve">ngày 24/2, Thúy,,Hồng, Nhi, Tiên 30P  </t>
  </si>
  <si>
    <t xml:space="preserve">ngày 27/2, Thúy, Thành,,Hồng, Nhi 1tiếng, Tiên 30P  </t>
  </si>
  <si>
    <t xml:space="preserve">ngày 28/2, Thúy, Thành,,Hồng, Nhi 1tiếng  </t>
  </si>
  <si>
    <t>BẢNG CHẤM CÔNG T3/2022</t>
  </si>
  <si>
    <t>tân</t>
  </si>
  <si>
    <t>NV kỹ thuật</t>
  </si>
  <si>
    <t>x</t>
  </si>
  <si>
    <t>vào lúc 8h30</t>
  </si>
  <si>
    <t>BẢNG CHẤM CÔNG T4/2022</t>
  </si>
  <si>
    <t>ngày 1/4 vào lúc 10h45</t>
  </si>
  <si>
    <t>A tân bắt đầu vào làm ngày 27/2</t>
  </si>
  <si>
    <t>A Tân</t>
  </si>
  <si>
    <t>BẢNG CHẤM CÔNG T5/2022</t>
  </si>
  <si>
    <t>nhi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</si>
</sst>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dd"/>
    <numFmt numFmtId="167" formatCode="&quot;T&quot;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0"/>
      <name val="VNI-Avo"/>
    </font>
    <font>
      <b/>
      <sz val="12"/>
      <color rgb="FFFF0000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8" fillId="0" borderId="0" xfId="2" applyFont="1" applyFill="1" applyProtection="1">
      <protection locked="0"/>
    </xf>
    <xf numFmtId="0" fontId="4" fillId="0" borderId="0" xfId="2" quotePrefix="1" applyFont="1" applyFill="1" applyProtection="1">
      <protection locked="0"/>
    </xf>
    <xf numFmtId="0" fontId="4" fillId="0" borderId="0" xfId="2" applyFont="1" applyFill="1" applyProtection="1">
      <protection locked="0"/>
    </xf>
    <xf numFmtId="0" fontId="3" fillId="0" borderId="0" xfId="2" applyFont="1" applyFill="1" applyProtection="1">
      <protection locked="0"/>
    </xf>
    <xf numFmtId="0" fontId="3" fillId="0" borderId="0" xfId="2" applyFont="1" applyFill="1" applyAlignment="1" applyProtection="1">
      <alignment horizontal="center"/>
      <protection locked="0"/>
    </xf>
    <xf numFmtId="0" fontId="4" fillId="0" borderId="0" xfId="2" applyFont="1" applyFill="1" applyAlignment="1" applyProtection="1">
      <alignment horizontal="center"/>
      <protection locked="0"/>
    </xf>
    <xf numFmtId="0" fontId="10" fillId="0" borderId="0" xfId="2" applyFont="1" applyFill="1" applyAlignment="1" applyProtection="1">
      <alignment horizontal="center"/>
      <protection locked="0"/>
    </xf>
    <xf numFmtId="0" fontId="10" fillId="0" borderId="0" xfId="2" applyFont="1" applyFill="1" applyProtection="1">
      <protection locked="0"/>
    </xf>
    <xf numFmtId="0" fontId="11" fillId="0" borderId="0" xfId="2" applyFont="1" applyFill="1" applyProtection="1">
      <protection locked="0"/>
    </xf>
    <xf numFmtId="3" fontId="11" fillId="0" borderId="0" xfId="2" applyNumberFormat="1" applyFont="1" applyFill="1" applyProtection="1">
      <protection locked="0"/>
    </xf>
    <xf numFmtId="1" fontId="12" fillId="0" borderId="0" xfId="0" applyNumberFormat="1" applyFont="1" applyFill="1" applyAlignment="1" applyProtection="1">
      <alignment horizontal="center"/>
      <protection locked="0"/>
    </xf>
    <xf numFmtId="0" fontId="11" fillId="0" borderId="0" xfId="2" quotePrefix="1" applyFont="1" applyFill="1" applyProtection="1">
      <protection locked="0"/>
    </xf>
    <xf numFmtId="0" fontId="13" fillId="0" borderId="0" xfId="2" applyFont="1" applyFill="1" applyProtection="1">
      <protection locked="0"/>
    </xf>
    <xf numFmtId="0" fontId="13" fillId="0" borderId="0" xfId="2" applyFont="1" applyFill="1" applyAlignment="1" applyProtection="1">
      <alignment horizontal="center"/>
      <protection locked="0"/>
    </xf>
    <xf numFmtId="0" fontId="11" fillId="0" borderId="0" xfId="2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left" indent="1"/>
      <protection locked="0"/>
    </xf>
    <xf numFmtId="0" fontId="2" fillId="0" borderId="1" xfId="0" applyFont="1" applyFill="1" applyBorder="1" applyProtection="1"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1" xfId="0" applyNumberFormat="1" applyFont="1" applyFill="1" applyBorder="1" applyProtection="1">
      <protection hidden="1"/>
    </xf>
    <xf numFmtId="0" fontId="14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17" fillId="0" borderId="1" xfId="0" applyFont="1" applyFill="1" applyBorder="1" applyProtection="1"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14" fontId="14" fillId="0" borderId="0" xfId="0" applyNumberFormat="1" applyFont="1" applyFill="1" applyProtection="1">
      <protection locked="0"/>
    </xf>
    <xf numFmtId="0" fontId="18" fillId="0" borderId="1" xfId="0" applyFont="1" applyFill="1" applyBorder="1" applyProtection="1">
      <protection locked="0"/>
    </xf>
    <xf numFmtId="0" fontId="18" fillId="3" borderId="1" xfId="0" applyFont="1" applyFill="1" applyBorder="1" applyProtection="1">
      <protection locked="0"/>
    </xf>
    <xf numFmtId="167" fontId="18" fillId="0" borderId="1" xfId="0" applyNumberFormat="1" applyFont="1" applyFill="1" applyBorder="1" applyAlignment="1" applyProtection="1">
      <alignment horizontal="center" vertical="center"/>
      <protection locked="0"/>
    </xf>
    <xf numFmtId="166" fontId="18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165" fontId="2" fillId="0" borderId="1" xfId="1" applyNumberFormat="1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18" fillId="2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17" fillId="0" borderId="1" xfId="0" applyFont="1" applyBorder="1"/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bang_cham_cong" xfId="2"/>
  </cellStyles>
  <dxfs count="10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showZeros="0" topLeftCell="A16" workbookViewId="0">
      <pane xSplit="4" topLeftCell="E1" activePane="topRight" state="frozen"/>
      <selection pane="topRight" activeCell="D20" sqref="D20"/>
    </sheetView>
  </sheetViews>
  <sheetFormatPr defaultRowHeight="15.75" x14ac:dyDescent="0.25"/>
  <cols>
    <col min="1" max="1" width="5.42578125" style="17" customWidth="1"/>
    <col min="2" max="2" width="7.85546875" style="17" hidden="1" customWidth="1"/>
    <col min="3" max="3" width="10" style="17" customWidth="1"/>
    <col min="4" max="4" width="22.140625" style="17" customWidth="1"/>
    <col min="5" max="35" width="4" style="17" customWidth="1"/>
    <col min="36" max="36" width="6.5703125" style="17" customWidth="1"/>
    <col min="37" max="37" width="6.28515625" style="17" customWidth="1"/>
    <col min="38" max="38" width="6.85546875" style="17" customWidth="1"/>
    <col min="39" max="39" width="9.85546875" style="17" customWidth="1"/>
    <col min="40" max="42" width="8.7109375" style="35" hidden="1" customWidth="1"/>
    <col min="43" max="16384" width="9.140625" style="17"/>
  </cols>
  <sheetData>
    <row r="1" spans="1:42" ht="18.75" x14ac:dyDescent="0.3">
      <c r="A1" s="16"/>
      <c r="B1" s="16"/>
      <c r="K1" s="1" t="s">
        <v>4</v>
      </c>
      <c r="L1" s="1"/>
      <c r="M1" s="1"/>
      <c r="N1" s="1"/>
      <c r="O1" s="2" t="s">
        <v>5</v>
      </c>
      <c r="P1" s="3"/>
      <c r="Q1" s="3"/>
      <c r="R1" s="3"/>
      <c r="S1" s="4" t="s">
        <v>6</v>
      </c>
      <c r="T1" s="3"/>
      <c r="U1" s="2" t="s">
        <v>7</v>
      </c>
      <c r="V1" s="3"/>
      <c r="W1" s="3"/>
      <c r="X1" s="3"/>
      <c r="Y1" s="2"/>
      <c r="Z1" s="4" t="s">
        <v>8</v>
      </c>
      <c r="AA1" s="3"/>
      <c r="AB1" s="3"/>
      <c r="AC1" s="3" t="s">
        <v>39</v>
      </c>
      <c r="AD1" s="3"/>
      <c r="AE1" s="3"/>
      <c r="AF1" s="4"/>
      <c r="AG1" s="3"/>
      <c r="AH1" s="4" t="s">
        <v>40</v>
      </c>
      <c r="AI1" s="3"/>
      <c r="AJ1" s="5"/>
      <c r="AK1" s="4"/>
    </row>
    <row r="2" spans="1:42" x14ac:dyDescent="0.25">
      <c r="O2" s="2" t="s">
        <v>9</v>
      </c>
      <c r="P2" s="3"/>
      <c r="Q2" s="3"/>
      <c r="R2" s="3"/>
      <c r="S2" s="4" t="s">
        <v>10</v>
      </c>
      <c r="T2" s="3"/>
      <c r="U2" s="2" t="s">
        <v>11</v>
      </c>
      <c r="V2" s="3"/>
      <c r="W2" s="3"/>
      <c r="X2" s="3"/>
      <c r="Y2" s="2"/>
      <c r="Z2" s="4" t="s">
        <v>12</v>
      </c>
      <c r="AA2" s="3"/>
      <c r="AB2" s="3"/>
      <c r="AC2" s="3"/>
      <c r="AD2" s="3"/>
      <c r="AE2" s="3"/>
      <c r="AF2" s="4"/>
      <c r="AG2" s="3"/>
      <c r="AH2" s="3"/>
      <c r="AI2" s="3"/>
      <c r="AJ2" s="6"/>
      <c r="AK2" s="4"/>
    </row>
    <row r="3" spans="1:42" ht="22.5" x14ac:dyDescent="0.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</row>
    <row r="4" spans="1:42" ht="21.75" customHeight="1" x14ac:dyDescent="0.25">
      <c r="H4" s="54" t="s">
        <v>13</v>
      </c>
      <c r="I4" s="54"/>
      <c r="J4" s="24">
        <v>1</v>
      </c>
      <c r="K4" s="38" t="s">
        <v>14</v>
      </c>
      <c r="M4" s="58">
        <v>2023</v>
      </c>
      <c r="N4" s="58"/>
    </row>
    <row r="5" spans="1:42" ht="24.75" customHeight="1" x14ac:dyDescent="0.25">
      <c r="A5" s="55" t="s">
        <v>15</v>
      </c>
      <c r="B5" s="55" t="s">
        <v>16</v>
      </c>
      <c r="C5" s="55" t="s">
        <v>17</v>
      </c>
      <c r="D5" s="56" t="s">
        <v>18</v>
      </c>
      <c r="E5" s="57" t="s">
        <v>19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1" t="s">
        <v>29</v>
      </c>
      <c r="AK5" s="51" t="s">
        <v>20</v>
      </c>
      <c r="AL5" s="51" t="s">
        <v>30</v>
      </c>
      <c r="AM5" s="51" t="s">
        <v>31</v>
      </c>
      <c r="AN5" s="51" t="s">
        <v>41</v>
      </c>
      <c r="AO5" s="51"/>
      <c r="AP5" s="51"/>
    </row>
    <row r="6" spans="1:42" ht="24.75" customHeight="1" x14ac:dyDescent="0.25">
      <c r="A6" s="55"/>
      <c r="B6" s="55"/>
      <c r="C6" s="55"/>
      <c r="D6" s="56"/>
      <c r="E6" s="34">
        <f>DATE(M4,J4,1)</f>
        <v>44927</v>
      </c>
      <c r="F6" s="34">
        <f>E6+1</f>
        <v>44928</v>
      </c>
      <c r="G6" s="34">
        <f t="shared" ref="G6:AF6" si="0">F6+1</f>
        <v>44929</v>
      </c>
      <c r="H6" s="34">
        <f t="shared" si="0"/>
        <v>44930</v>
      </c>
      <c r="I6" s="34">
        <f t="shared" si="0"/>
        <v>44931</v>
      </c>
      <c r="J6" s="34">
        <f t="shared" si="0"/>
        <v>44932</v>
      </c>
      <c r="K6" s="34">
        <f t="shared" si="0"/>
        <v>44933</v>
      </c>
      <c r="L6" s="34">
        <f t="shared" si="0"/>
        <v>44934</v>
      </c>
      <c r="M6" s="34">
        <f t="shared" si="0"/>
        <v>44935</v>
      </c>
      <c r="N6" s="34">
        <f t="shared" si="0"/>
        <v>44936</v>
      </c>
      <c r="O6" s="34">
        <f t="shared" si="0"/>
        <v>44937</v>
      </c>
      <c r="P6" s="34">
        <f t="shared" si="0"/>
        <v>44938</v>
      </c>
      <c r="Q6" s="34">
        <f t="shared" si="0"/>
        <v>44939</v>
      </c>
      <c r="R6" s="34">
        <f t="shared" si="0"/>
        <v>44940</v>
      </c>
      <c r="S6" s="34">
        <f t="shared" si="0"/>
        <v>44941</v>
      </c>
      <c r="T6" s="34">
        <f t="shared" si="0"/>
        <v>44942</v>
      </c>
      <c r="U6" s="34">
        <f t="shared" si="0"/>
        <v>44943</v>
      </c>
      <c r="V6" s="34">
        <f t="shared" si="0"/>
        <v>44944</v>
      </c>
      <c r="W6" s="34">
        <f t="shared" si="0"/>
        <v>44945</v>
      </c>
      <c r="X6" s="34">
        <f t="shared" si="0"/>
        <v>44946</v>
      </c>
      <c r="Y6" s="34">
        <f t="shared" si="0"/>
        <v>44947</v>
      </c>
      <c r="Z6" s="34">
        <f t="shared" si="0"/>
        <v>44948</v>
      </c>
      <c r="AA6" s="34">
        <f t="shared" si="0"/>
        <v>44949</v>
      </c>
      <c r="AB6" s="34">
        <f t="shared" si="0"/>
        <v>44950</v>
      </c>
      <c r="AC6" s="34">
        <f t="shared" si="0"/>
        <v>44951</v>
      </c>
      <c r="AD6" s="34">
        <f t="shared" si="0"/>
        <v>44952</v>
      </c>
      <c r="AE6" s="34">
        <f t="shared" si="0"/>
        <v>44953</v>
      </c>
      <c r="AF6" s="34">
        <f t="shared" si="0"/>
        <v>44954</v>
      </c>
      <c r="AG6" s="34">
        <f>IF(AF6="","",IF(AF6=EOMONTH(DATE($M$4,$J$4,1),0),"",AF6+1))</f>
        <v>44955</v>
      </c>
      <c r="AH6" s="34">
        <f>IF(AG6="","",IF(AG6=EOMONTH(DATE($M$4,$J$4,1),0),"",AG6+1))</f>
        <v>44956</v>
      </c>
      <c r="AI6" s="34">
        <f>IF(AH6="","",IF(AH6=EOMONTH(DATE($M$4,$J$4,1),0),"",AH6+1))</f>
        <v>44957</v>
      </c>
      <c r="AJ6" s="51"/>
      <c r="AK6" s="51"/>
      <c r="AL6" s="51"/>
      <c r="AM6" s="51"/>
      <c r="AN6" s="51" t="s">
        <v>36</v>
      </c>
      <c r="AO6" s="52" t="s">
        <v>37</v>
      </c>
      <c r="AP6" s="52" t="s">
        <v>38</v>
      </c>
    </row>
    <row r="7" spans="1:42" ht="24.75" customHeight="1" x14ac:dyDescent="0.25">
      <c r="A7" s="55"/>
      <c r="B7" s="55"/>
      <c r="C7" s="55"/>
      <c r="D7" s="56"/>
      <c r="E7" s="33" t="str">
        <f>IF(E6="","",IF(WEEKDAY(E6)=1,"CN",WEEKDAY(E6)))</f>
        <v>CN</v>
      </c>
      <c r="F7" s="33">
        <f t="shared" ref="F7:R7" si="1">IF(F6="","",IF(WEEKDAY(F6)=1,"CN",WEEKDAY(F6)))</f>
        <v>2</v>
      </c>
      <c r="G7" s="33">
        <f t="shared" si="1"/>
        <v>3</v>
      </c>
      <c r="H7" s="33">
        <f t="shared" si="1"/>
        <v>4</v>
      </c>
      <c r="I7" s="33">
        <f t="shared" si="1"/>
        <v>5</v>
      </c>
      <c r="J7" s="33">
        <f t="shared" si="1"/>
        <v>6</v>
      </c>
      <c r="K7" s="33">
        <f t="shared" si="1"/>
        <v>7</v>
      </c>
      <c r="L7" s="33" t="str">
        <f t="shared" si="1"/>
        <v>CN</v>
      </c>
      <c r="M7" s="33">
        <f t="shared" si="1"/>
        <v>2</v>
      </c>
      <c r="N7" s="33">
        <f t="shared" si="1"/>
        <v>3</v>
      </c>
      <c r="O7" s="33">
        <f t="shared" si="1"/>
        <v>4</v>
      </c>
      <c r="P7" s="33">
        <f t="shared" si="1"/>
        <v>5</v>
      </c>
      <c r="Q7" s="33">
        <f t="shared" si="1"/>
        <v>6</v>
      </c>
      <c r="R7" s="33">
        <f t="shared" si="1"/>
        <v>7</v>
      </c>
      <c r="S7" s="33" t="str">
        <f>IF(S6="","",IF(WEEKDAY(S6)=1,"CN",WEEKDAY(S6)))</f>
        <v>CN</v>
      </c>
      <c r="T7" s="33">
        <f t="shared" ref="T7:AB7" si="2">IF(T6="","",IF(WEEKDAY(T6)=1,"CN",WEEKDAY(T6)))</f>
        <v>2</v>
      </c>
      <c r="U7" s="33">
        <f t="shared" si="2"/>
        <v>3</v>
      </c>
      <c r="V7" s="33">
        <f t="shared" si="2"/>
        <v>4</v>
      </c>
      <c r="W7" s="33">
        <f t="shared" si="2"/>
        <v>5</v>
      </c>
      <c r="X7" s="33">
        <f t="shared" si="2"/>
        <v>6</v>
      </c>
      <c r="Y7" s="33">
        <f t="shared" si="2"/>
        <v>7</v>
      </c>
      <c r="Z7" s="33" t="str">
        <f t="shared" si="2"/>
        <v>CN</v>
      </c>
      <c r="AA7" s="33">
        <f t="shared" si="2"/>
        <v>2</v>
      </c>
      <c r="AB7" s="33">
        <f t="shared" si="2"/>
        <v>3</v>
      </c>
      <c r="AC7" s="33">
        <f>IF(AC6="","",IF(WEEKDAY(AC6)=1,"CN",WEEKDAY(AC6)))</f>
        <v>4</v>
      </c>
      <c r="AD7" s="33">
        <f t="shared" ref="AD7:AI7" si="3">IF(AD6="","",IF(WEEKDAY(AD6)=1,"CN",WEEKDAY(AD6)))</f>
        <v>5</v>
      </c>
      <c r="AE7" s="33">
        <f t="shared" si="3"/>
        <v>6</v>
      </c>
      <c r="AF7" s="33">
        <f t="shared" si="3"/>
        <v>7</v>
      </c>
      <c r="AG7" s="33" t="str">
        <f t="shared" si="3"/>
        <v>CN</v>
      </c>
      <c r="AH7" s="33">
        <f t="shared" si="3"/>
        <v>2</v>
      </c>
      <c r="AI7" s="33">
        <f t="shared" si="3"/>
        <v>3</v>
      </c>
      <c r="AJ7" s="51"/>
      <c r="AK7" s="51"/>
      <c r="AL7" s="51"/>
      <c r="AM7" s="51"/>
      <c r="AN7" s="51"/>
      <c r="AO7" s="52"/>
      <c r="AP7" s="52"/>
    </row>
    <row r="8" spans="1:42" ht="21.75" customHeight="1" x14ac:dyDescent="0.25">
      <c r="A8" s="27">
        <v>1</v>
      </c>
      <c r="B8" s="28" t="s">
        <v>21</v>
      </c>
      <c r="C8" s="25"/>
      <c r="D8" s="18" t="s">
        <v>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9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9"/>
      <c r="AG8" s="31"/>
      <c r="AH8" s="31"/>
      <c r="AI8" s="31"/>
      <c r="AJ8" s="21">
        <f>COUNTIF(E8:AI8,"X")+COUNTIF(E8:AI8,"X/2")/2</f>
        <v>0</v>
      </c>
      <c r="AK8" s="19">
        <f>COUNTIF(E8:AI8,"P")+COUNTIF(E8:AI8,$M$9)/2</f>
        <v>0</v>
      </c>
      <c r="AL8" s="19">
        <f>COUNTIF(E8:AI8,"L")</f>
        <v>0</v>
      </c>
      <c r="AM8" s="21">
        <f>SUM(AJ8:AL8)</f>
        <v>0</v>
      </c>
      <c r="AN8" s="37">
        <v>9</v>
      </c>
      <c r="AO8" s="37">
        <f>2+AK8</f>
        <v>2</v>
      </c>
      <c r="AP8" s="37">
        <f>AN8-AO8</f>
        <v>7</v>
      </c>
    </row>
    <row r="9" spans="1:42" ht="21.75" customHeight="1" x14ac:dyDescent="0.25">
      <c r="A9" s="27">
        <v>2</v>
      </c>
      <c r="B9" s="28" t="s">
        <v>22</v>
      </c>
      <c r="C9" s="26" t="s">
        <v>1</v>
      </c>
      <c r="D9" s="20" t="s">
        <v>28</v>
      </c>
      <c r="E9" s="31"/>
      <c r="F9" s="31" t="s">
        <v>12</v>
      </c>
      <c r="G9" s="31" t="s">
        <v>6</v>
      </c>
      <c r="H9" s="31" t="s">
        <v>6</v>
      </c>
      <c r="I9" s="31" t="s">
        <v>6</v>
      </c>
      <c r="J9" s="31" t="s">
        <v>6</v>
      </c>
      <c r="K9" s="31" t="s">
        <v>6</v>
      </c>
      <c r="L9" s="31"/>
      <c r="M9" s="31" t="s">
        <v>6</v>
      </c>
      <c r="N9" s="31" t="s">
        <v>6</v>
      </c>
      <c r="O9" s="31" t="s">
        <v>6</v>
      </c>
      <c r="P9" s="31" t="s">
        <v>6</v>
      </c>
      <c r="Q9" s="31" t="s">
        <v>6</v>
      </c>
      <c r="R9" s="31" t="s">
        <v>6</v>
      </c>
      <c r="S9" s="31"/>
      <c r="T9" s="31" t="s">
        <v>6</v>
      </c>
      <c r="U9" s="31" t="s">
        <v>8</v>
      </c>
      <c r="V9" s="31" t="s">
        <v>8</v>
      </c>
      <c r="W9" s="31" t="s">
        <v>8</v>
      </c>
      <c r="X9" s="31" t="s">
        <v>6</v>
      </c>
      <c r="Y9" s="31" t="s">
        <v>6</v>
      </c>
      <c r="Z9" s="31"/>
      <c r="AA9" s="31" t="s">
        <v>6</v>
      </c>
      <c r="AB9" s="31" t="s">
        <v>6</v>
      </c>
      <c r="AC9" s="31" t="s">
        <v>6</v>
      </c>
      <c r="AD9" s="31" t="s">
        <v>6</v>
      </c>
      <c r="AE9" s="31" t="s">
        <v>6</v>
      </c>
      <c r="AF9" s="31" t="s">
        <v>6</v>
      </c>
      <c r="AG9" s="31"/>
      <c r="AH9" s="31" t="s">
        <v>6</v>
      </c>
      <c r="AI9" s="31" t="s">
        <v>6</v>
      </c>
      <c r="AJ9" s="21">
        <f t="shared" ref="AJ9:AJ11" si="4">COUNTIF(E9:AI9,"X")+COUNTIF(E9:AI9,"X/2")/2</f>
        <v>22</v>
      </c>
      <c r="AK9" s="19">
        <v>3</v>
      </c>
      <c r="AL9" s="19">
        <f>COUNTIF(E9:AI9,"L")</f>
        <v>1</v>
      </c>
      <c r="AM9" s="21">
        <f>SUM(AJ9:AL9)</f>
        <v>26</v>
      </c>
      <c r="AN9" s="37">
        <v>5</v>
      </c>
      <c r="AO9" s="37">
        <f>0.5+AK9</f>
        <v>3.5</v>
      </c>
      <c r="AP9" s="37">
        <f t="shared" ref="AP9:AP12" si="5">AN9-AO9</f>
        <v>1.5</v>
      </c>
    </row>
    <row r="10" spans="1:42" ht="21.75" customHeight="1" x14ac:dyDescent="0.25">
      <c r="A10" s="27">
        <v>3</v>
      </c>
      <c r="B10" s="28" t="s">
        <v>23</v>
      </c>
      <c r="C10" s="26" t="s">
        <v>2</v>
      </c>
      <c r="D10" s="20" t="s">
        <v>28</v>
      </c>
      <c r="E10" s="31"/>
      <c r="F10" s="31" t="s">
        <v>12</v>
      </c>
      <c r="G10" s="31" t="s">
        <v>6</v>
      </c>
      <c r="H10" s="31" t="s">
        <v>6</v>
      </c>
      <c r="I10" s="31" t="s">
        <v>6</v>
      </c>
      <c r="J10" s="31" t="s">
        <v>6</v>
      </c>
      <c r="K10" s="31" t="s">
        <v>6</v>
      </c>
      <c r="L10" s="31"/>
      <c r="M10" s="31" t="s">
        <v>6</v>
      </c>
      <c r="N10" s="31" t="s">
        <v>6</v>
      </c>
      <c r="O10" s="31" t="s">
        <v>6</v>
      </c>
      <c r="P10" s="31" t="s">
        <v>6</v>
      </c>
      <c r="Q10" s="31" t="s">
        <v>6</v>
      </c>
      <c r="R10" s="31" t="s">
        <v>6</v>
      </c>
      <c r="S10" s="31"/>
      <c r="T10" s="31" t="s">
        <v>6</v>
      </c>
      <c r="U10" s="31" t="s">
        <v>6</v>
      </c>
      <c r="V10" s="31" t="s">
        <v>6</v>
      </c>
      <c r="W10" s="31" t="s">
        <v>6</v>
      </c>
      <c r="X10" s="31" t="s">
        <v>6</v>
      </c>
      <c r="Y10" s="31" t="s">
        <v>6</v>
      </c>
      <c r="Z10" s="31"/>
      <c r="AA10" s="31" t="s">
        <v>6</v>
      </c>
      <c r="AB10" s="31" t="s">
        <v>6</v>
      </c>
      <c r="AC10" s="31" t="s">
        <v>6</v>
      </c>
      <c r="AD10" s="31" t="s">
        <v>6</v>
      </c>
      <c r="AE10" s="31" t="s">
        <v>6</v>
      </c>
      <c r="AF10" s="31" t="s">
        <v>6</v>
      </c>
      <c r="AG10" s="31"/>
      <c r="AH10" s="31" t="s">
        <v>6</v>
      </c>
      <c r="AI10" s="31" t="s">
        <v>6</v>
      </c>
      <c r="AJ10" s="21">
        <f t="shared" si="4"/>
        <v>25</v>
      </c>
      <c r="AK10" s="19">
        <v>0</v>
      </c>
      <c r="AL10" s="19">
        <f>COUNTIF(E10:AI10,"L")</f>
        <v>1</v>
      </c>
      <c r="AM10" s="21">
        <f t="shared" ref="AM10:AM12" si="6">SUM(AJ10:AL10)</f>
        <v>26</v>
      </c>
      <c r="AN10" s="37">
        <v>3</v>
      </c>
      <c r="AO10" s="37">
        <f>AK10</f>
        <v>0</v>
      </c>
      <c r="AP10" s="37">
        <f t="shared" si="5"/>
        <v>3</v>
      </c>
    </row>
    <row r="11" spans="1:42" ht="21.75" customHeight="1" x14ac:dyDescent="0.25">
      <c r="A11" s="27">
        <v>4</v>
      </c>
      <c r="B11" s="28"/>
      <c r="C11" s="29" t="s">
        <v>33</v>
      </c>
      <c r="D11" s="20" t="s">
        <v>28</v>
      </c>
      <c r="E11" s="31"/>
      <c r="F11" s="31" t="s">
        <v>12</v>
      </c>
      <c r="G11" s="31" t="s">
        <v>6</v>
      </c>
      <c r="H11" s="31" t="s">
        <v>6</v>
      </c>
      <c r="I11" s="31" t="s">
        <v>6</v>
      </c>
      <c r="J11" s="31" t="s">
        <v>6</v>
      </c>
      <c r="K11" s="31" t="s">
        <v>6</v>
      </c>
      <c r="L11" s="31"/>
      <c r="M11" s="31" t="s">
        <v>6</v>
      </c>
      <c r="N11" s="31" t="s">
        <v>6</v>
      </c>
      <c r="O11" s="31" t="s">
        <v>6</v>
      </c>
      <c r="P11" s="31" t="s">
        <v>6</v>
      </c>
      <c r="Q11" s="31" t="s">
        <v>6</v>
      </c>
      <c r="R11" s="31" t="s">
        <v>6</v>
      </c>
      <c r="S11" s="31"/>
      <c r="T11" s="31" t="s">
        <v>6</v>
      </c>
      <c r="U11" s="31" t="s">
        <v>6</v>
      </c>
      <c r="V11" s="31" t="s">
        <v>6</v>
      </c>
      <c r="W11" s="31" t="s">
        <v>6</v>
      </c>
      <c r="X11" s="31" t="s">
        <v>6</v>
      </c>
      <c r="Y11" s="31" t="s">
        <v>6</v>
      </c>
      <c r="Z11" s="31"/>
      <c r="AA11" s="31" t="s">
        <v>6</v>
      </c>
      <c r="AB11" s="31" t="s">
        <v>6</v>
      </c>
      <c r="AC11" s="31" t="s">
        <v>6</v>
      </c>
      <c r="AD11" s="31" t="s">
        <v>6</v>
      </c>
      <c r="AE11" s="31" t="s">
        <v>6</v>
      </c>
      <c r="AF11" s="31" t="s">
        <v>6</v>
      </c>
      <c r="AG11" s="31"/>
      <c r="AH11" s="31" t="s">
        <v>6</v>
      </c>
      <c r="AI11" s="31" t="s">
        <v>6</v>
      </c>
      <c r="AJ11" s="21">
        <f t="shared" si="4"/>
        <v>25</v>
      </c>
      <c r="AK11" s="19">
        <v>0</v>
      </c>
      <c r="AL11" s="19">
        <f>COUNTIF(E11:AI11,"L")</f>
        <v>1</v>
      </c>
      <c r="AM11" s="21">
        <f t="shared" si="6"/>
        <v>26</v>
      </c>
      <c r="AN11" s="37"/>
      <c r="AO11" s="37"/>
      <c r="AP11" s="37"/>
    </row>
    <row r="12" spans="1:42" ht="33.75" customHeight="1" x14ac:dyDescent="0.25">
      <c r="A12" s="27">
        <v>5</v>
      </c>
      <c r="B12" s="40"/>
      <c r="C12" s="41" t="s">
        <v>42</v>
      </c>
      <c r="D12" s="20" t="s">
        <v>43</v>
      </c>
      <c r="E12" s="31"/>
      <c r="F12" s="31" t="s">
        <v>12</v>
      </c>
      <c r="G12" s="31" t="s">
        <v>6</v>
      </c>
      <c r="H12" s="31" t="s">
        <v>6</v>
      </c>
      <c r="I12" s="31" t="s">
        <v>6</v>
      </c>
      <c r="J12" s="31" t="s">
        <v>6</v>
      </c>
      <c r="K12" s="31" t="s">
        <v>6</v>
      </c>
      <c r="L12" s="31"/>
      <c r="M12" s="31" t="s">
        <v>6</v>
      </c>
      <c r="N12" s="31" t="s">
        <v>6</v>
      </c>
      <c r="O12" s="31" t="s">
        <v>6</v>
      </c>
      <c r="P12" s="31" t="s">
        <v>6</v>
      </c>
      <c r="Q12" s="31" t="s">
        <v>6</v>
      </c>
      <c r="R12" s="31" t="s">
        <v>6</v>
      </c>
      <c r="S12" s="32"/>
      <c r="T12" s="31" t="s">
        <v>6</v>
      </c>
      <c r="U12" s="31" t="s">
        <v>6</v>
      </c>
      <c r="V12" s="31" t="s">
        <v>6</v>
      </c>
      <c r="W12" s="31" t="s">
        <v>6</v>
      </c>
      <c r="X12" s="31" t="s">
        <v>6</v>
      </c>
      <c r="Y12" s="31" t="s">
        <v>6</v>
      </c>
      <c r="Z12" s="31"/>
      <c r="AA12" s="31" t="s">
        <v>6</v>
      </c>
      <c r="AB12" s="31" t="s">
        <v>6</v>
      </c>
      <c r="AC12" s="31" t="s">
        <v>6</v>
      </c>
      <c r="AD12" s="31" t="s">
        <v>6</v>
      </c>
      <c r="AE12" s="31" t="s">
        <v>6</v>
      </c>
      <c r="AF12" s="31" t="s">
        <v>6</v>
      </c>
      <c r="AG12" s="31"/>
      <c r="AH12" s="31" t="s">
        <v>6</v>
      </c>
      <c r="AI12" s="31" t="s">
        <v>6</v>
      </c>
      <c r="AJ12" s="21">
        <f>COUNTIF(E12:AI12,"X")+COUNTIF(E12:AI12,"X/2")/2</f>
        <v>25</v>
      </c>
      <c r="AK12" s="19">
        <v>0</v>
      </c>
      <c r="AL12" s="19">
        <f>COUNTIF(E12:AI12,"L")</f>
        <v>1</v>
      </c>
      <c r="AM12" s="21">
        <f t="shared" si="6"/>
        <v>26</v>
      </c>
      <c r="AN12" s="37"/>
      <c r="AO12" s="37">
        <f>AK12</f>
        <v>0</v>
      </c>
      <c r="AP12" s="37">
        <f t="shared" si="5"/>
        <v>0</v>
      </c>
    </row>
    <row r="13" spans="1:42" x14ac:dyDescent="0.25">
      <c r="E13" s="7" t="s">
        <v>24</v>
      </c>
      <c r="F13" s="8"/>
      <c r="G13" s="8"/>
      <c r="H13" s="9"/>
      <c r="I13" s="9"/>
      <c r="J13" s="8"/>
      <c r="K13" s="8"/>
      <c r="L13" s="8"/>
      <c r="M13" s="9"/>
      <c r="N13" s="9"/>
      <c r="O13" s="9"/>
      <c r="P13" s="9"/>
      <c r="Q13" s="8"/>
      <c r="R13" s="7" t="s">
        <v>25</v>
      </c>
      <c r="S13" s="8"/>
      <c r="T13" s="7"/>
      <c r="U13" s="9"/>
      <c r="V13" s="10"/>
      <c r="W13" s="10"/>
      <c r="X13" s="10"/>
      <c r="Y13" s="9"/>
      <c r="Z13" s="9"/>
      <c r="AA13" s="9"/>
      <c r="AB13" s="9"/>
      <c r="AC13" s="9"/>
      <c r="AD13" s="9"/>
      <c r="AE13" s="9"/>
      <c r="AF13" s="7" t="s">
        <v>3</v>
      </c>
      <c r="AG13" s="9"/>
      <c r="AH13" s="9"/>
    </row>
    <row r="14" spans="1:42" x14ac:dyDescent="0.25">
      <c r="E14" s="11" t="s">
        <v>26</v>
      </c>
      <c r="F14" s="9"/>
      <c r="G14" s="9"/>
      <c r="H14" s="9"/>
      <c r="I14" s="12"/>
      <c r="J14" s="9"/>
      <c r="K14" s="13"/>
      <c r="L14" s="13"/>
      <c r="M14" s="13"/>
      <c r="N14" s="13"/>
      <c r="O14" s="9"/>
      <c r="P14" s="9"/>
      <c r="Q14" s="13"/>
      <c r="R14" s="11" t="s">
        <v>26</v>
      </c>
      <c r="S14" s="13"/>
      <c r="T14" s="13"/>
      <c r="U14" s="9"/>
      <c r="V14" s="10"/>
      <c r="W14" s="10"/>
      <c r="X14" s="10"/>
      <c r="Y14" s="9"/>
      <c r="Z14" s="9"/>
      <c r="AA14" s="9"/>
      <c r="AB14" s="9"/>
      <c r="AC14" s="9"/>
      <c r="AD14" s="9"/>
      <c r="AE14" s="9"/>
      <c r="AF14" s="14" t="s">
        <v>27</v>
      </c>
      <c r="AG14" s="9"/>
      <c r="AH14" s="9"/>
    </row>
    <row r="15" spans="1:42" x14ac:dyDescent="0.25">
      <c r="E15" s="1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5"/>
      <c r="S15" s="9"/>
      <c r="T15" s="9"/>
      <c r="U15" s="9"/>
      <c r="V15" s="10"/>
      <c r="W15" s="10"/>
      <c r="X15" s="10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42" s="22" customFormat="1" ht="20.25" customHeight="1" x14ac:dyDescent="0.25">
      <c r="D16" s="23" t="s">
        <v>32</v>
      </c>
      <c r="AN16" s="36"/>
      <c r="AO16" s="36"/>
      <c r="AP16" s="36"/>
    </row>
    <row r="17" spans="4:42" s="22" customFormat="1" ht="20.25" customHeight="1" x14ac:dyDescent="0.25">
      <c r="D17" s="23" t="s">
        <v>34</v>
      </c>
      <c r="AN17" s="36"/>
      <c r="AO17" s="36"/>
      <c r="AP17" s="36"/>
    </row>
    <row r="18" spans="4:42" s="22" customFormat="1" ht="20.25" customHeight="1" x14ac:dyDescent="0.25">
      <c r="AN18" s="36"/>
      <c r="AO18" s="36"/>
      <c r="AP18" s="36"/>
    </row>
    <row r="19" spans="4:42" s="22" customFormat="1" ht="20.25" customHeight="1" x14ac:dyDescent="0.25">
      <c r="D19" s="30"/>
      <c r="AN19" s="36"/>
      <c r="AO19" s="36"/>
      <c r="AP19" s="36"/>
    </row>
    <row r="20" spans="4:42" s="22" customFormat="1" ht="20.25" customHeight="1" x14ac:dyDescent="0.25">
      <c r="D20" s="30" t="s">
        <v>44</v>
      </c>
      <c r="AN20" s="36"/>
      <c r="AO20" s="36"/>
      <c r="AP20" s="36"/>
    </row>
    <row r="21" spans="4:42" s="22" customFormat="1" ht="20.25" customHeight="1" x14ac:dyDescent="0.25">
      <c r="D21" s="30" t="s">
        <v>45</v>
      </c>
      <c r="AN21" s="36"/>
      <c r="AO21" s="36"/>
      <c r="AP21" s="36"/>
    </row>
    <row r="22" spans="4:42" ht="16.5" x14ac:dyDescent="0.25">
      <c r="D22" s="30" t="s">
        <v>46</v>
      </c>
      <c r="E22" s="22"/>
      <c r="F22" s="22"/>
      <c r="G22" s="22"/>
      <c r="H22" s="22"/>
      <c r="I22" s="22"/>
      <c r="J22" s="22"/>
    </row>
    <row r="23" spans="4:42" ht="16.5" x14ac:dyDescent="0.25">
      <c r="D23" s="30" t="s">
        <v>47</v>
      </c>
      <c r="E23" s="22"/>
      <c r="F23" s="22"/>
      <c r="G23" s="22"/>
      <c r="H23" s="22"/>
      <c r="I23" s="22"/>
      <c r="J23" s="22"/>
    </row>
    <row r="24" spans="4:42" ht="16.5" x14ac:dyDescent="0.25">
      <c r="D24" s="30" t="s">
        <v>48</v>
      </c>
      <c r="E24" s="22"/>
    </row>
    <row r="25" spans="4:42" ht="16.5" x14ac:dyDescent="0.25">
      <c r="D25" s="30" t="s">
        <v>49</v>
      </c>
      <c r="E25" s="22"/>
      <c r="F25" s="22"/>
      <c r="G25" s="22"/>
      <c r="H25" s="22"/>
      <c r="I25" s="22"/>
      <c r="J25" s="22"/>
    </row>
    <row r="26" spans="4:42" ht="16.5" x14ac:dyDescent="0.25">
      <c r="D26" s="30" t="s">
        <v>50</v>
      </c>
      <c r="E26" s="22"/>
      <c r="F26" s="22"/>
      <c r="G26" s="22"/>
      <c r="H26" s="22"/>
      <c r="I26" s="22"/>
      <c r="J26" s="22"/>
    </row>
    <row r="27" spans="4:42" ht="16.5" x14ac:dyDescent="0.25">
      <c r="D27" s="30" t="s">
        <v>60</v>
      </c>
      <c r="E27" s="22"/>
    </row>
    <row r="28" spans="4:42" ht="16.5" x14ac:dyDescent="0.25">
      <c r="D28" s="30" t="s">
        <v>61</v>
      </c>
      <c r="E28" s="22"/>
      <c r="F28" s="22"/>
      <c r="G28" s="22"/>
      <c r="H28" s="22"/>
      <c r="I28" s="22"/>
      <c r="J28" s="22"/>
    </row>
    <row r="29" spans="4:42" ht="16.5" x14ac:dyDescent="0.25">
      <c r="D29" s="30" t="s">
        <v>62</v>
      </c>
      <c r="E29" s="22"/>
      <c r="F29" s="22"/>
      <c r="G29" s="22"/>
      <c r="H29" s="22"/>
      <c r="I29" s="22"/>
    </row>
    <row r="30" spans="4:42" ht="16.5" x14ac:dyDescent="0.25">
      <c r="D30" s="30" t="s">
        <v>64</v>
      </c>
    </row>
  </sheetData>
  <mergeCells count="16">
    <mergeCell ref="A3:AI3"/>
    <mergeCell ref="H4:I4"/>
    <mergeCell ref="A5:A7"/>
    <mergeCell ref="B5:B7"/>
    <mergeCell ref="C5:C7"/>
    <mergeCell ref="D5:D7"/>
    <mergeCell ref="E5:AI5"/>
    <mergeCell ref="M4:N4"/>
    <mergeCell ref="AJ5:AJ7"/>
    <mergeCell ref="AK5:AK7"/>
    <mergeCell ref="AL5:AL7"/>
    <mergeCell ref="AM5:AM7"/>
    <mergeCell ref="AN5:AP5"/>
    <mergeCell ref="AN6:AN7"/>
    <mergeCell ref="AO6:AO7"/>
    <mergeCell ref="AP6:AP7"/>
  </mergeCells>
  <conditionalFormatting sqref="E6:AI7 S12 AC8 AF8 E8:P8 E9:L11 V8 F12">
    <cfRule type="expression" dxfId="107" priority="27">
      <formula>WEEKDAY(E$6)=1</formula>
    </cfRule>
  </conditionalFormatting>
  <conditionalFormatting sqref="E12 G12:L12">
    <cfRule type="expression" dxfId="106" priority="26">
      <formula>WEEKDAY(E$6)=1</formula>
    </cfRule>
  </conditionalFormatting>
  <conditionalFormatting sqref="Q8:U8 S9:S11">
    <cfRule type="expression" dxfId="105" priority="25">
      <formula>WEEKDAY(Q$6)=1</formula>
    </cfRule>
  </conditionalFormatting>
  <conditionalFormatting sqref="W8:AB8 X9:Z9 Z10:Z12">
    <cfRule type="expression" dxfId="104" priority="22">
      <formula>WEEKDAY(W$6)=1</formula>
    </cfRule>
  </conditionalFormatting>
  <conditionalFormatting sqref="AD8:AE8">
    <cfRule type="expression" dxfId="103" priority="21">
      <formula>WEEKDAY(AD$6)=1</formula>
    </cfRule>
  </conditionalFormatting>
  <conditionalFormatting sqref="AG8:AG12">
    <cfRule type="expression" dxfId="102" priority="20">
      <formula>WEEKDAY(AG$6)=1</formula>
    </cfRule>
  </conditionalFormatting>
  <conditionalFormatting sqref="AH8:AI12">
    <cfRule type="expression" dxfId="101" priority="19">
      <formula>WEEKDAY(AH$6)=1</formula>
    </cfRule>
  </conditionalFormatting>
  <conditionalFormatting sqref="M9:M11">
    <cfRule type="expression" dxfId="100" priority="18">
      <formula>WEEKDAY(M$6)=1</formula>
    </cfRule>
  </conditionalFormatting>
  <conditionalFormatting sqref="M12">
    <cfRule type="expression" dxfId="99" priority="17">
      <formula>WEEKDAY(M$6)=1</formula>
    </cfRule>
  </conditionalFormatting>
  <conditionalFormatting sqref="N9:N11">
    <cfRule type="expression" dxfId="98" priority="16">
      <formula>WEEKDAY(N$6)=1</formula>
    </cfRule>
  </conditionalFormatting>
  <conditionalFormatting sqref="N12">
    <cfRule type="expression" dxfId="97" priority="15">
      <formula>WEEKDAY(N$6)=1</formula>
    </cfRule>
  </conditionalFormatting>
  <conditionalFormatting sqref="O9:O11">
    <cfRule type="expression" dxfId="96" priority="14">
      <formula>WEEKDAY(O$6)=1</formula>
    </cfRule>
  </conditionalFormatting>
  <conditionalFormatting sqref="O12">
    <cfRule type="expression" dxfId="95" priority="13">
      <formula>WEEKDAY(O$6)=1</formula>
    </cfRule>
  </conditionalFormatting>
  <conditionalFormatting sqref="P9:Q12">
    <cfRule type="expression" dxfId="94" priority="10">
      <formula>WEEKDAY(P$6)=1</formula>
    </cfRule>
  </conditionalFormatting>
  <conditionalFormatting sqref="R9:R12">
    <cfRule type="expression" dxfId="93" priority="8">
      <formula>WEEKDAY(R$6)=1</formula>
    </cfRule>
  </conditionalFormatting>
  <conditionalFormatting sqref="T9:T12">
    <cfRule type="expression" dxfId="92" priority="6">
      <formula>WEEKDAY(T$6)=1</formula>
    </cfRule>
  </conditionalFormatting>
  <conditionalFormatting sqref="U9:U12 V9:W9">
    <cfRule type="expression" dxfId="91" priority="5">
      <formula>WEEKDAY(U$6)=1</formula>
    </cfRule>
  </conditionalFormatting>
  <conditionalFormatting sqref="V10:V12">
    <cfRule type="expression" dxfId="90" priority="4">
      <formula>WEEKDAY(V$6)=1</formula>
    </cfRule>
  </conditionalFormatting>
  <conditionalFormatting sqref="W10:Y12">
    <cfRule type="expression" dxfId="89" priority="3">
      <formula>WEEKDAY(W$6)=1</formula>
    </cfRule>
  </conditionalFormatting>
  <conditionalFormatting sqref="AA9:AA12">
    <cfRule type="expression" dxfId="88" priority="2">
      <formula>WEEKDAY(AA$6)=1</formula>
    </cfRule>
  </conditionalFormatting>
  <conditionalFormatting sqref="AB9:AF12">
    <cfRule type="expression" dxfId="87" priority="1">
      <formula>WEEKDAY(AB$6)=1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workbookViewId="0">
      <selection activeCell="A4" sqref="A4:XFD8"/>
    </sheetView>
  </sheetViews>
  <sheetFormatPr defaultRowHeight="15.75" x14ac:dyDescent="0.25"/>
  <cols>
    <col min="1" max="1" width="5.42578125" style="17" customWidth="1"/>
    <col min="2" max="2" width="7.85546875" style="17" hidden="1" customWidth="1"/>
    <col min="3" max="3" width="10" style="17" customWidth="1"/>
    <col min="4" max="4" width="16.85546875" style="17" customWidth="1"/>
    <col min="5" max="35" width="4" style="17" customWidth="1"/>
    <col min="36" max="36" width="6.5703125" style="17" customWidth="1"/>
    <col min="37" max="37" width="6.28515625" style="17" customWidth="1"/>
    <col min="38" max="38" width="6.85546875" style="17" customWidth="1"/>
    <col min="39" max="39" width="9.85546875" style="17" customWidth="1"/>
    <col min="40" max="42" width="8.7109375" style="35" hidden="1" customWidth="1"/>
    <col min="43" max="16384" width="9.140625" style="17"/>
  </cols>
  <sheetData>
    <row r="1" spans="1:43" ht="18.75" x14ac:dyDescent="0.3">
      <c r="A1" s="16"/>
      <c r="B1" s="16"/>
      <c r="K1" s="1" t="s">
        <v>4</v>
      </c>
      <c r="L1" s="1"/>
      <c r="M1" s="1"/>
      <c r="N1" s="1"/>
      <c r="O1" s="2" t="s">
        <v>5</v>
      </c>
      <c r="P1" s="3"/>
      <c r="Q1" s="3"/>
      <c r="R1" s="3"/>
      <c r="S1" s="4" t="s">
        <v>6</v>
      </c>
      <c r="T1" s="3"/>
      <c r="U1" s="2" t="s">
        <v>7</v>
      </c>
      <c r="V1" s="3"/>
      <c r="W1" s="3"/>
      <c r="X1" s="3"/>
      <c r="Y1" s="2"/>
      <c r="Z1" s="4" t="s">
        <v>8</v>
      </c>
      <c r="AA1" s="3"/>
      <c r="AB1" s="3"/>
      <c r="AC1" s="3" t="s">
        <v>39</v>
      </c>
      <c r="AD1" s="3"/>
      <c r="AE1" s="3"/>
      <c r="AF1" s="4"/>
      <c r="AG1" s="3"/>
      <c r="AH1" s="4" t="s">
        <v>40</v>
      </c>
      <c r="AI1" s="3"/>
      <c r="AJ1" s="5"/>
      <c r="AK1" s="4"/>
    </row>
    <row r="2" spans="1:43" x14ac:dyDescent="0.25">
      <c r="O2" s="2" t="s">
        <v>9</v>
      </c>
      <c r="P2" s="3"/>
      <c r="Q2" s="3"/>
      <c r="R2" s="3"/>
      <c r="S2" s="4" t="s">
        <v>10</v>
      </c>
      <c r="T2" s="3"/>
      <c r="U2" s="2" t="s">
        <v>11</v>
      </c>
      <c r="V2" s="3"/>
      <c r="W2" s="3"/>
      <c r="X2" s="3"/>
      <c r="Y2" s="2"/>
      <c r="Z2" s="4" t="s">
        <v>12</v>
      </c>
      <c r="AA2" s="3"/>
      <c r="AB2" s="3"/>
      <c r="AC2" s="3"/>
      <c r="AD2" s="3"/>
      <c r="AE2" s="3"/>
      <c r="AF2" s="4"/>
      <c r="AG2" s="3"/>
      <c r="AH2" s="3"/>
      <c r="AI2" s="3"/>
      <c r="AJ2" s="6"/>
      <c r="AK2" s="4"/>
    </row>
    <row r="3" spans="1:43" ht="22.5" x14ac:dyDescent="0.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</row>
    <row r="4" spans="1:43" ht="21.75" customHeight="1" x14ac:dyDescent="0.25">
      <c r="H4" s="54" t="s">
        <v>13</v>
      </c>
      <c r="I4" s="54"/>
      <c r="J4" s="43">
        <v>2</v>
      </c>
      <c r="K4" s="38" t="s">
        <v>14</v>
      </c>
      <c r="M4" s="58">
        <v>2023</v>
      </c>
      <c r="N4" s="58"/>
    </row>
    <row r="5" spans="1:43" ht="24.75" customHeight="1" x14ac:dyDescent="0.25">
      <c r="A5" s="55" t="s">
        <v>15</v>
      </c>
      <c r="B5" s="55" t="s">
        <v>16</v>
      </c>
      <c r="C5" s="55" t="s">
        <v>17</v>
      </c>
      <c r="D5" s="56" t="s">
        <v>18</v>
      </c>
      <c r="E5" s="57" t="s">
        <v>19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1" t="s">
        <v>29</v>
      </c>
      <c r="AK5" s="51" t="s">
        <v>20</v>
      </c>
      <c r="AL5" s="51" t="s">
        <v>30</v>
      </c>
      <c r="AM5" s="51" t="s">
        <v>31</v>
      </c>
      <c r="AN5" s="51" t="s">
        <v>41</v>
      </c>
      <c r="AO5" s="51"/>
      <c r="AP5" s="51"/>
    </row>
    <row r="6" spans="1:43" ht="24.75" customHeight="1" x14ac:dyDescent="0.25">
      <c r="A6" s="55"/>
      <c r="B6" s="55"/>
      <c r="C6" s="55"/>
      <c r="D6" s="56"/>
      <c r="E6" s="34">
        <f>DATE(M4,J4,1)</f>
        <v>44958</v>
      </c>
      <c r="F6" s="34">
        <f>E6+1</f>
        <v>44959</v>
      </c>
      <c r="G6" s="34">
        <f t="shared" ref="G6:AF6" si="0">F6+1</f>
        <v>44960</v>
      </c>
      <c r="H6" s="34">
        <f t="shared" si="0"/>
        <v>44961</v>
      </c>
      <c r="I6" s="34">
        <f t="shared" si="0"/>
        <v>44962</v>
      </c>
      <c r="J6" s="34">
        <f t="shared" si="0"/>
        <v>44963</v>
      </c>
      <c r="K6" s="34">
        <f t="shared" si="0"/>
        <v>44964</v>
      </c>
      <c r="L6" s="34">
        <f t="shared" si="0"/>
        <v>44965</v>
      </c>
      <c r="M6" s="34">
        <f t="shared" si="0"/>
        <v>44966</v>
      </c>
      <c r="N6" s="34">
        <f t="shared" si="0"/>
        <v>44967</v>
      </c>
      <c r="O6" s="34">
        <f t="shared" si="0"/>
        <v>44968</v>
      </c>
      <c r="P6" s="34">
        <f t="shared" si="0"/>
        <v>44969</v>
      </c>
      <c r="Q6" s="34">
        <f t="shared" si="0"/>
        <v>44970</v>
      </c>
      <c r="R6" s="34">
        <f t="shared" si="0"/>
        <v>44971</v>
      </c>
      <c r="S6" s="34">
        <f t="shared" si="0"/>
        <v>44972</v>
      </c>
      <c r="T6" s="34">
        <f t="shared" si="0"/>
        <v>44973</v>
      </c>
      <c r="U6" s="34">
        <f t="shared" si="0"/>
        <v>44974</v>
      </c>
      <c r="V6" s="34">
        <f t="shared" si="0"/>
        <v>44975</v>
      </c>
      <c r="W6" s="34">
        <f t="shared" si="0"/>
        <v>44976</v>
      </c>
      <c r="X6" s="34">
        <f t="shared" si="0"/>
        <v>44977</v>
      </c>
      <c r="Y6" s="34">
        <f t="shared" si="0"/>
        <v>44978</v>
      </c>
      <c r="Z6" s="34">
        <f t="shared" si="0"/>
        <v>44979</v>
      </c>
      <c r="AA6" s="34">
        <f t="shared" si="0"/>
        <v>44980</v>
      </c>
      <c r="AB6" s="34">
        <f t="shared" si="0"/>
        <v>44981</v>
      </c>
      <c r="AC6" s="34">
        <f t="shared" si="0"/>
        <v>44982</v>
      </c>
      <c r="AD6" s="34">
        <f t="shared" si="0"/>
        <v>44983</v>
      </c>
      <c r="AE6" s="34">
        <f t="shared" si="0"/>
        <v>44984</v>
      </c>
      <c r="AF6" s="34">
        <f t="shared" si="0"/>
        <v>44985</v>
      </c>
      <c r="AG6" s="34" t="str">
        <f>IF(AF6="","",IF(AF6=EOMONTH(DATE($M$4,$J$4,1),0),"",AF6+1))</f>
        <v/>
      </c>
      <c r="AH6" s="34" t="str">
        <f>IF(AG6="","",IF(AG6=EOMONTH(DATE($M$4,$J$4,1),0),"",AG6+1))</f>
        <v/>
      </c>
      <c r="AI6" s="34" t="str">
        <f>IF(AH6="","",IF(AH6=EOMONTH(DATE($M$4,$J$4,1),0),"",AH6+1))</f>
        <v/>
      </c>
      <c r="AJ6" s="51"/>
      <c r="AK6" s="51"/>
      <c r="AL6" s="51"/>
      <c r="AM6" s="51"/>
      <c r="AN6" s="51" t="s">
        <v>36</v>
      </c>
      <c r="AO6" s="52" t="s">
        <v>37</v>
      </c>
      <c r="AP6" s="52" t="s">
        <v>38</v>
      </c>
    </row>
    <row r="7" spans="1:43" ht="24.75" customHeight="1" x14ac:dyDescent="0.25">
      <c r="A7" s="55"/>
      <c r="B7" s="55"/>
      <c r="C7" s="55"/>
      <c r="D7" s="56"/>
      <c r="E7" s="33">
        <f>IF(E6="","",IF(WEEKDAY(E6)=1,"CN",WEEKDAY(E6)))</f>
        <v>4</v>
      </c>
      <c r="F7" s="33">
        <f t="shared" ref="F7:R7" si="1">IF(F6="","",IF(WEEKDAY(F6)=1,"CN",WEEKDAY(F6)))</f>
        <v>5</v>
      </c>
      <c r="G7" s="33">
        <f t="shared" si="1"/>
        <v>6</v>
      </c>
      <c r="H7" s="33">
        <f t="shared" si="1"/>
        <v>7</v>
      </c>
      <c r="I7" s="33" t="str">
        <f t="shared" si="1"/>
        <v>CN</v>
      </c>
      <c r="J7" s="33">
        <f t="shared" si="1"/>
        <v>2</v>
      </c>
      <c r="K7" s="33">
        <f t="shared" si="1"/>
        <v>3</v>
      </c>
      <c r="L7" s="33">
        <f t="shared" si="1"/>
        <v>4</v>
      </c>
      <c r="M7" s="33">
        <f t="shared" si="1"/>
        <v>5</v>
      </c>
      <c r="N7" s="33">
        <f t="shared" si="1"/>
        <v>6</v>
      </c>
      <c r="O7" s="33">
        <f t="shared" si="1"/>
        <v>7</v>
      </c>
      <c r="P7" s="33" t="str">
        <f t="shared" si="1"/>
        <v>CN</v>
      </c>
      <c r="Q7" s="33">
        <f t="shared" si="1"/>
        <v>2</v>
      </c>
      <c r="R7" s="33">
        <f t="shared" si="1"/>
        <v>3</v>
      </c>
      <c r="S7" s="33">
        <f>IF(S6="","",IF(WEEKDAY(S6)=1,"CN",WEEKDAY(S6)))</f>
        <v>4</v>
      </c>
      <c r="T7" s="33">
        <f t="shared" ref="T7:AB7" si="2">IF(T6="","",IF(WEEKDAY(T6)=1,"CN",WEEKDAY(T6)))</f>
        <v>5</v>
      </c>
      <c r="U7" s="33">
        <f t="shared" si="2"/>
        <v>6</v>
      </c>
      <c r="V7" s="33">
        <f t="shared" si="2"/>
        <v>7</v>
      </c>
      <c r="W7" s="33" t="str">
        <f t="shared" si="2"/>
        <v>CN</v>
      </c>
      <c r="X7" s="33">
        <f t="shared" si="2"/>
        <v>2</v>
      </c>
      <c r="Y7" s="33">
        <f t="shared" si="2"/>
        <v>3</v>
      </c>
      <c r="Z7" s="33">
        <f t="shared" si="2"/>
        <v>4</v>
      </c>
      <c r="AA7" s="33">
        <f t="shared" si="2"/>
        <v>5</v>
      </c>
      <c r="AB7" s="33">
        <f t="shared" si="2"/>
        <v>6</v>
      </c>
      <c r="AC7" s="33">
        <f>IF(AC6="","",IF(WEEKDAY(AC6)=1,"CN",WEEKDAY(AC6)))</f>
        <v>7</v>
      </c>
      <c r="AD7" s="33" t="str">
        <f t="shared" ref="AD7:AI7" si="3">IF(AD6="","",IF(WEEKDAY(AD6)=1,"CN",WEEKDAY(AD6)))</f>
        <v>CN</v>
      </c>
      <c r="AE7" s="33">
        <f t="shared" si="3"/>
        <v>2</v>
      </c>
      <c r="AF7" s="33">
        <f t="shared" si="3"/>
        <v>3</v>
      </c>
      <c r="AG7" s="33" t="str">
        <f t="shared" si="3"/>
        <v/>
      </c>
      <c r="AH7" s="33" t="str">
        <f t="shared" si="3"/>
        <v/>
      </c>
      <c r="AI7" s="33" t="str">
        <f t="shared" si="3"/>
        <v/>
      </c>
      <c r="AJ7" s="51"/>
      <c r="AK7" s="51"/>
      <c r="AL7" s="51"/>
      <c r="AM7" s="51"/>
      <c r="AN7" s="51"/>
      <c r="AO7" s="52"/>
      <c r="AP7" s="52"/>
    </row>
    <row r="8" spans="1:43" ht="21.75" customHeight="1" x14ac:dyDescent="0.25">
      <c r="A8" s="27">
        <v>1</v>
      </c>
      <c r="B8" s="28" t="s">
        <v>22</v>
      </c>
      <c r="C8" s="26" t="s">
        <v>1</v>
      </c>
      <c r="D8" s="20" t="s">
        <v>28</v>
      </c>
      <c r="E8" s="31" t="s">
        <v>6</v>
      </c>
      <c r="F8" s="31" t="s">
        <v>6</v>
      </c>
      <c r="G8" s="31" t="s">
        <v>6</v>
      </c>
      <c r="H8" s="31" t="s">
        <v>6</v>
      </c>
      <c r="I8" s="31"/>
      <c r="J8" s="31" t="s">
        <v>6</v>
      </c>
      <c r="K8" s="31" t="s">
        <v>6</v>
      </c>
      <c r="L8" s="31" t="s">
        <v>6</v>
      </c>
      <c r="M8" s="31" t="s">
        <v>6</v>
      </c>
      <c r="N8" s="31" t="s">
        <v>6</v>
      </c>
      <c r="O8" s="31" t="s">
        <v>6</v>
      </c>
      <c r="P8" s="31"/>
      <c r="Q8" s="31" t="s">
        <v>6</v>
      </c>
      <c r="R8" s="31" t="s">
        <v>6</v>
      </c>
      <c r="S8" s="31" t="s">
        <v>6</v>
      </c>
      <c r="T8" s="31" t="s">
        <v>6</v>
      </c>
      <c r="U8" s="31" t="s">
        <v>6</v>
      </c>
      <c r="V8" s="31" t="s">
        <v>6</v>
      </c>
      <c r="W8" s="31"/>
      <c r="X8" s="31" t="s">
        <v>6</v>
      </c>
      <c r="Y8" s="31" t="s">
        <v>6</v>
      </c>
      <c r="Z8" s="31" t="s">
        <v>6</v>
      </c>
      <c r="AA8" s="31" t="s">
        <v>6</v>
      </c>
      <c r="AB8" s="31" t="s">
        <v>6</v>
      </c>
      <c r="AC8" s="31" t="s">
        <v>6</v>
      </c>
      <c r="AD8" s="31"/>
      <c r="AE8" s="31" t="s">
        <v>6</v>
      </c>
      <c r="AF8" s="31" t="s">
        <v>6</v>
      </c>
      <c r="AG8" s="31"/>
      <c r="AH8" s="31"/>
      <c r="AI8" s="31"/>
      <c r="AJ8" s="21">
        <f t="shared" ref="AJ8:AJ11" si="4">COUNTIF(E8:AI8,"X")+COUNTIF(E8:AI8,"X/2")/2</f>
        <v>24</v>
      </c>
      <c r="AK8" s="19">
        <v>0</v>
      </c>
      <c r="AL8" s="19">
        <f>COUNTIF(E8:AI8,"L")</f>
        <v>0</v>
      </c>
      <c r="AM8" s="21">
        <f>SUM(AJ8:AL8)</f>
        <v>24</v>
      </c>
      <c r="AN8" s="37">
        <v>5</v>
      </c>
      <c r="AO8" s="37">
        <f>0.5+AK8</f>
        <v>0.5</v>
      </c>
      <c r="AP8" s="37">
        <f t="shared" ref="AP8:AP12" si="5">AN8-AO8</f>
        <v>4.5</v>
      </c>
    </row>
    <row r="9" spans="1:43" ht="21.75" customHeight="1" x14ac:dyDescent="0.25">
      <c r="A9" s="27">
        <v>2</v>
      </c>
      <c r="B9" s="28" t="s">
        <v>23</v>
      </c>
      <c r="C9" s="26" t="s">
        <v>2</v>
      </c>
      <c r="D9" s="20" t="s">
        <v>28</v>
      </c>
      <c r="E9" s="31" t="s">
        <v>6</v>
      </c>
      <c r="F9" s="31" t="s">
        <v>6</v>
      </c>
      <c r="G9" s="31" t="s">
        <v>6</v>
      </c>
      <c r="H9" s="31" t="s">
        <v>6</v>
      </c>
      <c r="I9" s="31"/>
      <c r="J9" s="31" t="s">
        <v>6</v>
      </c>
      <c r="K9" s="31" t="s">
        <v>6</v>
      </c>
      <c r="L9" s="31" t="s">
        <v>6</v>
      </c>
      <c r="M9" s="31" t="s">
        <v>6</v>
      </c>
      <c r="N9" s="31" t="s">
        <v>6</v>
      </c>
      <c r="O9" s="31" t="s">
        <v>6</v>
      </c>
      <c r="P9" s="31"/>
      <c r="Q9" s="31" t="s">
        <v>6</v>
      </c>
      <c r="R9" s="31" t="s">
        <v>6</v>
      </c>
      <c r="S9" s="31" t="s">
        <v>6</v>
      </c>
      <c r="T9" s="31" t="s">
        <v>6</v>
      </c>
      <c r="U9" s="31" t="s">
        <v>6</v>
      </c>
      <c r="V9" s="31" t="s">
        <v>6</v>
      </c>
      <c r="W9" s="31"/>
      <c r="X9" s="31" t="s">
        <v>6</v>
      </c>
      <c r="Y9" s="31" t="s">
        <v>6</v>
      </c>
      <c r="Z9" s="31" t="s">
        <v>6</v>
      </c>
      <c r="AA9" s="31" t="s">
        <v>6</v>
      </c>
      <c r="AB9" s="31" t="s">
        <v>6</v>
      </c>
      <c r="AC9" s="31" t="s">
        <v>6</v>
      </c>
      <c r="AD9" s="31"/>
      <c r="AE9" s="31" t="s">
        <v>6</v>
      </c>
      <c r="AF9" s="31" t="s">
        <v>6</v>
      </c>
      <c r="AG9" s="31"/>
      <c r="AH9" s="31"/>
      <c r="AI9" s="31"/>
      <c r="AJ9" s="21">
        <f t="shared" si="4"/>
        <v>24</v>
      </c>
      <c r="AK9" s="19">
        <v>0</v>
      </c>
      <c r="AL9" s="19">
        <f>COUNTIF(E9:AI9,"L")</f>
        <v>0</v>
      </c>
      <c r="AM9" s="21">
        <f t="shared" ref="AM9:AM12" si="6">SUM(AJ9:AL9)</f>
        <v>24</v>
      </c>
      <c r="AN9" s="37">
        <v>3</v>
      </c>
      <c r="AO9" s="37">
        <f>AK9</f>
        <v>0</v>
      </c>
      <c r="AP9" s="37">
        <f t="shared" si="5"/>
        <v>3</v>
      </c>
    </row>
    <row r="10" spans="1:43" ht="21.75" customHeight="1" x14ac:dyDescent="0.25">
      <c r="A10" s="27">
        <v>3</v>
      </c>
      <c r="B10" s="28"/>
      <c r="C10" s="29" t="s">
        <v>33</v>
      </c>
      <c r="D10" s="20" t="s">
        <v>28</v>
      </c>
      <c r="E10" s="31" t="s">
        <v>6</v>
      </c>
      <c r="F10" s="31" t="s">
        <v>6</v>
      </c>
      <c r="G10" s="31" t="s">
        <v>6</v>
      </c>
      <c r="H10" s="31" t="s">
        <v>6</v>
      </c>
      <c r="I10" s="31"/>
      <c r="J10" s="31" t="s">
        <v>6</v>
      </c>
      <c r="K10" s="31" t="s">
        <v>6</v>
      </c>
      <c r="L10" s="31" t="s">
        <v>6</v>
      </c>
      <c r="M10" s="31" t="s">
        <v>6</v>
      </c>
      <c r="N10" s="31" t="s">
        <v>6</v>
      </c>
      <c r="O10" s="31" t="s">
        <v>6</v>
      </c>
      <c r="P10" s="31"/>
      <c r="Q10" s="31" t="s">
        <v>6</v>
      </c>
      <c r="R10" s="31" t="s">
        <v>6</v>
      </c>
      <c r="S10" s="31" t="s">
        <v>6</v>
      </c>
      <c r="T10" s="31" t="s">
        <v>6</v>
      </c>
      <c r="U10" s="31" t="s">
        <v>6</v>
      </c>
      <c r="V10" s="31" t="s">
        <v>6</v>
      </c>
      <c r="W10" s="31"/>
      <c r="X10" s="31" t="s">
        <v>6</v>
      </c>
      <c r="Y10" s="31" t="s">
        <v>6</v>
      </c>
      <c r="Z10" s="31" t="s">
        <v>6</v>
      </c>
      <c r="AA10" s="31" t="s">
        <v>6</v>
      </c>
      <c r="AB10" s="31" t="s">
        <v>6</v>
      </c>
      <c r="AC10" s="31" t="s">
        <v>6</v>
      </c>
      <c r="AD10" s="31"/>
      <c r="AE10" s="31" t="s">
        <v>6</v>
      </c>
      <c r="AF10" s="31" t="s">
        <v>6</v>
      </c>
      <c r="AG10" s="31"/>
      <c r="AH10" s="31"/>
      <c r="AI10" s="31"/>
      <c r="AJ10" s="21">
        <f t="shared" si="4"/>
        <v>24</v>
      </c>
      <c r="AK10" s="19">
        <v>0</v>
      </c>
      <c r="AL10" s="19">
        <f>COUNTIF(E10:AI10,"L")</f>
        <v>0</v>
      </c>
      <c r="AM10" s="21">
        <f t="shared" si="6"/>
        <v>24</v>
      </c>
      <c r="AN10" s="37"/>
      <c r="AO10" s="37"/>
      <c r="AP10" s="37"/>
    </row>
    <row r="11" spans="1:43" ht="21.75" customHeight="1" x14ac:dyDescent="0.25">
      <c r="A11" s="27">
        <v>4</v>
      </c>
      <c r="B11" s="40"/>
      <c r="C11" s="41" t="s">
        <v>42</v>
      </c>
      <c r="D11" s="20" t="s">
        <v>28</v>
      </c>
      <c r="E11" s="31" t="s">
        <v>6</v>
      </c>
      <c r="F11" s="31" t="s">
        <v>6</v>
      </c>
      <c r="G11" s="31" t="s">
        <v>6</v>
      </c>
      <c r="H11" s="31" t="s">
        <v>6</v>
      </c>
      <c r="I11" s="31"/>
      <c r="J11" s="31" t="s">
        <v>6</v>
      </c>
      <c r="K11" s="31" t="s">
        <v>6</v>
      </c>
      <c r="L11" s="31" t="s">
        <v>6</v>
      </c>
      <c r="M11" s="31" t="s">
        <v>6</v>
      </c>
      <c r="N11" s="31" t="s">
        <v>6</v>
      </c>
      <c r="O11" s="31" t="s">
        <v>6</v>
      </c>
      <c r="P11" s="31"/>
      <c r="Q11" s="31" t="s">
        <v>6</v>
      </c>
      <c r="R11" s="31" t="s">
        <v>6</v>
      </c>
      <c r="S11" s="31" t="s">
        <v>6</v>
      </c>
      <c r="T11" s="31" t="s">
        <v>6</v>
      </c>
      <c r="U11" s="31" t="s">
        <v>6</v>
      </c>
      <c r="V11" s="31" t="s">
        <v>6</v>
      </c>
      <c r="W11" s="31"/>
      <c r="X11" s="31" t="s">
        <v>6</v>
      </c>
      <c r="Y11" s="31" t="s">
        <v>6</v>
      </c>
      <c r="Z11" s="31" t="s">
        <v>6</v>
      </c>
      <c r="AA11" s="31" t="s">
        <v>6</v>
      </c>
      <c r="AB11" s="31" t="s">
        <v>6</v>
      </c>
      <c r="AC11" s="31" t="s">
        <v>6</v>
      </c>
      <c r="AD11" s="31"/>
      <c r="AE11" s="31" t="s">
        <v>6</v>
      </c>
      <c r="AF11" s="31" t="s">
        <v>6</v>
      </c>
      <c r="AG11" s="31"/>
      <c r="AH11" s="31"/>
      <c r="AI11" s="31"/>
      <c r="AJ11" s="21">
        <f t="shared" si="4"/>
        <v>24</v>
      </c>
      <c r="AK11" s="19"/>
      <c r="AL11" s="19"/>
      <c r="AM11" s="21"/>
      <c r="AN11" s="37"/>
      <c r="AO11" s="37"/>
      <c r="AP11" s="37"/>
    </row>
    <row r="12" spans="1:43" ht="33.75" customHeight="1" x14ac:dyDescent="0.25">
      <c r="A12" s="27">
        <v>5</v>
      </c>
      <c r="B12" s="40"/>
      <c r="C12" s="41" t="s">
        <v>63</v>
      </c>
      <c r="D12" s="20" t="s">
        <v>28</v>
      </c>
      <c r="E12" s="31" t="s">
        <v>6</v>
      </c>
      <c r="F12" s="31" t="s">
        <v>6</v>
      </c>
      <c r="G12" s="31" t="s">
        <v>6</v>
      </c>
      <c r="H12" s="31" t="s">
        <v>6</v>
      </c>
      <c r="I12" s="31"/>
      <c r="J12" s="31" t="s">
        <v>6</v>
      </c>
      <c r="K12" s="31" t="s">
        <v>10</v>
      </c>
      <c r="L12" s="31" t="s">
        <v>6</v>
      </c>
      <c r="M12" s="31" t="s">
        <v>6</v>
      </c>
      <c r="N12" s="31" t="s">
        <v>6</v>
      </c>
      <c r="O12" s="31" t="s">
        <v>6</v>
      </c>
      <c r="P12" s="31"/>
      <c r="Q12" s="31" t="s">
        <v>6</v>
      </c>
      <c r="R12" s="31" t="s">
        <v>6</v>
      </c>
      <c r="S12" s="31" t="s">
        <v>6</v>
      </c>
      <c r="T12" s="31" t="s">
        <v>6</v>
      </c>
      <c r="U12" s="31" t="s">
        <v>6</v>
      </c>
      <c r="V12" s="31" t="s">
        <v>6</v>
      </c>
      <c r="W12" s="31"/>
      <c r="X12" s="31" t="s">
        <v>6</v>
      </c>
      <c r="Y12" s="31" t="s">
        <v>6</v>
      </c>
      <c r="Z12" s="31" t="s">
        <v>6</v>
      </c>
      <c r="AA12" s="31" t="s">
        <v>6</v>
      </c>
      <c r="AB12" s="31" t="s">
        <v>6</v>
      </c>
      <c r="AC12" s="31" t="s">
        <v>6</v>
      </c>
      <c r="AD12" s="31"/>
      <c r="AE12" s="31" t="s">
        <v>6</v>
      </c>
      <c r="AF12" s="31" t="s">
        <v>6</v>
      </c>
      <c r="AG12" s="31"/>
      <c r="AH12" s="31"/>
      <c r="AI12" s="31"/>
      <c r="AJ12" s="21">
        <f>COUNTIF(E12:AI12,"X")+COUNTIF(E12:AI12,"X/2")/2</f>
        <v>23.5</v>
      </c>
      <c r="AK12" s="19">
        <v>0</v>
      </c>
      <c r="AL12" s="19">
        <f>COUNTIF(E12:AI12,"L")</f>
        <v>0</v>
      </c>
      <c r="AM12" s="21">
        <f t="shared" si="6"/>
        <v>23.5</v>
      </c>
      <c r="AN12" s="37"/>
      <c r="AO12" s="37">
        <f>AK12</f>
        <v>0</v>
      </c>
      <c r="AP12" s="37">
        <f t="shared" si="5"/>
        <v>0</v>
      </c>
      <c r="AQ12" s="17" t="s">
        <v>67</v>
      </c>
    </row>
    <row r="13" spans="1:43" x14ac:dyDescent="0.25">
      <c r="E13" s="7" t="s">
        <v>24</v>
      </c>
      <c r="F13" s="8"/>
      <c r="G13" s="8"/>
      <c r="H13" s="9"/>
      <c r="I13" s="9"/>
      <c r="J13" s="8"/>
      <c r="K13" s="8"/>
      <c r="L13" s="8"/>
      <c r="M13" s="9"/>
      <c r="N13" s="9"/>
      <c r="O13" s="9"/>
      <c r="P13" s="9"/>
      <c r="Q13" s="8"/>
      <c r="R13" s="7" t="s">
        <v>25</v>
      </c>
      <c r="S13" s="8"/>
      <c r="T13" s="7"/>
      <c r="U13" s="9"/>
      <c r="V13" s="10"/>
      <c r="W13" s="10"/>
      <c r="X13" s="10"/>
      <c r="Y13" s="9"/>
      <c r="Z13" s="9"/>
      <c r="AA13" s="9"/>
      <c r="AB13" s="9"/>
      <c r="AC13" s="9"/>
      <c r="AD13" s="9"/>
      <c r="AE13" s="9"/>
      <c r="AF13" s="7" t="s">
        <v>3</v>
      </c>
      <c r="AG13" s="9"/>
      <c r="AH13" s="9"/>
    </row>
    <row r="14" spans="1:43" x14ac:dyDescent="0.25">
      <c r="E14" s="11" t="s">
        <v>26</v>
      </c>
      <c r="F14" s="9"/>
      <c r="G14" s="9"/>
      <c r="H14" s="9"/>
      <c r="I14" s="12"/>
      <c r="J14" s="9"/>
      <c r="K14" s="13"/>
      <c r="L14" s="13"/>
      <c r="M14" s="13"/>
      <c r="N14" s="13"/>
      <c r="O14" s="9"/>
      <c r="P14" s="9"/>
      <c r="Q14" s="13"/>
      <c r="R14" s="11" t="s">
        <v>26</v>
      </c>
      <c r="S14" s="13"/>
      <c r="T14" s="13"/>
      <c r="U14" s="9"/>
      <c r="V14" s="10"/>
      <c r="W14" s="10"/>
      <c r="X14" s="10"/>
      <c r="Y14" s="9"/>
      <c r="Z14" s="9"/>
      <c r="AA14" s="9"/>
      <c r="AB14" s="9"/>
      <c r="AC14" s="9"/>
      <c r="AD14" s="9"/>
      <c r="AE14" s="9"/>
      <c r="AF14" s="14" t="s">
        <v>27</v>
      </c>
      <c r="AG14" s="9"/>
      <c r="AH14" s="9"/>
    </row>
    <row r="15" spans="1:43" x14ac:dyDescent="0.25">
      <c r="E15" s="1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5"/>
      <c r="S15" s="9"/>
      <c r="T15" s="9"/>
      <c r="U15" s="9"/>
      <c r="V15" s="10"/>
      <c r="W15" s="10"/>
      <c r="X15" s="10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43" s="22" customFormat="1" ht="20.25" customHeight="1" x14ac:dyDescent="0.25">
      <c r="D16" s="23" t="s">
        <v>32</v>
      </c>
      <c r="AN16" s="36"/>
      <c r="AO16" s="36"/>
      <c r="AP16" s="36"/>
    </row>
    <row r="17" spans="4:42" s="22" customFormat="1" ht="20.25" customHeight="1" x14ac:dyDescent="0.25">
      <c r="D17" s="23" t="s">
        <v>34</v>
      </c>
      <c r="AN17" s="36"/>
      <c r="AO17" s="36"/>
      <c r="AP17" s="36"/>
    </row>
    <row r="18" spans="4:42" s="22" customFormat="1" ht="20.25" customHeight="1" x14ac:dyDescent="0.25">
      <c r="AN18" s="36"/>
      <c r="AO18" s="36"/>
      <c r="AP18" s="36"/>
    </row>
    <row r="19" spans="4:42" s="22" customFormat="1" ht="20.25" customHeight="1" x14ac:dyDescent="0.25">
      <c r="D19" s="30" t="s">
        <v>65</v>
      </c>
      <c r="AN19" s="36"/>
      <c r="AO19" s="36"/>
      <c r="AP19" s="36"/>
    </row>
    <row r="20" spans="4:42" s="22" customFormat="1" ht="20.25" customHeight="1" x14ac:dyDescent="0.25">
      <c r="D20" s="30" t="s">
        <v>66</v>
      </c>
      <c r="AN20" s="36"/>
      <c r="AO20" s="36"/>
      <c r="AP20" s="36"/>
    </row>
    <row r="21" spans="4:42" s="22" customFormat="1" ht="20.25" customHeight="1" x14ac:dyDescent="0.25">
      <c r="D21" s="30" t="s">
        <v>68</v>
      </c>
      <c r="AN21" s="36"/>
      <c r="AO21" s="36"/>
      <c r="AP21" s="36"/>
    </row>
    <row r="22" spans="4:42" ht="16.5" x14ac:dyDescent="0.25">
      <c r="D22" s="30" t="s">
        <v>69</v>
      </c>
      <c r="E22" s="22"/>
      <c r="F22" s="22"/>
      <c r="G22" s="22"/>
      <c r="H22" s="22"/>
      <c r="I22" s="22"/>
      <c r="J22" s="22"/>
    </row>
    <row r="23" spans="4:42" ht="16.5" x14ac:dyDescent="0.25">
      <c r="D23" s="30" t="s">
        <v>70</v>
      </c>
      <c r="E23" s="22"/>
      <c r="F23" s="22"/>
      <c r="G23" s="22"/>
      <c r="H23" s="22"/>
      <c r="I23" s="22"/>
      <c r="J23" s="22"/>
    </row>
    <row r="24" spans="4:42" ht="16.5" x14ac:dyDescent="0.25">
      <c r="D24" s="30" t="s">
        <v>71</v>
      </c>
      <c r="E24" s="22"/>
      <c r="F24" s="22"/>
      <c r="G24" s="22"/>
      <c r="H24" s="22"/>
      <c r="I24" s="22"/>
      <c r="J24" s="22"/>
    </row>
    <row r="25" spans="4:42" ht="16.5" x14ac:dyDescent="0.25">
      <c r="D25" s="30" t="s">
        <v>72</v>
      </c>
      <c r="E25" s="22"/>
      <c r="F25" s="22"/>
      <c r="G25" s="22"/>
      <c r="H25" s="22"/>
      <c r="I25" s="22"/>
      <c r="J25" s="22"/>
    </row>
    <row r="26" spans="4:42" ht="16.5" x14ac:dyDescent="0.25">
      <c r="D26" s="30" t="s">
        <v>73</v>
      </c>
      <c r="E26" s="22"/>
      <c r="F26" s="22"/>
      <c r="G26" s="22"/>
      <c r="H26" s="22"/>
      <c r="I26" s="22"/>
      <c r="J26" s="22"/>
    </row>
    <row r="27" spans="4:42" ht="16.5" x14ac:dyDescent="0.25">
      <c r="D27" s="30" t="s">
        <v>75</v>
      </c>
      <c r="E27" s="22"/>
    </row>
    <row r="28" spans="4:42" ht="16.5" x14ac:dyDescent="0.25">
      <c r="D28" s="30" t="s">
        <v>74</v>
      </c>
      <c r="E28" s="22"/>
      <c r="F28" s="22"/>
      <c r="G28" s="22"/>
      <c r="H28" s="22"/>
      <c r="I28" s="22"/>
      <c r="J28" s="22"/>
    </row>
    <row r="29" spans="4:42" ht="16.5" x14ac:dyDescent="0.25">
      <c r="D29" s="30" t="s">
        <v>76</v>
      </c>
      <c r="E29" s="22"/>
      <c r="F29" s="22"/>
      <c r="G29" s="22"/>
      <c r="H29" s="22"/>
      <c r="I29" s="22"/>
    </row>
    <row r="30" spans="4:42" ht="16.5" x14ac:dyDescent="0.25">
      <c r="D30" s="30" t="s">
        <v>77</v>
      </c>
    </row>
    <row r="31" spans="4:42" ht="16.5" x14ac:dyDescent="0.25">
      <c r="D31" s="30" t="s">
        <v>78</v>
      </c>
    </row>
    <row r="32" spans="4:42" ht="16.5" x14ac:dyDescent="0.25">
      <c r="D32" s="30" t="s">
        <v>79</v>
      </c>
    </row>
    <row r="33" spans="4:4" ht="16.5" x14ac:dyDescent="0.25">
      <c r="D33" s="30" t="s">
        <v>80</v>
      </c>
    </row>
    <row r="34" spans="4:4" ht="16.5" x14ac:dyDescent="0.25">
      <c r="D34" s="30" t="s">
        <v>81</v>
      </c>
    </row>
    <row r="35" spans="4:4" ht="16.5" x14ac:dyDescent="0.25">
      <c r="D35" s="30" t="s">
        <v>82</v>
      </c>
    </row>
    <row r="36" spans="4:4" ht="16.5" x14ac:dyDescent="0.25">
      <c r="D36" s="30" t="s">
        <v>83</v>
      </c>
    </row>
    <row r="37" spans="4:4" ht="16.5" x14ac:dyDescent="0.25">
      <c r="D37" s="30" t="s">
        <v>84</v>
      </c>
    </row>
  </sheetData>
  <mergeCells count="16">
    <mergeCell ref="A3:AI3"/>
    <mergeCell ref="H4:I4"/>
    <mergeCell ref="M4:N4"/>
    <mergeCell ref="A5:A7"/>
    <mergeCell ref="B5:B7"/>
    <mergeCell ref="C5:C7"/>
    <mergeCell ref="D5:D7"/>
    <mergeCell ref="E5:AI5"/>
    <mergeCell ref="AJ5:AJ7"/>
    <mergeCell ref="AK5:AK7"/>
    <mergeCell ref="AL5:AL7"/>
    <mergeCell ref="AM5:AM7"/>
    <mergeCell ref="AN5:AP5"/>
    <mergeCell ref="AN6:AN7"/>
    <mergeCell ref="AO6:AO7"/>
    <mergeCell ref="AP6:AP7"/>
  </mergeCells>
  <conditionalFormatting sqref="E6:AI7 AG8:AI12 E8:I11">
    <cfRule type="expression" dxfId="86" priority="39">
      <formula>WEEKDAY(E$6)=1</formula>
    </cfRule>
  </conditionalFormatting>
  <conditionalFormatting sqref="E12:I12">
    <cfRule type="expression" dxfId="85" priority="38">
      <formula>WEEKDAY(E$6)=1</formula>
    </cfRule>
  </conditionalFormatting>
  <conditionalFormatting sqref="P8:P12">
    <cfRule type="expression" dxfId="84" priority="26">
      <formula>WEEKDAY(P$6)=1</formula>
    </cfRule>
  </conditionalFormatting>
  <conditionalFormatting sqref="W8">
    <cfRule type="expression" dxfId="83" priority="23">
      <formula>WEEKDAY(W$6)=1</formula>
    </cfRule>
  </conditionalFormatting>
  <conditionalFormatting sqref="W9:W12">
    <cfRule type="expression" dxfId="82" priority="21">
      <formula>WEEKDAY(W$6)=1</formula>
    </cfRule>
  </conditionalFormatting>
  <conditionalFormatting sqref="AD8:AD12">
    <cfRule type="expression" dxfId="81" priority="19">
      <formula>WEEKDAY(AD$6)=1</formula>
    </cfRule>
  </conditionalFormatting>
  <conditionalFormatting sqref="J8:J11">
    <cfRule type="expression" dxfId="80" priority="18">
      <formula>WEEKDAY(J$6)=1</formula>
    </cfRule>
  </conditionalFormatting>
  <conditionalFormatting sqref="J12">
    <cfRule type="expression" dxfId="79" priority="17">
      <formula>WEEKDAY(J$6)=1</formula>
    </cfRule>
  </conditionalFormatting>
  <conditionalFormatting sqref="K8:K11">
    <cfRule type="expression" dxfId="78" priority="16">
      <formula>WEEKDAY(K$6)=1</formula>
    </cfRule>
  </conditionalFormatting>
  <conditionalFormatting sqref="K12">
    <cfRule type="expression" dxfId="77" priority="15">
      <formula>WEEKDAY(K$6)=1</formula>
    </cfRule>
  </conditionalFormatting>
  <conditionalFormatting sqref="L8:O11">
    <cfRule type="expression" dxfId="76" priority="14">
      <formula>WEEKDAY(L$6)=1</formula>
    </cfRule>
  </conditionalFormatting>
  <conditionalFormatting sqref="L12:O12">
    <cfRule type="expression" dxfId="75" priority="13">
      <formula>WEEKDAY(L$6)=1</formula>
    </cfRule>
  </conditionalFormatting>
  <conditionalFormatting sqref="Q8:V11">
    <cfRule type="expression" dxfId="74" priority="12">
      <formula>WEEKDAY(Q$6)=1</formula>
    </cfRule>
  </conditionalFormatting>
  <conditionalFormatting sqref="Q12:V12">
    <cfRule type="expression" dxfId="73" priority="11">
      <formula>WEEKDAY(Q$6)=1</formula>
    </cfRule>
  </conditionalFormatting>
  <conditionalFormatting sqref="X8:X11">
    <cfRule type="expression" dxfId="72" priority="10">
      <formula>WEEKDAY(X$6)=1</formula>
    </cfRule>
  </conditionalFormatting>
  <conditionalFormatting sqref="X12">
    <cfRule type="expression" dxfId="71" priority="9">
      <formula>WEEKDAY(X$6)=1</formula>
    </cfRule>
  </conditionalFormatting>
  <conditionalFormatting sqref="Y8:Y11">
    <cfRule type="expression" dxfId="70" priority="8">
      <formula>WEEKDAY(Y$6)=1</formula>
    </cfRule>
  </conditionalFormatting>
  <conditionalFormatting sqref="Y12">
    <cfRule type="expression" dxfId="69" priority="7">
      <formula>WEEKDAY(Y$6)=1</formula>
    </cfRule>
  </conditionalFormatting>
  <conditionalFormatting sqref="Z8:AC11">
    <cfRule type="expression" dxfId="68" priority="6">
      <formula>WEEKDAY(Z$6)=1</formula>
    </cfRule>
  </conditionalFormatting>
  <conditionalFormatting sqref="Z12:AC12">
    <cfRule type="expression" dxfId="67" priority="5">
      <formula>WEEKDAY(Z$6)=1</formula>
    </cfRule>
  </conditionalFormatting>
  <conditionalFormatting sqref="AE8:AE11">
    <cfRule type="expression" dxfId="66" priority="4">
      <formula>WEEKDAY(AE$6)=1</formula>
    </cfRule>
  </conditionalFormatting>
  <conditionalFormatting sqref="AE12">
    <cfRule type="expression" dxfId="65" priority="3">
      <formula>WEEKDAY(AE$6)=1</formula>
    </cfRule>
  </conditionalFormatting>
  <conditionalFormatting sqref="AF8:AF11">
    <cfRule type="expression" dxfId="64" priority="2">
      <formula>WEEKDAY(AF$6)=1</formula>
    </cfRule>
  </conditionalFormatting>
  <conditionalFormatting sqref="AF12">
    <cfRule type="expression" dxfId="63" priority="1">
      <formula>WEEKDAY(AF$6)=1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workbookViewId="0">
      <selection activeCell="D6" sqref="D6"/>
    </sheetView>
  </sheetViews>
  <sheetFormatPr defaultRowHeight="15" x14ac:dyDescent="0.25"/>
  <cols>
    <col min="1" max="1" width="6.7109375" customWidth="1"/>
    <col min="2" max="2" width="10" customWidth="1"/>
    <col min="3" max="3" width="15.140625" customWidth="1"/>
    <col min="4" max="4" width="11.140625" customWidth="1"/>
    <col min="5" max="5" width="15.7109375" customWidth="1"/>
    <col min="6" max="6" width="13.7109375" customWidth="1"/>
  </cols>
  <sheetData>
    <row r="3" spans="1:6" x14ac:dyDescent="0.25">
      <c r="A3" s="60" t="s">
        <v>15</v>
      </c>
      <c r="B3" s="60" t="s">
        <v>51</v>
      </c>
      <c r="C3" s="60" t="s">
        <v>52</v>
      </c>
      <c r="D3" s="59" t="s">
        <v>53</v>
      </c>
      <c r="E3" s="59"/>
      <c r="F3" s="59"/>
    </row>
    <row r="4" spans="1:6" x14ac:dyDescent="0.25">
      <c r="A4" s="61"/>
      <c r="B4" s="61"/>
      <c r="C4" s="61"/>
      <c r="D4" s="42" t="s">
        <v>54</v>
      </c>
      <c r="E4" s="42" t="s">
        <v>55</v>
      </c>
      <c r="F4" s="42" t="s">
        <v>56</v>
      </c>
    </row>
    <row r="5" spans="1:6" x14ac:dyDescent="0.25">
      <c r="A5" s="42">
        <v>1</v>
      </c>
      <c r="B5" s="42" t="s">
        <v>57</v>
      </c>
      <c r="C5" s="42" t="s">
        <v>59</v>
      </c>
      <c r="D5" s="42">
        <v>5</v>
      </c>
      <c r="E5" s="42">
        <v>4</v>
      </c>
      <c r="F5" s="42">
        <f>D5-E5</f>
        <v>1</v>
      </c>
    </row>
    <row r="6" spans="1:6" x14ac:dyDescent="0.25">
      <c r="A6" s="42">
        <v>2</v>
      </c>
      <c r="B6" s="42" t="s">
        <v>58</v>
      </c>
      <c r="C6" s="42" t="s">
        <v>59</v>
      </c>
      <c r="D6" s="42">
        <v>3</v>
      </c>
      <c r="E6" s="42">
        <v>0</v>
      </c>
      <c r="F6" s="42">
        <f>D6-E6</f>
        <v>3</v>
      </c>
    </row>
    <row r="7" spans="1:6" x14ac:dyDescent="0.25">
      <c r="A7" s="42">
        <v>3</v>
      </c>
      <c r="B7" s="42"/>
      <c r="C7" s="42"/>
      <c r="D7" s="42"/>
      <c r="E7" s="42"/>
      <c r="F7" s="42"/>
    </row>
  </sheetData>
  <mergeCells count="4">
    <mergeCell ref="D3:F3"/>
    <mergeCell ref="A3:A4"/>
    <mergeCell ref="B3:B4"/>
    <mergeCell ref="C3:C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selection sqref="A1:XFD1048576"/>
    </sheetView>
  </sheetViews>
  <sheetFormatPr defaultRowHeight="15.75" x14ac:dyDescent="0.25"/>
  <cols>
    <col min="1" max="1" width="5.42578125" style="17" customWidth="1"/>
    <col min="2" max="2" width="7.85546875" style="17" hidden="1" customWidth="1"/>
    <col min="3" max="3" width="10" style="17" customWidth="1"/>
    <col min="4" max="4" width="16.85546875" style="17" customWidth="1"/>
    <col min="5" max="35" width="4" style="17" customWidth="1"/>
    <col min="36" max="36" width="6.5703125" style="17" customWidth="1"/>
    <col min="37" max="37" width="6.28515625" style="17" customWidth="1"/>
    <col min="38" max="38" width="6.85546875" style="17" customWidth="1"/>
    <col min="39" max="39" width="9.85546875" style="17" customWidth="1"/>
    <col min="40" max="42" width="8.7109375" style="35" hidden="1" customWidth="1"/>
    <col min="43" max="16384" width="9.140625" style="17"/>
  </cols>
  <sheetData>
    <row r="1" spans="1:42" ht="18.75" x14ac:dyDescent="0.3">
      <c r="A1" s="16"/>
      <c r="B1" s="16"/>
      <c r="K1" s="1" t="s">
        <v>4</v>
      </c>
      <c r="L1" s="1"/>
      <c r="M1" s="1"/>
      <c r="N1" s="1"/>
      <c r="O1" s="2" t="s">
        <v>5</v>
      </c>
      <c r="P1" s="3"/>
      <c r="Q1" s="3"/>
      <c r="R1" s="3"/>
      <c r="S1" s="4" t="s">
        <v>6</v>
      </c>
      <c r="T1" s="3"/>
      <c r="U1" s="2" t="s">
        <v>7</v>
      </c>
      <c r="V1" s="3"/>
      <c r="W1" s="3"/>
      <c r="X1" s="3"/>
      <c r="Y1" s="2"/>
      <c r="Z1" s="4" t="s">
        <v>8</v>
      </c>
      <c r="AA1" s="3"/>
      <c r="AB1" s="3"/>
      <c r="AC1" s="3" t="s">
        <v>39</v>
      </c>
      <c r="AD1" s="3"/>
      <c r="AE1" s="3"/>
      <c r="AF1" s="4"/>
      <c r="AG1" s="3"/>
      <c r="AH1" s="4" t="s">
        <v>40</v>
      </c>
      <c r="AI1" s="3"/>
      <c r="AJ1" s="5"/>
      <c r="AK1" s="4"/>
    </row>
    <row r="2" spans="1:42" x14ac:dyDescent="0.25">
      <c r="O2" s="2" t="s">
        <v>9</v>
      </c>
      <c r="P2" s="3"/>
      <c r="Q2" s="3"/>
      <c r="R2" s="3"/>
      <c r="S2" s="4" t="s">
        <v>10</v>
      </c>
      <c r="T2" s="3"/>
      <c r="U2" s="2" t="s">
        <v>11</v>
      </c>
      <c r="V2" s="3"/>
      <c r="W2" s="3"/>
      <c r="X2" s="3"/>
      <c r="Y2" s="2"/>
      <c r="Z2" s="4" t="s">
        <v>12</v>
      </c>
      <c r="AA2" s="3"/>
      <c r="AB2" s="3"/>
      <c r="AC2" s="3"/>
      <c r="AD2" s="3"/>
      <c r="AE2" s="3"/>
      <c r="AF2" s="4"/>
      <c r="AG2" s="3"/>
      <c r="AH2" s="3"/>
      <c r="AI2" s="3"/>
      <c r="AJ2" s="6"/>
      <c r="AK2" s="4"/>
    </row>
    <row r="3" spans="1:42" ht="22.5" x14ac:dyDescent="0.3">
      <c r="A3" s="53" t="s">
        <v>85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</row>
    <row r="4" spans="1:42" ht="21.75" customHeight="1" x14ac:dyDescent="0.25">
      <c r="H4" s="54" t="s">
        <v>13</v>
      </c>
      <c r="I4" s="54"/>
      <c r="J4" s="44">
        <v>3</v>
      </c>
      <c r="K4" s="38" t="s">
        <v>14</v>
      </c>
      <c r="M4" s="58">
        <v>2023</v>
      </c>
      <c r="N4" s="58"/>
    </row>
    <row r="5" spans="1:42" ht="24.75" customHeight="1" x14ac:dyDescent="0.25">
      <c r="A5" s="55" t="s">
        <v>15</v>
      </c>
      <c r="B5" s="55" t="s">
        <v>16</v>
      </c>
      <c r="C5" s="55" t="s">
        <v>17</v>
      </c>
      <c r="D5" s="56" t="s">
        <v>18</v>
      </c>
      <c r="E5" s="57" t="s">
        <v>19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1" t="s">
        <v>29</v>
      </c>
      <c r="AK5" s="51" t="s">
        <v>20</v>
      </c>
      <c r="AL5" s="51" t="s">
        <v>30</v>
      </c>
      <c r="AM5" s="51" t="s">
        <v>31</v>
      </c>
      <c r="AN5" s="51" t="s">
        <v>41</v>
      </c>
      <c r="AO5" s="51"/>
      <c r="AP5" s="51"/>
    </row>
    <row r="6" spans="1:42" ht="24.75" customHeight="1" x14ac:dyDescent="0.25">
      <c r="A6" s="55"/>
      <c r="B6" s="55"/>
      <c r="C6" s="55"/>
      <c r="D6" s="56"/>
      <c r="E6" s="34">
        <f>DATE(M4,J4,1)</f>
        <v>44986</v>
      </c>
      <c r="F6" s="34">
        <f>E6+1</f>
        <v>44987</v>
      </c>
      <c r="G6" s="34">
        <f t="shared" ref="G6:AF6" si="0">F6+1</f>
        <v>44988</v>
      </c>
      <c r="H6" s="34">
        <f t="shared" si="0"/>
        <v>44989</v>
      </c>
      <c r="I6" s="34">
        <f t="shared" si="0"/>
        <v>44990</v>
      </c>
      <c r="J6" s="34">
        <f t="shared" si="0"/>
        <v>44991</v>
      </c>
      <c r="K6" s="34">
        <f t="shared" si="0"/>
        <v>44992</v>
      </c>
      <c r="L6" s="34">
        <f t="shared" si="0"/>
        <v>44993</v>
      </c>
      <c r="M6" s="34">
        <f t="shared" si="0"/>
        <v>44994</v>
      </c>
      <c r="N6" s="34">
        <f t="shared" si="0"/>
        <v>44995</v>
      </c>
      <c r="O6" s="34">
        <f t="shared" si="0"/>
        <v>44996</v>
      </c>
      <c r="P6" s="34">
        <f t="shared" si="0"/>
        <v>44997</v>
      </c>
      <c r="Q6" s="34">
        <f t="shared" si="0"/>
        <v>44998</v>
      </c>
      <c r="R6" s="34">
        <f t="shared" si="0"/>
        <v>44999</v>
      </c>
      <c r="S6" s="34">
        <f t="shared" si="0"/>
        <v>45000</v>
      </c>
      <c r="T6" s="34">
        <f t="shared" si="0"/>
        <v>45001</v>
      </c>
      <c r="U6" s="34">
        <f t="shared" si="0"/>
        <v>45002</v>
      </c>
      <c r="V6" s="34">
        <f t="shared" si="0"/>
        <v>45003</v>
      </c>
      <c r="W6" s="34">
        <f t="shared" si="0"/>
        <v>45004</v>
      </c>
      <c r="X6" s="34">
        <f t="shared" si="0"/>
        <v>45005</v>
      </c>
      <c r="Y6" s="34">
        <f t="shared" si="0"/>
        <v>45006</v>
      </c>
      <c r="Z6" s="34">
        <f t="shared" si="0"/>
        <v>45007</v>
      </c>
      <c r="AA6" s="34">
        <f t="shared" si="0"/>
        <v>45008</v>
      </c>
      <c r="AB6" s="34">
        <f t="shared" si="0"/>
        <v>45009</v>
      </c>
      <c r="AC6" s="34">
        <f t="shared" si="0"/>
        <v>45010</v>
      </c>
      <c r="AD6" s="34">
        <f t="shared" si="0"/>
        <v>45011</v>
      </c>
      <c r="AE6" s="34">
        <f t="shared" si="0"/>
        <v>45012</v>
      </c>
      <c r="AF6" s="34">
        <f t="shared" si="0"/>
        <v>45013</v>
      </c>
      <c r="AG6" s="34">
        <f>IF(AF6="","",IF(AF6=EOMONTH(DATE($M$4,$J$4,1),0),"",AF6+1))</f>
        <v>45014</v>
      </c>
      <c r="AH6" s="34">
        <f>IF(AG6="","",IF(AG6=EOMONTH(DATE($M$4,$J$4,1),0),"",AG6+1))</f>
        <v>45015</v>
      </c>
      <c r="AI6" s="34">
        <f>IF(AH6="","",IF(AH6=EOMONTH(DATE($M$4,$J$4,1),0),"",AH6+1))</f>
        <v>45016</v>
      </c>
      <c r="AJ6" s="51"/>
      <c r="AK6" s="51"/>
      <c r="AL6" s="51"/>
      <c r="AM6" s="51"/>
      <c r="AN6" s="51" t="s">
        <v>36</v>
      </c>
      <c r="AO6" s="52" t="s">
        <v>37</v>
      </c>
      <c r="AP6" s="52" t="s">
        <v>38</v>
      </c>
    </row>
    <row r="7" spans="1:42" ht="24.75" customHeight="1" x14ac:dyDescent="0.25">
      <c r="A7" s="55"/>
      <c r="B7" s="55"/>
      <c r="C7" s="55"/>
      <c r="D7" s="56"/>
      <c r="E7" s="33">
        <f>IF(E6="","",IF(WEEKDAY(E6)=1,"CN",WEEKDAY(E6)))</f>
        <v>4</v>
      </c>
      <c r="F7" s="33">
        <f t="shared" ref="F7:R7" si="1">IF(F6="","",IF(WEEKDAY(F6)=1,"CN",WEEKDAY(F6)))</f>
        <v>5</v>
      </c>
      <c r="G7" s="33">
        <f t="shared" si="1"/>
        <v>6</v>
      </c>
      <c r="H7" s="33">
        <f t="shared" si="1"/>
        <v>7</v>
      </c>
      <c r="I7" s="33" t="str">
        <f t="shared" si="1"/>
        <v>CN</v>
      </c>
      <c r="J7" s="33">
        <f t="shared" si="1"/>
        <v>2</v>
      </c>
      <c r="K7" s="33">
        <f t="shared" si="1"/>
        <v>3</v>
      </c>
      <c r="L7" s="33">
        <f t="shared" si="1"/>
        <v>4</v>
      </c>
      <c r="M7" s="33">
        <f t="shared" si="1"/>
        <v>5</v>
      </c>
      <c r="N7" s="33">
        <f t="shared" si="1"/>
        <v>6</v>
      </c>
      <c r="O7" s="33">
        <f t="shared" si="1"/>
        <v>7</v>
      </c>
      <c r="P7" s="33" t="str">
        <f t="shared" si="1"/>
        <v>CN</v>
      </c>
      <c r="Q7" s="33">
        <f t="shared" si="1"/>
        <v>2</v>
      </c>
      <c r="R7" s="33">
        <f t="shared" si="1"/>
        <v>3</v>
      </c>
      <c r="S7" s="33">
        <f>IF(S6="","",IF(WEEKDAY(S6)=1,"CN",WEEKDAY(S6)))</f>
        <v>4</v>
      </c>
      <c r="T7" s="33">
        <f t="shared" ref="T7:AB7" si="2">IF(T6="","",IF(WEEKDAY(T6)=1,"CN",WEEKDAY(T6)))</f>
        <v>5</v>
      </c>
      <c r="U7" s="33">
        <f t="shared" si="2"/>
        <v>6</v>
      </c>
      <c r="V7" s="33">
        <f t="shared" si="2"/>
        <v>7</v>
      </c>
      <c r="W7" s="33" t="str">
        <f t="shared" si="2"/>
        <v>CN</v>
      </c>
      <c r="X7" s="33">
        <f t="shared" si="2"/>
        <v>2</v>
      </c>
      <c r="Y7" s="33">
        <f t="shared" si="2"/>
        <v>3</v>
      </c>
      <c r="Z7" s="33">
        <f t="shared" si="2"/>
        <v>4</v>
      </c>
      <c r="AA7" s="33">
        <f t="shared" si="2"/>
        <v>5</v>
      </c>
      <c r="AB7" s="33">
        <f t="shared" si="2"/>
        <v>6</v>
      </c>
      <c r="AC7" s="33">
        <f>IF(AC6="","",IF(WEEKDAY(AC6)=1,"CN",WEEKDAY(AC6)))</f>
        <v>7</v>
      </c>
      <c r="AD7" s="33" t="str">
        <f t="shared" ref="AD7:AI7" si="3">IF(AD6="","",IF(WEEKDAY(AD6)=1,"CN",WEEKDAY(AD6)))</f>
        <v>CN</v>
      </c>
      <c r="AE7" s="33">
        <f t="shared" si="3"/>
        <v>2</v>
      </c>
      <c r="AF7" s="33">
        <f t="shared" si="3"/>
        <v>3</v>
      </c>
      <c r="AG7" s="33">
        <f t="shared" si="3"/>
        <v>4</v>
      </c>
      <c r="AH7" s="33">
        <f t="shared" si="3"/>
        <v>5</v>
      </c>
      <c r="AI7" s="33">
        <f t="shared" si="3"/>
        <v>6</v>
      </c>
      <c r="AJ7" s="51"/>
      <c r="AK7" s="51"/>
      <c r="AL7" s="51"/>
      <c r="AM7" s="51"/>
      <c r="AN7" s="51"/>
      <c r="AO7" s="52"/>
      <c r="AP7" s="52"/>
    </row>
    <row r="8" spans="1:42" ht="21.75" customHeight="1" x14ac:dyDescent="0.25">
      <c r="A8" s="27">
        <v>1</v>
      </c>
      <c r="B8" s="28" t="s">
        <v>22</v>
      </c>
      <c r="C8" s="26" t="s">
        <v>93</v>
      </c>
      <c r="D8" s="20" t="s">
        <v>87</v>
      </c>
      <c r="E8" s="31" t="s">
        <v>88</v>
      </c>
      <c r="F8" s="31" t="s">
        <v>88</v>
      </c>
      <c r="G8" s="31" t="s">
        <v>88</v>
      </c>
      <c r="H8" s="31" t="s">
        <v>88</v>
      </c>
      <c r="I8" s="31"/>
      <c r="J8" s="31" t="s">
        <v>88</v>
      </c>
      <c r="K8" s="31" t="s">
        <v>88</v>
      </c>
      <c r="L8" s="31" t="s">
        <v>88</v>
      </c>
      <c r="M8" s="31" t="s">
        <v>88</v>
      </c>
      <c r="N8" s="31" t="s">
        <v>88</v>
      </c>
      <c r="O8" s="31" t="s">
        <v>88</v>
      </c>
      <c r="P8" s="31"/>
      <c r="Q8" s="31" t="s">
        <v>88</v>
      </c>
      <c r="R8" s="31" t="s">
        <v>88</v>
      </c>
      <c r="S8" s="31" t="s">
        <v>88</v>
      </c>
      <c r="T8" s="31" t="s">
        <v>88</v>
      </c>
      <c r="U8" s="31" t="s">
        <v>88</v>
      </c>
      <c r="V8" s="31" t="s">
        <v>88</v>
      </c>
      <c r="W8" s="31"/>
      <c r="X8" s="31" t="s">
        <v>88</v>
      </c>
      <c r="Y8" s="31" t="s">
        <v>88</v>
      </c>
      <c r="Z8" s="31" t="s">
        <v>88</v>
      </c>
      <c r="AA8" s="31" t="s">
        <v>88</v>
      </c>
      <c r="AB8" s="31" t="s">
        <v>88</v>
      </c>
      <c r="AC8" s="31" t="s">
        <v>88</v>
      </c>
      <c r="AD8" s="31"/>
      <c r="AE8" s="31" t="s">
        <v>88</v>
      </c>
      <c r="AF8" s="31" t="s">
        <v>88</v>
      </c>
      <c r="AG8" s="31" t="s">
        <v>88</v>
      </c>
      <c r="AH8" s="31" t="s">
        <v>88</v>
      </c>
      <c r="AI8" s="31" t="s">
        <v>88</v>
      </c>
      <c r="AJ8" s="21">
        <f t="shared" ref="AJ8" si="4">COUNTIF(E8:AI8,"X")+COUNTIF(E8:AI8,"X/2")/2</f>
        <v>27</v>
      </c>
      <c r="AK8" s="19">
        <v>0</v>
      </c>
      <c r="AL8" s="19">
        <f>COUNTIF(E8:AI8,"L")</f>
        <v>0</v>
      </c>
      <c r="AM8" s="21">
        <f>SUM(AJ8:AL8)</f>
        <v>27</v>
      </c>
      <c r="AN8" s="37">
        <v>5</v>
      </c>
      <c r="AO8" s="37">
        <f>0.5+AK8</f>
        <v>0.5</v>
      </c>
      <c r="AP8" s="37">
        <f t="shared" ref="AP8" si="5">AN8-AO8</f>
        <v>4.5</v>
      </c>
    </row>
    <row r="9" spans="1:42" x14ac:dyDescent="0.25">
      <c r="E9" s="7" t="s">
        <v>24</v>
      </c>
      <c r="F9" s="8"/>
      <c r="G9" s="8"/>
      <c r="H9" s="9"/>
      <c r="I9" s="9"/>
      <c r="J9" s="8"/>
      <c r="K9" s="8"/>
      <c r="L9" s="8"/>
      <c r="M9" s="9"/>
      <c r="N9" s="9"/>
      <c r="O9" s="9"/>
      <c r="P9" s="9"/>
      <c r="Q9" s="8"/>
      <c r="R9" s="7" t="s">
        <v>25</v>
      </c>
      <c r="S9" s="8"/>
      <c r="T9" s="7"/>
      <c r="U9" s="9"/>
      <c r="V9" s="10"/>
      <c r="W9" s="10"/>
      <c r="X9" s="10"/>
      <c r="Y9" s="9"/>
      <c r="Z9" s="9"/>
      <c r="AA9" s="9"/>
      <c r="AB9" s="9"/>
      <c r="AC9" s="9"/>
      <c r="AD9" s="9"/>
      <c r="AE9" s="9"/>
      <c r="AF9" s="7" t="s">
        <v>3</v>
      </c>
      <c r="AG9" s="9"/>
      <c r="AH9" s="9"/>
    </row>
    <row r="10" spans="1:42" x14ac:dyDescent="0.25">
      <c r="E10" s="11" t="s">
        <v>26</v>
      </c>
      <c r="F10" s="9"/>
      <c r="G10" s="9"/>
      <c r="H10" s="9"/>
      <c r="I10" s="12"/>
      <c r="J10" s="9"/>
      <c r="K10" s="13"/>
      <c r="L10" s="13"/>
      <c r="M10" s="13"/>
      <c r="N10" s="13"/>
      <c r="O10" s="9"/>
      <c r="P10" s="9"/>
      <c r="Q10" s="13"/>
      <c r="R10" s="11" t="s">
        <v>26</v>
      </c>
      <c r="S10" s="13"/>
      <c r="T10" s="13"/>
      <c r="U10" s="9"/>
      <c r="V10" s="10"/>
      <c r="W10" s="10"/>
      <c r="X10" s="10"/>
      <c r="Y10" s="9"/>
      <c r="Z10" s="9"/>
      <c r="AA10" s="9"/>
      <c r="AB10" s="9"/>
      <c r="AC10" s="9"/>
      <c r="AD10" s="9"/>
      <c r="AE10" s="9"/>
      <c r="AF10" s="14" t="s">
        <v>27</v>
      </c>
      <c r="AG10" s="9"/>
      <c r="AH10" s="9"/>
    </row>
    <row r="11" spans="1:42" x14ac:dyDescent="0.25"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5"/>
      <c r="S11" s="9"/>
      <c r="T11" s="9"/>
      <c r="U11" s="9"/>
      <c r="V11" s="10"/>
      <c r="W11" s="10"/>
      <c r="X11" s="10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42" s="22" customFormat="1" ht="20.25" customHeight="1" x14ac:dyDescent="0.25">
      <c r="D12" s="23"/>
      <c r="E12" s="22" t="s">
        <v>92</v>
      </c>
      <c r="AN12" s="36"/>
      <c r="AO12" s="36"/>
      <c r="AP12" s="36"/>
    </row>
    <row r="13" spans="1:42" s="22" customFormat="1" ht="20.25" customHeight="1" x14ac:dyDescent="0.25">
      <c r="D13" s="23"/>
      <c r="AN13" s="36"/>
      <c r="AO13" s="36"/>
      <c r="AP13" s="36"/>
    </row>
    <row r="14" spans="1:42" s="22" customFormat="1" ht="20.25" customHeight="1" x14ac:dyDescent="0.25">
      <c r="AN14" s="36"/>
      <c r="AO14" s="36"/>
      <c r="AP14" s="36"/>
    </row>
    <row r="15" spans="1:42" ht="21.75" customHeight="1" x14ac:dyDescent="0.25">
      <c r="H15" s="54" t="s">
        <v>13</v>
      </c>
      <c r="I15" s="54"/>
      <c r="J15" s="45">
        <v>2</v>
      </c>
      <c r="K15" s="38" t="s">
        <v>14</v>
      </c>
      <c r="M15" s="58">
        <v>2023</v>
      </c>
      <c r="N15" s="58"/>
    </row>
    <row r="16" spans="1:42" ht="24.75" customHeight="1" x14ac:dyDescent="0.25">
      <c r="A16" s="55" t="s">
        <v>15</v>
      </c>
      <c r="B16" s="55" t="s">
        <v>16</v>
      </c>
      <c r="C16" s="55" t="s">
        <v>17</v>
      </c>
      <c r="D16" s="56" t="s">
        <v>18</v>
      </c>
      <c r="E16" s="57" t="s">
        <v>19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1" t="s">
        <v>29</v>
      </c>
      <c r="AK16" s="51" t="s">
        <v>20</v>
      </c>
      <c r="AL16" s="51" t="s">
        <v>30</v>
      </c>
      <c r="AM16" s="51" t="s">
        <v>31</v>
      </c>
      <c r="AN16" s="51" t="s">
        <v>41</v>
      </c>
      <c r="AO16" s="51"/>
      <c r="AP16" s="51"/>
    </row>
    <row r="17" spans="1:42" ht="24.75" customHeight="1" x14ac:dyDescent="0.25">
      <c r="A17" s="55"/>
      <c r="B17" s="55"/>
      <c r="C17" s="55"/>
      <c r="D17" s="56"/>
      <c r="E17" s="34">
        <f>DATE(M15,J15,1)</f>
        <v>44958</v>
      </c>
      <c r="F17" s="34">
        <f>E17+1</f>
        <v>44959</v>
      </c>
      <c r="G17" s="34">
        <f t="shared" ref="G17:AF17" si="6">F17+1</f>
        <v>44960</v>
      </c>
      <c r="H17" s="34">
        <f t="shared" si="6"/>
        <v>44961</v>
      </c>
      <c r="I17" s="34">
        <f t="shared" si="6"/>
        <v>44962</v>
      </c>
      <c r="J17" s="34">
        <f t="shared" si="6"/>
        <v>44963</v>
      </c>
      <c r="K17" s="34">
        <f t="shared" si="6"/>
        <v>44964</v>
      </c>
      <c r="L17" s="34">
        <f t="shared" si="6"/>
        <v>44965</v>
      </c>
      <c r="M17" s="34">
        <f t="shared" si="6"/>
        <v>44966</v>
      </c>
      <c r="N17" s="34">
        <f t="shared" si="6"/>
        <v>44967</v>
      </c>
      <c r="O17" s="34">
        <f t="shared" si="6"/>
        <v>44968</v>
      </c>
      <c r="P17" s="34">
        <f t="shared" si="6"/>
        <v>44969</v>
      </c>
      <c r="Q17" s="34">
        <f t="shared" si="6"/>
        <v>44970</v>
      </c>
      <c r="R17" s="34">
        <f t="shared" si="6"/>
        <v>44971</v>
      </c>
      <c r="S17" s="34">
        <f t="shared" si="6"/>
        <v>44972</v>
      </c>
      <c r="T17" s="34">
        <f t="shared" si="6"/>
        <v>44973</v>
      </c>
      <c r="U17" s="34">
        <f t="shared" si="6"/>
        <v>44974</v>
      </c>
      <c r="V17" s="34">
        <f t="shared" si="6"/>
        <v>44975</v>
      </c>
      <c r="W17" s="34">
        <f t="shared" si="6"/>
        <v>44976</v>
      </c>
      <c r="X17" s="34">
        <f t="shared" si="6"/>
        <v>44977</v>
      </c>
      <c r="Y17" s="34">
        <f t="shared" si="6"/>
        <v>44978</v>
      </c>
      <c r="Z17" s="34">
        <f t="shared" si="6"/>
        <v>44979</v>
      </c>
      <c r="AA17" s="34">
        <f t="shared" si="6"/>
        <v>44980</v>
      </c>
      <c r="AB17" s="34">
        <f t="shared" si="6"/>
        <v>44981</v>
      </c>
      <c r="AC17" s="34">
        <f t="shared" si="6"/>
        <v>44982</v>
      </c>
      <c r="AD17" s="34">
        <f t="shared" si="6"/>
        <v>44983</v>
      </c>
      <c r="AE17" s="34">
        <f t="shared" si="6"/>
        <v>44984</v>
      </c>
      <c r="AF17" s="34">
        <f t="shared" si="6"/>
        <v>44985</v>
      </c>
      <c r="AG17" s="34"/>
      <c r="AH17" s="34"/>
      <c r="AI17" s="34"/>
      <c r="AJ17" s="51"/>
      <c r="AK17" s="51"/>
      <c r="AL17" s="51"/>
      <c r="AM17" s="51"/>
      <c r="AN17" s="51" t="s">
        <v>36</v>
      </c>
      <c r="AO17" s="52" t="s">
        <v>37</v>
      </c>
      <c r="AP17" s="52" t="s">
        <v>38</v>
      </c>
    </row>
    <row r="18" spans="1:42" ht="24.75" customHeight="1" x14ac:dyDescent="0.25">
      <c r="A18" s="55"/>
      <c r="B18" s="55"/>
      <c r="C18" s="55"/>
      <c r="D18" s="56"/>
      <c r="E18" s="33">
        <f>IF(E17="","",IF(WEEKDAY(E17)=1,"CN",WEEKDAY(E17)))</f>
        <v>4</v>
      </c>
      <c r="F18" s="33">
        <f t="shared" ref="F18:R18" si="7">IF(F17="","",IF(WEEKDAY(F17)=1,"CN",WEEKDAY(F17)))</f>
        <v>5</v>
      </c>
      <c r="G18" s="33">
        <f t="shared" si="7"/>
        <v>6</v>
      </c>
      <c r="H18" s="33">
        <f t="shared" si="7"/>
        <v>7</v>
      </c>
      <c r="I18" s="33" t="str">
        <f t="shared" si="7"/>
        <v>CN</v>
      </c>
      <c r="J18" s="33">
        <f t="shared" si="7"/>
        <v>2</v>
      </c>
      <c r="K18" s="33">
        <f t="shared" si="7"/>
        <v>3</v>
      </c>
      <c r="L18" s="33">
        <f t="shared" si="7"/>
        <v>4</v>
      </c>
      <c r="M18" s="33">
        <f t="shared" si="7"/>
        <v>5</v>
      </c>
      <c r="N18" s="33">
        <f t="shared" si="7"/>
        <v>6</v>
      </c>
      <c r="O18" s="33">
        <f t="shared" si="7"/>
        <v>7</v>
      </c>
      <c r="P18" s="33" t="str">
        <f t="shared" si="7"/>
        <v>CN</v>
      </c>
      <c r="Q18" s="33">
        <f t="shared" si="7"/>
        <v>2</v>
      </c>
      <c r="R18" s="33">
        <f t="shared" si="7"/>
        <v>3</v>
      </c>
      <c r="S18" s="33">
        <f>IF(S17="","",IF(WEEKDAY(S17)=1,"CN",WEEKDAY(S17)))</f>
        <v>4</v>
      </c>
      <c r="T18" s="33">
        <f t="shared" ref="T18:AB18" si="8">IF(T17="","",IF(WEEKDAY(T17)=1,"CN",WEEKDAY(T17)))</f>
        <v>5</v>
      </c>
      <c r="U18" s="33">
        <f t="shared" si="8"/>
        <v>6</v>
      </c>
      <c r="V18" s="33">
        <f t="shared" si="8"/>
        <v>7</v>
      </c>
      <c r="W18" s="33" t="str">
        <f t="shared" si="8"/>
        <v>CN</v>
      </c>
      <c r="X18" s="33">
        <f t="shared" si="8"/>
        <v>2</v>
      </c>
      <c r="Y18" s="33">
        <f t="shared" si="8"/>
        <v>3</v>
      </c>
      <c r="Z18" s="33">
        <f t="shared" si="8"/>
        <v>4</v>
      </c>
      <c r="AA18" s="33">
        <f t="shared" si="8"/>
        <v>5</v>
      </c>
      <c r="AB18" s="33">
        <f t="shared" si="8"/>
        <v>6</v>
      </c>
      <c r="AC18" s="33">
        <f>IF(AC17="","",IF(WEEKDAY(AC17)=1,"CN",WEEKDAY(AC17)))</f>
        <v>7</v>
      </c>
      <c r="AD18" s="33" t="str">
        <f t="shared" ref="AD18:AF18" si="9">IF(AD17="","",IF(WEEKDAY(AD17)=1,"CN",WEEKDAY(AD17)))</f>
        <v>CN</v>
      </c>
      <c r="AE18" s="33">
        <f t="shared" si="9"/>
        <v>2</v>
      </c>
      <c r="AF18" s="33">
        <f t="shared" si="9"/>
        <v>3</v>
      </c>
      <c r="AG18" s="33"/>
      <c r="AH18" s="33"/>
      <c r="AI18" s="33"/>
      <c r="AJ18" s="51"/>
      <c r="AK18" s="51"/>
      <c r="AL18" s="51"/>
      <c r="AM18" s="51"/>
      <c r="AN18" s="51"/>
      <c r="AO18" s="52"/>
      <c r="AP18" s="52"/>
    </row>
    <row r="19" spans="1:42" ht="21.75" customHeight="1" x14ac:dyDescent="0.25">
      <c r="A19" s="27">
        <v>1</v>
      </c>
      <c r="B19" s="28" t="s">
        <v>22</v>
      </c>
      <c r="C19" s="26" t="s">
        <v>93</v>
      </c>
      <c r="D19" s="20" t="s">
        <v>87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 t="s">
        <v>6</v>
      </c>
      <c r="AF19" s="31" t="s">
        <v>6</v>
      </c>
      <c r="AG19" s="31"/>
      <c r="AH19" s="31"/>
      <c r="AI19" s="31"/>
      <c r="AJ19" s="21">
        <f t="shared" ref="AJ19" si="10">COUNTIF(E19:AI19,"X")+COUNTIF(E19:AI19,"X/2")/2</f>
        <v>2</v>
      </c>
      <c r="AK19" s="19">
        <v>0</v>
      </c>
      <c r="AL19" s="19">
        <f>COUNTIF(E19:AI19,"L")</f>
        <v>0</v>
      </c>
      <c r="AM19" s="21">
        <f>SUM(AJ19:AL19)</f>
        <v>2</v>
      </c>
      <c r="AN19" s="37">
        <v>5</v>
      </c>
      <c r="AO19" s="37">
        <f>0.5+AK19</f>
        <v>0.5</v>
      </c>
      <c r="AP19" s="37">
        <f t="shared" ref="AP19" si="11">AN19-AO19</f>
        <v>4.5</v>
      </c>
    </row>
    <row r="20" spans="1:42" ht="16.5" x14ac:dyDescent="0.25">
      <c r="D20" s="30"/>
      <c r="E20" s="22"/>
      <c r="F20" s="22"/>
      <c r="G20" s="22"/>
      <c r="H20" s="22"/>
      <c r="I20" s="22"/>
      <c r="J20" s="22"/>
    </row>
    <row r="21" spans="1:42" ht="16.5" x14ac:dyDescent="0.25">
      <c r="D21" s="30"/>
      <c r="E21" s="22"/>
      <c r="F21" s="22"/>
      <c r="G21" s="22"/>
      <c r="H21" s="22"/>
      <c r="I21" s="22"/>
      <c r="J21" s="22"/>
    </row>
    <row r="22" spans="1:42" ht="16.5" x14ac:dyDescent="0.25">
      <c r="D22" s="30"/>
      <c r="E22" s="22"/>
      <c r="F22" s="22"/>
      <c r="G22" s="22"/>
      <c r="H22" s="22"/>
      <c r="I22" s="22"/>
      <c r="J22" s="22"/>
    </row>
    <row r="23" spans="1:42" ht="16.5" x14ac:dyDescent="0.25">
      <c r="D23" s="30"/>
      <c r="E23" s="22"/>
    </row>
    <row r="24" spans="1:42" ht="16.5" x14ac:dyDescent="0.25">
      <c r="D24" s="30"/>
      <c r="E24" s="22"/>
      <c r="F24" s="22"/>
      <c r="G24" s="22"/>
      <c r="H24" s="22"/>
      <c r="I24" s="22"/>
      <c r="J24" s="22"/>
    </row>
    <row r="25" spans="1:42" ht="16.5" x14ac:dyDescent="0.25">
      <c r="D25" s="30"/>
      <c r="E25" s="22"/>
      <c r="F25" s="22"/>
      <c r="G25" s="22"/>
      <c r="H25" s="22"/>
      <c r="I25" s="22"/>
    </row>
    <row r="26" spans="1:42" ht="16.5" x14ac:dyDescent="0.25">
      <c r="D26" s="30"/>
    </row>
    <row r="27" spans="1:42" ht="16.5" x14ac:dyDescent="0.25">
      <c r="D27" s="30"/>
    </row>
    <row r="28" spans="1:42" ht="16.5" x14ac:dyDescent="0.25">
      <c r="D28" s="30"/>
    </row>
    <row r="29" spans="1:42" ht="16.5" x14ac:dyDescent="0.25">
      <c r="D29" s="30"/>
    </row>
    <row r="30" spans="1:42" ht="16.5" x14ac:dyDescent="0.25">
      <c r="D30" s="30"/>
    </row>
    <row r="31" spans="1:42" ht="16.5" x14ac:dyDescent="0.25">
      <c r="D31" s="30"/>
    </row>
    <row r="32" spans="1:42" ht="16.5" x14ac:dyDescent="0.25">
      <c r="D32" s="30"/>
    </row>
    <row r="33" spans="4:4" ht="16.5" x14ac:dyDescent="0.25">
      <c r="D33" s="30"/>
    </row>
  </sheetData>
  <mergeCells count="31">
    <mergeCell ref="AJ5:AJ7"/>
    <mergeCell ref="AK5:AK7"/>
    <mergeCell ref="AL5:AL7"/>
    <mergeCell ref="AM5:AM7"/>
    <mergeCell ref="AN5:AP5"/>
    <mergeCell ref="AN6:AN7"/>
    <mergeCell ref="AO6:AO7"/>
    <mergeCell ref="AP6:AP7"/>
    <mergeCell ref="A3:AI3"/>
    <mergeCell ref="H4:I4"/>
    <mergeCell ref="M4:N4"/>
    <mergeCell ref="A5:A7"/>
    <mergeCell ref="B5:B7"/>
    <mergeCell ref="C5:C7"/>
    <mergeCell ref="D5:D7"/>
    <mergeCell ref="E5:AI5"/>
    <mergeCell ref="H15:I15"/>
    <mergeCell ref="M15:N15"/>
    <mergeCell ref="A16:A18"/>
    <mergeCell ref="B16:B18"/>
    <mergeCell ref="C16:C18"/>
    <mergeCell ref="D16:D18"/>
    <mergeCell ref="E16:AI16"/>
    <mergeCell ref="AJ16:AJ18"/>
    <mergeCell ref="AK16:AK18"/>
    <mergeCell ref="AL16:AL18"/>
    <mergeCell ref="AM16:AM18"/>
    <mergeCell ref="AN16:AP16"/>
    <mergeCell ref="AN17:AN18"/>
    <mergeCell ref="AO17:AO18"/>
    <mergeCell ref="AP17:AP18"/>
  </mergeCells>
  <conditionalFormatting sqref="E6:AI7 AG8:AI8 H8:I8">
    <cfRule type="expression" dxfId="62" priority="43">
      <formula>WEEKDAY(E$6)=1</formula>
    </cfRule>
  </conditionalFormatting>
  <conditionalFormatting sqref="P8">
    <cfRule type="expression" dxfId="61" priority="41">
      <formula>WEEKDAY(P$6)=1</formula>
    </cfRule>
  </conditionalFormatting>
  <conditionalFormatting sqref="W8">
    <cfRule type="expression" dxfId="60" priority="40">
      <formula>WEEKDAY(W$6)=1</formula>
    </cfRule>
  </conditionalFormatting>
  <conditionalFormatting sqref="AD8">
    <cfRule type="expression" dxfId="59" priority="38">
      <formula>WEEKDAY(AD$6)=1</formula>
    </cfRule>
  </conditionalFormatting>
  <conditionalFormatting sqref="AA8:AC8">
    <cfRule type="expression" dxfId="58" priority="25">
      <formula>WEEKDAY(AA$6)=1</formula>
    </cfRule>
  </conditionalFormatting>
  <conditionalFormatting sqref="AE8">
    <cfRule type="expression" dxfId="57" priority="23">
      <formula>WEEKDAY(AE$6)=1</formula>
    </cfRule>
  </conditionalFormatting>
  <conditionalFormatting sqref="AF8">
    <cfRule type="expression" dxfId="56" priority="21">
      <formula>WEEKDAY(AF$6)=1</formula>
    </cfRule>
  </conditionalFormatting>
  <conditionalFormatting sqref="E8:G8">
    <cfRule type="expression" dxfId="55" priority="19">
      <formula>WEEKDAY(E$6)=1</formula>
    </cfRule>
  </conditionalFormatting>
  <conditionalFormatting sqref="J8:L8">
    <cfRule type="expression" dxfId="54" priority="18">
      <formula>WEEKDAY(J$6)=1</formula>
    </cfRule>
  </conditionalFormatting>
  <conditionalFormatting sqref="M8:O8">
    <cfRule type="expression" dxfId="53" priority="17">
      <formula>WEEKDAY(M$6)=1</formula>
    </cfRule>
  </conditionalFormatting>
  <conditionalFormatting sqref="Q8:S8">
    <cfRule type="expression" dxfId="52" priority="16">
      <formula>WEEKDAY(Q$6)=1</formula>
    </cfRule>
  </conditionalFormatting>
  <conditionalFormatting sqref="T8:V8">
    <cfRule type="expression" dxfId="51" priority="15">
      <formula>WEEKDAY(T$6)=1</formula>
    </cfRule>
  </conditionalFormatting>
  <conditionalFormatting sqref="X8:Z8">
    <cfRule type="expression" dxfId="50" priority="14">
      <formula>WEEKDAY(X$6)=1</formula>
    </cfRule>
  </conditionalFormatting>
  <conditionalFormatting sqref="E17:AI18 AG19:AI19 E19:I19">
    <cfRule type="expression" dxfId="49" priority="13">
      <formula>WEEKDAY(E$6)=1</formula>
    </cfRule>
  </conditionalFormatting>
  <conditionalFormatting sqref="P19">
    <cfRule type="expression" dxfId="48" priority="12">
      <formula>WEEKDAY(P$6)=1</formula>
    </cfRule>
  </conditionalFormatting>
  <conditionalFormatting sqref="W19">
    <cfRule type="expression" dxfId="47" priority="11">
      <formula>WEEKDAY(W$6)=1</formula>
    </cfRule>
  </conditionalFormatting>
  <conditionalFormatting sqref="AD19">
    <cfRule type="expression" dxfId="46" priority="10">
      <formula>WEEKDAY(AD$6)=1</formula>
    </cfRule>
  </conditionalFormatting>
  <conditionalFormatting sqref="J19">
    <cfRule type="expression" dxfId="45" priority="9">
      <formula>WEEKDAY(J$6)=1</formula>
    </cfRule>
  </conditionalFormatting>
  <conditionalFormatting sqref="K19">
    <cfRule type="expression" dxfId="44" priority="8">
      <formula>WEEKDAY(K$6)=1</formula>
    </cfRule>
  </conditionalFormatting>
  <conditionalFormatting sqref="L19:O19">
    <cfRule type="expression" dxfId="43" priority="7">
      <formula>WEEKDAY(L$6)=1</formula>
    </cfRule>
  </conditionalFormatting>
  <conditionalFormatting sqref="Q19:V19">
    <cfRule type="expression" dxfId="42" priority="6">
      <formula>WEEKDAY(Q$6)=1</formula>
    </cfRule>
  </conditionalFormatting>
  <conditionalFormatting sqref="X19">
    <cfRule type="expression" dxfId="41" priority="5">
      <formula>WEEKDAY(X$6)=1</formula>
    </cfRule>
  </conditionalFormatting>
  <conditionalFormatting sqref="Y19">
    <cfRule type="expression" dxfId="40" priority="4">
      <formula>WEEKDAY(Y$6)=1</formula>
    </cfRule>
  </conditionalFormatting>
  <conditionalFormatting sqref="Z19:AC19">
    <cfRule type="expression" dxfId="39" priority="3">
      <formula>WEEKDAY(Z$6)=1</formula>
    </cfRule>
  </conditionalFormatting>
  <conditionalFormatting sqref="AE19">
    <cfRule type="expression" dxfId="38" priority="2">
      <formula>WEEKDAY(AE$6)=1</formula>
    </cfRule>
  </conditionalFormatting>
  <conditionalFormatting sqref="AF19">
    <cfRule type="expression" dxfId="37" priority="1">
      <formula>WEEKDAY(AF$6)=1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workbookViewId="0">
      <selection sqref="A1:XFD1048576"/>
    </sheetView>
  </sheetViews>
  <sheetFormatPr defaultRowHeight="15.75" x14ac:dyDescent="0.25"/>
  <cols>
    <col min="1" max="1" width="5.42578125" style="17" customWidth="1"/>
    <col min="2" max="2" width="7.85546875" style="17" hidden="1" customWidth="1"/>
    <col min="3" max="3" width="10" style="17" customWidth="1"/>
    <col min="4" max="4" width="16.85546875" style="17" customWidth="1"/>
    <col min="5" max="35" width="4" style="17" customWidth="1"/>
    <col min="36" max="36" width="6.5703125" style="17" customWidth="1"/>
    <col min="37" max="37" width="6.28515625" style="17" customWidth="1"/>
    <col min="38" max="38" width="6.85546875" style="17" customWidth="1"/>
    <col min="39" max="39" width="9.85546875" style="17" customWidth="1"/>
    <col min="40" max="42" width="8.7109375" style="35" hidden="1" customWidth="1"/>
    <col min="43" max="16384" width="9.140625" style="17"/>
  </cols>
  <sheetData>
    <row r="1" spans="1:43" ht="18.75" x14ac:dyDescent="0.3">
      <c r="A1" s="16"/>
      <c r="B1" s="16"/>
      <c r="K1" s="1" t="s">
        <v>4</v>
      </c>
      <c r="L1" s="1"/>
      <c r="M1" s="1"/>
      <c r="N1" s="1"/>
      <c r="O1" s="2" t="s">
        <v>5</v>
      </c>
      <c r="P1" s="3"/>
      <c r="Q1" s="3"/>
      <c r="R1" s="3"/>
      <c r="S1" s="4" t="s">
        <v>6</v>
      </c>
      <c r="T1" s="3"/>
      <c r="U1" s="2" t="s">
        <v>7</v>
      </c>
      <c r="V1" s="3"/>
      <c r="W1" s="3"/>
      <c r="X1" s="3"/>
      <c r="Y1" s="2"/>
      <c r="Z1" s="4" t="s">
        <v>8</v>
      </c>
      <c r="AA1" s="3"/>
      <c r="AB1" s="3"/>
      <c r="AC1" s="3" t="s">
        <v>39</v>
      </c>
      <c r="AD1" s="3"/>
      <c r="AE1" s="3"/>
      <c r="AF1" s="4"/>
      <c r="AG1" s="3"/>
      <c r="AH1" s="4" t="s">
        <v>40</v>
      </c>
      <c r="AI1" s="3"/>
      <c r="AJ1" s="5"/>
      <c r="AK1" s="4"/>
    </row>
    <row r="2" spans="1:43" x14ac:dyDescent="0.25">
      <c r="O2" s="2" t="s">
        <v>9</v>
      </c>
      <c r="P2" s="3"/>
      <c r="Q2" s="3"/>
      <c r="R2" s="3"/>
      <c r="S2" s="4" t="s">
        <v>10</v>
      </c>
      <c r="T2" s="3"/>
      <c r="U2" s="2" t="s">
        <v>11</v>
      </c>
      <c r="V2" s="3"/>
      <c r="W2" s="3"/>
      <c r="X2" s="3"/>
      <c r="Y2" s="2"/>
      <c r="Z2" s="4" t="s">
        <v>12</v>
      </c>
      <c r="AA2" s="3"/>
      <c r="AB2" s="3"/>
      <c r="AC2" s="3"/>
      <c r="AD2" s="3"/>
      <c r="AE2" s="3"/>
      <c r="AF2" s="4"/>
      <c r="AG2" s="3"/>
      <c r="AH2" s="3"/>
      <c r="AI2" s="3"/>
      <c r="AJ2" s="6"/>
      <c r="AK2" s="4"/>
    </row>
    <row r="3" spans="1:43" ht="22.5" x14ac:dyDescent="0.3">
      <c r="A3" s="53" t="s">
        <v>90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</row>
    <row r="4" spans="1:43" ht="21.75" customHeight="1" x14ac:dyDescent="0.25">
      <c r="H4" s="54" t="s">
        <v>13</v>
      </c>
      <c r="I4" s="54"/>
      <c r="J4" s="44">
        <v>4</v>
      </c>
      <c r="K4" s="38" t="s">
        <v>14</v>
      </c>
      <c r="M4" s="58">
        <v>2023</v>
      </c>
      <c r="N4" s="58"/>
    </row>
    <row r="5" spans="1:43" ht="24.75" customHeight="1" x14ac:dyDescent="0.25">
      <c r="A5" s="55" t="s">
        <v>15</v>
      </c>
      <c r="B5" s="55" t="s">
        <v>16</v>
      </c>
      <c r="C5" s="55" t="s">
        <v>17</v>
      </c>
      <c r="D5" s="56" t="s">
        <v>18</v>
      </c>
      <c r="E5" s="57" t="s">
        <v>19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1" t="s">
        <v>29</v>
      </c>
      <c r="AK5" s="51" t="s">
        <v>20</v>
      </c>
      <c r="AL5" s="51" t="s">
        <v>30</v>
      </c>
      <c r="AM5" s="51" t="s">
        <v>31</v>
      </c>
      <c r="AN5" s="51" t="s">
        <v>41</v>
      </c>
      <c r="AO5" s="51"/>
      <c r="AP5" s="51"/>
    </row>
    <row r="6" spans="1:43" ht="24.75" customHeight="1" x14ac:dyDescent="0.25">
      <c r="A6" s="55"/>
      <c r="B6" s="55"/>
      <c r="C6" s="55"/>
      <c r="D6" s="56"/>
      <c r="E6" s="34">
        <f>DATE(M4,J4,1)</f>
        <v>45017</v>
      </c>
      <c r="F6" s="34">
        <f>E6+1</f>
        <v>45018</v>
      </c>
      <c r="G6" s="34">
        <f t="shared" ref="G6:AF6" si="0">F6+1</f>
        <v>45019</v>
      </c>
      <c r="H6" s="34">
        <f t="shared" si="0"/>
        <v>45020</v>
      </c>
      <c r="I6" s="34">
        <f t="shared" si="0"/>
        <v>45021</v>
      </c>
      <c r="J6" s="34">
        <f t="shared" si="0"/>
        <v>45022</v>
      </c>
      <c r="K6" s="34">
        <f t="shared" si="0"/>
        <v>45023</v>
      </c>
      <c r="L6" s="34">
        <f t="shared" si="0"/>
        <v>45024</v>
      </c>
      <c r="M6" s="34">
        <f t="shared" si="0"/>
        <v>45025</v>
      </c>
      <c r="N6" s="34">
        <f t="shared" si="0"/>
        <v>45026</v>
      </c>
      <c r="O6" s="34">
        <f t="shared" si="0"/>
        <v>45027</v>
      </c>
      <c r="P6" s="34">
        <f t="shared" si="0"/>
        <v>45028</v>
      </c>
      <c r="Q6" s="34">
        <f t="shared" si="0"/>
        <v>45029</v>
      </c>
      <c r="R6" s="34">
        <f t="shared" si="0"/>
        <v>45030</v>
      </c>
      <c r="S6" s="34">
        <f t="shared" si="0"/>
        <v>45031</v>
      </c>
      <c r="T6" s="34">
        <f t="shared" si="0"/>
        <v>45032</v>
      </c>
      <c r="U6" s="34">
        <f t="shared" si="0"/>
        <v>45033</v>
      </c>
      <c r="V6" s="34">
        <f t="shared" si="0"/>
        <v>45034</v>
      </c>
      <c r="W6" s="34">
        <f t="shared" si="0"/>
        <v>45035</v>
      </c>
      <c r="X6" s="34">
        <f t="shared" si="0"/>
        <v>45036</v>
      </c>
      <c r="Y6" s="34">
        <f t="shared" si="0"/>
        <v>45037</v>
      </c>
      <c r="Z6" s="34">
        <f t="shared" si="0"/>
        <v>45038</v>
      </c>
      <c r="AA6" s="34">
        <f t="shared" si="0"/>
        <v>45039</v>
      </c>
      <c r="AB6" s="34">
        <f t="shared" si="0"/>
        <v>45040</v>
      </c>
      <c r="AC6" s="34">
        <f t="shared" si="0"/>
        <v>45041</v>
      </c>
      <c r="AD6" s="34">
        <f t="shared" si="0"/>
        <v>45042</v>
      </c>
      <c r="AE6" s="34">
        <f t="shared" si="0"/>
        <v>45043</v>
      </c>
      <c r="AF6" s="34">
        <f t="shared" si="0"/>
        <v>45044</v>
      </c>
      <c r="AG6" s="34">
        <f>IF(AF6="","",IF(AF6=EOMONTH(DATE($M$4,$J$4,1),0),"",AF6+1))</f>
        <v>45045</v>
      </c>
      <c r="AH6" s="34">
        <f>IF(AG6="","",IF(AG6=EOMONTH(DATE($M$4,$J$4,1),0),"",AG6+1))</f>
        <v>45046</v>
      </c>
      <c r="AI6" s="34" t="str">
        <f>IF(AH6="","",IF(AH6=EOMONTH(DATE($M$4,$J$4,1),0),"",AH6+1))</f>
        <v/>
      </c>
      <c r="AJ6" s="51"/>
      <c r="AK6" s="51"/>
      <c r="AL6" s="51"/>
      <c r="AM6" s="51"/>
      <c r="AN6" s="51" t="s">
        <v>36</v>
      </c>
      <c r="AO6" s="52" t="s">
        <v>37</v>
      </c>
      <c r="AP6" s="52" t="s">
        <v>38</v>
      </c>
    </row>
    <row r="7" spans="1:43" ht="24.75" customHeight="1" x14ac:dyDescent="0.25">
      <c r="A7" s="55"/>
      <c r="B7" s="55"/>
      <c r="C7" s="55"/>
      <c r="D7" s="56"/>
      <c r="E7" s="33">
        <f>IF(E6="","",IF(WEEKDAY(E6)=1,"CN",WEEKDAY(E6)))</f>
        <v>7</v>
      </c>
      <c r="F7" s="33" t="str">
        <f t="shared" ref="F7:R7" si="1">IF(F6="","",IF(WEEKDAY(F6)=1,"CN",WEEKDAY(F6)))</f>
        <v>CN</v>
      </c>
      <c r="G7" s="33">
        <f t="shared" si="1"/>
        <v>2</v>
      </c>
      <c r="H7" s="33">
        <f t="shared" si="1"/>
        <v>3</v>
      </c>
      <c r="I7" s="33">
        <f t="shared" si="1"/>
        <v>4</v>
      </c>
      <c r="J7" s="33">
        <f t="shared" si="1"/>
        <v>5</v>
      </c>
      <c r="K7" s="33">
        <f t="shared" si="1"/>
        <v>6</v>
      </c>
      <c r="L7" s="33">
        <f t="shared" si="1"/>
        <v>7</v>
      </c>
      <c r="M7" s="33" t="str">
        <f t="shared" si="1"/>
        <v>CN</v>
      </c>
      <c r="N7" s="33">
        <f t="shared" si="1"/>
        <v>2</v>
      </c>
      <c r="O7" s="33">
        <f t="shared" si="1"/>
        <v>3</v>
      </c>
      <c r="P7" s="33">
        <f t="shared" si="1"/>
        <v>4</v>
      </c>
      <c r="Q7" s="33">
        <f t="shared" si="1"/>
        <v>5</v>
      </c>
      <c r="R7" s="33">
        <f t="shared" si="1"/>
        <v>6</v>
      </c>
      <c r="S7" s="33">
        <f>IF(S6="","",IF(WEEKDAY(S6)=1,"CN",WEEKDAY(S6)))</f>
        <v>7</v>
      </c>
      <c r="T7" s="33" t="str">
        <f t="shared" ref="T7:AB7" si="2">IF(T6="","",IF(WEEKDAY(T6)=1,"CN",WEEKDAY(T6)))</f>
        <v>CN</v>
      </c>
      <c r="U7" s="33">
        <f t="shared" si="2"/>
        <v>2</v>
      </c>
      <c r="V7" s="33">
        <f t="shared" si="2"/>
        <v>3</v>
      </c>
      <c r="W7" s="33">
        <f t="shared" si="2"/>
        <v>4</v>
      </c>
      <c r="X7" s="33">
        <f t="shared" si="2"/>
        <v>5</v>
      </c>
      <c r="Y7" s="33">
        <f t="shared" si="2"/>
        <v>6</v>
      </c>
      <c r="Z7" s="33">
        <f t="shared" si="2"/>
        <v>7</v>
      </c>
      <c r="AA7" s="33" t="str">
        <f t="shared" si="2"/>
        <v>CN</v>
      </c>
      <c r="AB7" s="33">
        <f t="shared" si="2"/>
        <v>2</v>
      </c>
      <c r="AC7" s="33">
        <f>IF(AC6="","",IF(WEEKDAY(AC6)=1,"CN",WEEKDAY(AC6)))</f>
        <v>3</v>
      </c>
      <c r="AD7" s="33">
        <f t="shared" ref="AD7:AI7" si="3">IF(AD6="","",IF(WEEKDAY(AD6)=1,"CN",WEEKDAY(AD6)))</f>
        <v>4</v>
      </c>
      <c r="AE7" s="33">
        <f t="shared" si="3"/>
        <v>5</v>
      </c>
      <c r="AF7" s="33">
        <f t="shared" si="3"/>
        <v>6</v>
      </c>
      <c r="AG7" s="33">
        <f t="shared" si="3"/>
        <v>7</v>
      </c>
      <c r="AH7" s="33" t="str">
        <f t="shared" si="3"/>
        <v>CN</v>
      </c>
      <c r="AI7" s="33" t="str">
        <f t="shared" si="3"/>
        <v/>
      </c>
      <c r="AJ7" s="51"/>
      <c r="AK7" s="51"/>
      <c r="AL7" s="51"/>
      <c r="AM7" s="51"/>
      <c r="AN7" s="51"/>
      <c r="AO7" s="52"/>
      <c r="AP7" s="52"/>
    </row>
    <row r="8" spans="1:43" ht="21.75" customHeight="1" x14ac:dyDescent="0.25">
      <c r="A8" s="27">
        <v>1</v>
      </c>
      <c r="B8" s="28" t="s">
        <v>22</v>
      </c>
      <c r="C8" s="26" t="s">
        <v>86</v>
      </c>
      <c r="D8" s="20" t="s">
        <v>87</v>
      </c>
      <c r="E8" s="31" t="s">
        <v>88</v>
      </c>
      <c r="F8" s="31"/>
      <c r="G8" s="31" t="s">
        <v>6</v>
      </c>
      <c r="H8" s="31" t="s">
        <v>6</v>
      </c>
      <c r="I8" s="31" t="s">
        <v>6</v>
      </c>
      <c r="J8" s="31" t="s">
        <v>6</v>
      </c>
      <c r="K8" s="31" t="s">
        <v>6</v>
      </c>
      <c r="L8" s="31" t="s">
        <v>6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 t="s">
        <v>88</v>
      </c>
      <c r="AB8" s="31" t="s">
        <v>88</v>
      </c>
      <c r="AC8" s="31" t="s">
        <v>88</v>
      </c>
      <c r="AD8" s="31"/>
      <c r="AE8" s="31" t="s">
        <v>88</v>
      </c>
      <c r="AF8" s="31" t="s">
        <v>88</v>
      </c>
      <c r="AG8" s="31" t="s">
        <v>88</v>
      </c>
      <c r="AH8" s="31" t="s">
        <v>88</v>
      </c>
      <c r="AI8" s="31" t="s">
        <v>88</v>
      </c>
      <c r="AJ8" s="21">
        <f t="shared" ref="AJ8:AJ11" si="4">COUNTIF(E8:AI8,"X")+COUNTIF(E8:AI8,"X/2")/2</f>
        <v>15</v>
      </c>
      <c r="AK8" s="19">
        <v>0</v>
      </c>
      <c r="AL8" s="19">
        <f>COUNTIF(E8:AI8,"L")</f>
        <v>0</v>
      </c>
      <c r="AM8" s="21">
        <f>SUM(AJ8:AL8)</f>
        <v>15</v>
      </c>
      <c r="AN8" s="37">
        <v>5</v>
      </c>
      <c r="AO8" s="37">
        <f>0.5+AK8</f>
        <v>0.5</v>
      </c>
      <c r="AP8" s="37">
        <f t="shared" ref="AP8:AP12" si="5">AN8-AO8</f>
        <v>4.5</v>
      </c>
      <c r="AQ8" s="17" t="s">
        <v>89</v>
      </c>
    </row>
    <row r="9" spans="1:43" ht="21.75" customHeight="1" x14ac:dyDescent="0.25">
      <c r="A9" s="27">
        <v>2</v>
      </c>
      <c r="B9" s="28" t="s">
        <v>23</v>
      </c>
      <c r="C9" s="26"/>
      <c r="D9" s="2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21">
        <f t="shared" si="4"/>
        <v>0</v>
      </c>
      <c r="AK9" s="19">
        <v>0</v>
      </c>
      <c r="AL9" s="19">
        <f>COUNTIF(E9:AI9,"L")</f>
        <v>0</v>
      </c>
      <c r="AM9" s="21">
        <f t="shared" ref="AM9:AM12" si="6">SUM(AJ9:AL9)</f>
        <v>0</v>
      </c>
      <c r="AN9" s="37">
        <v>3</v>
      </c>
      <c r="AO9" s="37">
        <f>AK9</f>
        <v>0</v>
      </c>
      <c r="AP9" s="37">
        <f t="shared" si="5"/>
        <v>3</v>
      </c>
    </row>
    <row r="10" spans="1:43" ht="21.75" customHeight="1" x14ac:dyDescent="0.25">
      <c r="A10" s="27">
        <v>3</v>
      </c>
      <c r="B10" s="28"/>
      <c r="C10" s="29"/>
      <c r="D10" s="2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21">
        <f t="shared" si="4"/>
        <v>0</v>
      </c>
      <c r="AK10" s="19">
        <v>0</v>
      </c>
      <c r="AL10" s="19">
        <f>COUNTIF(E10:AI10,"L")</f>
        <v>0</v>
      </c>
      <c r="AM10" s="21">
        <f t="shared" si="6"/>
        <v>0</v>
      </c>
      <c r="AN10" s="37"/>
      <c r="AO10" s="37"/>
      <c r="AP10" s="37"/>
    </row>
    <row r="11" spans="1:43" ht="21.75" customHeight="1" x14ac:dyDescent="0.25">
      <c r="A11" s="27">
        <v>4</v>
      </c>
      <c r="B11" s="40"/>
      <c r="C11" s="41"/>
      <c r="D11" s="2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21">
        <f t="shared" si="4"/>
        <v>0</v>
      </c>
      <c r="AK11" s="19"/>
      <c r="AL11" s="19"/>
      <c r="AM11" s="21"/>
      <c r="AN11" s="37"/>
      <c r="AO11" s="37"/>
      <c r="AP11" s="37"/>
    </row>
    <row r="12" spans="1:43" ht="33.75" customHeight="1" x14ac:dyDescent="0.25">
      <c r="A12" s="27">
        <v>5</v>
      </c>
      <c r="B12" s="40"/>
      <c r="C12" s="41"/>
      <c r="D12" s="2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21">
        <f>COUNTIF(E12:AI12,"X")+COUNTIF(E12:AI12,"X/2")/2</f>
        <v>0</v>
      </c>
      <c r="AK12" s="19">
        <v>0</v>
      </c>
      <c r="AL12" s="19">
        <f>COUNTIF(E12:AI12,"L")</f>
        <v>0</v>
      </c>
      <c r="AM12" s="21">
        <f t="shared" si="6"/>
        <v>0</v>
      </c>
      <c r="AN12" s="37"/>
      <c r="AO12" s="37">
        <f>AK12</f>
        <v>0</v>
      </c>
      <c r="AP12" s="37">
        <f t="shared" si="5"/>
        <v>0</v>
      </c>
    </row>
    <row r="13" spans="1:43" x14ac:dyDescent="0.25">
      <c r="E13" s="7" t="s">
        <v>24</v>
      </c>
      <c r="F13" s="8"/>
      <c r="G13" s="8"/>
      <c r="H13" s="9"/>
      <c r="I13" s="9"/>
      <c r="J13" s="8"/>
      <c r="K13" s="8"/>
      <c r="L13" s="8"/>
      <c r="M13" s="9"/>
      <c r="N13" s="9"/>
      <c r="O13" s="9"/>
      <c r="P13" s="9"/>
      <c r="Q13" s="8"/>
      <c r="R13" s="7" t="s">
        <v>25</v>
      </c>
      <c r="S13" s="8"/>
      <c r="T13" s="7"/>
      <c r="U13" s="9"/>
      <c r="V13" s="10"/>
      <c r="W13" s="10"/>
      <c r="X13" s="10"/>
      <c r="Y13" s="9"/>
      <c r="Z13" s="9"/>
      <c r="AA13" s="9"/>
      <c r="AB13" s="9"/>
      <c r="AC13" s="9"/>
      <c r="AD13" s="9"/>
      <c r="AE13" s="9"/>
      <c r="AF13" s="7" t="s">
        <v>3</v>
      </c>
      <c r="AG13" s="9"/>
      <c r="AH13" s="9"/>
    </row>
    <row r="14" spans="1:43" x14ac:dyDescent="0.25">
      <c r="E14" s="11" t="s">
        <v>26</v>
      </c>
      <c r="F14" s="9"/>
      <c r="G14" s="9"/>
      <c r="H14" s="9"/>
      <c r="I14" s="12"/>
      <c r="J14" s="9"/>
      <c r="K14" s="13"/>
      <c r="L14" s="13"/>
      <c r="M14" s="13"/>
      <c r="N14" s="13"/>
      <c r="O14" s="9"/>
      <c r="P14" s="9"/>
      <c r="Q14" s="13"/>
      <c r="R14" s="11" t="s">
        <v>26</v>
      </c>
      <c r="S14" s="13"/>
      <c r="T14" s="13"/>
      <c r="U14" s="9"/>
      <c r="V14" s="10"/>
      <c r="W14" s="10"/>
      <c r="X14" s="10"/>
      <c r="Y14" s="9"/>
      <c r="Z14" s="9"/>
      <c r="AA14" s="9"/>
      <c r="AB14" s="9"/>
      <c r="AC14" s="9"/>
      <c r="AD14" s="9"/>
      <c r="AE14" s="9"/>
      <c r="AF14" s="14" t="s">
        <v>27</v>
      </c>
      <c r="AG14" s="9"/>
      <c r="AH14" s="9"/>
    </row>
    <row r="15" spans="1:43" x14ac:dyDescent="0.25">
      <c r="E15" s="1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5"/>
      <c r="S15" s="9"/>
      <c r="T15" s="9"/>
      <c r="U15" s="9"/>
      <c r="V15" s="10"/>
      <c r="W15" s="10"/>
      <c r="X15" s="10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43" s="22" customFormat="1" ht="20.25" customHeight="1" x14ac:dyDescent="0.25">
      <c r="D16" s="23" t="s">
        <v>32</v>
      </c>
      <c r="AN16" s="36"/>
      <c r="AO16" s="36"/>
      <c r="AP16" s="36"/>
    </row>
    <row r="17" spans="4:42" s="22" customFormat="1" ht="20.25" customHeight="1" x14ac:dyDescent="0.25">
      <c r="D17" s="23" t="s">
        <v>34</v>
      </c>
      <c r="AN17" s="36"/>
      <c r="AO17" s="36"/>
      <c r="AP17" s="36"/>
    </row>
    <row r="18" spans="4:42" s="22" customFormat="1" ht="20.25" customHeight="1" x14ac:dyDescent="0.25">
      <c r="AN18" s="36"/>
      <c r="AO18" s="36"/>
      <c r="AP18" s="36"/>
    </row>
    <row r="19" spans="4:42" s="22" customFormat="1" ht="20.25" customHeight="1" x14ac:dyDescent="0.25">
      <c r="D19" s="30" t="s">
        <v>91</v>
      </c>
      <c r="AN19" s="36"/>
      <c r="AO19" s="36"/>
      <c r="AP19" s="36"/>
    </row>
    <row r="20" spans="4:42" s="22" customFormat="1" ht="20.25" customHeight="1" x14ac:dyDescent="0.25">
      <c r="D20" s="30"/>
      <c r="AN20" s="36"/>
      <c r="AO20" s="36"/>
      <c r="AP20" s="36"/>
    </row>
    <row r="21" spans="4:42" s="22" customFormat="1" ht="20.25" customHeight="1" x14ac:dyDescent="0.25">
      <c r="D21" s="30"/>
      <c r="AN21" s="36"/>
      <c r="AO21" s="36"/>
      <c r="AP21" s="36"/>
    </row>
    <row r="22" spans="4:42" ht="16.5" x14ac:dyDescent="0.25">
      <c r="D22" s="30"/>
      <c r="E22" s="22"/>
      <c r="F22" s="22"/>
      <c r="G22" s="22"/>
      <c r="H22" s="22"/>
      <c r="I22" s="22"/>
      <c r="J22" s="22"/>
    </row>
    <row r="23" spans="4:42" ht="16.5" x14ac:dyDescent="0.25">
      <c r="D23" s="30"/>
      <c r="E23" s="22"/>
      <c r="F23" s="22"/>
      <c r="G23" s="22"/>
      <c r="H23" s="22"/>
      <c r="I23" s="22"/>
      <c r="J23" s="22"/>
    </row>
    <row r="24" spans="4:42" ht="16.5" x14ac:dyDescent="0.25">
      <c r="D24" s="30"/>
      <c r="E24" s="22"/>
      <c r="F24" s="22"/>
      <c r="G24" s="22"/>
      <c r="H24" s="22"/>
      <c r="I24" s="22"/>
      <c r="J24" s="22"/>
    </row>
    <row r="25" spans="4:42" ht="16.5" x14ac:dyDescent="0.25">
      <c r="D25" s="30"/>
      <c r="E25" s="22"/>
      <c r="F25" s="22"/>
      <c r="G25" s="22"/>
      <c r="H25" s="22"/>
      <c r="I25" s="22"/>
      <c r="J25" s="22"/>
    </row>
    <row r="26" spans="4:42" ht="16.5" x14ac:dyDescent="0.25">
      <c r="D26" s="30"/>
      <c r="E26" s="22"/>
      <c r="F26" s="22"/>
      <c r="G26" s="22"/>
      <c r="H26" s="22"/>
      <c r="I26" s="22"/>
      <c r="J26" s="22"/>
    </row>
    <row r="27" spans="4:42" ht="16.5" x14ac:dyDescent="0.25">
      <c r="D27" s="30"/>
      <c r="E27" s="22"/>
    </row>
    <row r="28" spans="4:42" ht="16.5" x14ac:dyDescent="0.25">
      <c r="D28" s="30"/>
      <c r="E28" s="22"/>
      <c r="F28" s="22"/>
      <c r="G28" s="22"/>
      <c r="H28" s="22"/>
      <c r="I28" s="22"/>
      <c r="J28" s="22"/>
    </row>
    <row r="29" spans="4:42" ht="16.5" x14ac:dyDescent="0.25">
      <c r="D29" s="30"/>
      <c r="E29" s="22"/>
      <c r="F29" s="22"/>
      <c r="G29" s="22"/>
      <c r="H29" s="22"/>
      <c r="I29" s="22"/>
    </row>
    <row r="30" spans="4:42" ht="16.5" x14ac:dyDescent="0.25">
      <c r="D30" s="30"/>
    </row>
    <row r="31" spans="4:42" ht="16.5" x14ac:dyDescent="0.25">
      <c r="D31" s="30"/>
    </row>
    <row r="32" spans="4:42" ht="16.5" x14ac:dyDescent="0.25">
      <c r="D32" s="30"/>
    </row>
    <row r="33" spans="4:4" ht="16.5" x14ac:dyDescent="0.25">
      <c r="D33" s="30"/>
    </row>
    <row r="34" spans="4:4" ht="16.5" x14ac:dyDescent="0.25">
      <c r="D34" s="30"/>
    </row>
    <row r="35" spans="4:4" ht="16.5" x14ac:dyDescent="0.25">
      <c r="D35" s="30"/>
    </row>
    <row r="36" spans="4:4" ht="16.5" x14ac:dyDescent="0.25">
      <c r="D36" s="30"/>
    </row>
    <row r="37" spans="4:4" ht="16.5" x14ac:dyDescent="0.25">
      <c r="D37" s="30"/>
    </row>
  </sheetData>
  <mergeCells count="16">
    <mergeCell ref="AJ5:AJ7"/>
    <mergeCell ref="AK5:AK7"/>
    <mergeCell ref="AL5:AL7"/>
    <mergeCell ref="AM5:AM7"/>
    <mergeCell ref="AN5:AP5"/>
    <mergeCell ref="AN6:AN7"/>
    <mergeCell ref="AO6:AO7"/>
    <mergeCell ref="AP6:AP7"/>
    <mergeCell ref="A3:AI3"/>
    <mergeCell ref="H4:I4"/>
    <mergeCell ref="M4:N4"/>
    <mergeCell ref="A5:A7"/>
    <mergeCell ref="B5:B7"/>
    <mergeCell ref="C5:C7"/>
    <mergeCell ref="D5:D7"/>
    <mergeCell ref="E5:AI5"/>
  </mergeCells>
  <conditionalFormatting sqref="E6:AI7 AG8:AI12 E8:I11">
    <cfRule type="expression" dxfId="36" priority="24">
      <formula>WEEKDAY(E$6)=1</formula>
    </cfRule>
  </conditionalFormatting>
  <conditionalFormatting sqref="E12:I12">
    <cfRule type="expression" dxfId="35" priority="23">
      <formula>WEEKDAY(E$6)=1</formula>
    </cfRule>
  </conditionalFormatting>
  <conditionalFormatting sqref="P8:P12">
    <cfRule type="expression" dxfId="34" priority="22">
      <formula>WEEKDAY(P$6)=1</formula>
    </cfRule>
  </conditionalFormatting>
  <conditionalFormatting sqref="W8">
    <cfRule type="expression" dxfId="33" priority="21">
      <formula>WEEKDAY(W$6)=1</formula>
    </cfRule>
  </conditionalFormatting>
  <conditionalFormatting sqref="W9:W12">
    <cfRule type="expression" dxfId="32" priority="20">
      <formula>WEEKDAY(W$6)=1</formula>
    </cfRule>
  </conditionalFormatting>
  <conditionalFormatting sqref="AD8:AD12">
    <cfRule type="expression" dxfId="31" priority="19">
      <formula>WEEKDAY(AD$6)=1</formula>
    </cfRule>
  </conditionalFormatting>
  <conditionalFormatting sqref="J8:J11">
    <cfRule type="expression" dxfId="30" priority="18">
      <formula>WEEKDAY(J$6)=1</formula>
    </cfRule>
  </conditionalFormatting>
  <conditionalFormatting sqref="J12">
    <cfRule type="expression" dxfId="29" priority="17">
      <formula>WEEKDAY(J$6)=1</formula>
    </cfRule>
  </conditionalFormatting>
  <conditionalFormatting sqref="K8:K11">
    <cfRule type="expression" dxfId="28" priority="16">
      <formula>WEEKDAY(K$6)=1</formula>
    </cfRule>
  </conditionalFormatting>
  <conditionalFormatting sqref="K12">
    <cfRule type="expression" dxfId="27" priority="15">
      <formula>WEEKDAY(K$6)=1</formula>
    </cfRule>
  </conditionalFormatting>
  <conditionalFormatting sqref="L8:O11">
    <cfRule type="expression" dxfId="26" priority="14">
      <formula>WEEKDAY(L$6)=1</formula>
    </cfRule>
  </conditionalFormatting>
  <conditionalFormatting sqref="L12:O12">
    <cfRule type="expression" dxfId="25" priority="13">
      <formula>WEEKDAY(L$6)=1</formula>
    </cfRule>
  </conditionalFormatting>
  <conditionalFormatting sqref="Q8:V11">
    <cfRule type="expression" dxfId="24" priority="12">
      <formula>WEEKDAY(Q$6)=1</formula>
    </cfRule>
  </conditionalFormatting>
  <conditionalFormatting sqref="Q12:V12">
    <cfRule type="expression" dxfId="23" priority="11">
      <formula>WEEKDAY(Q$6)=1</formula>
    </cfRule>
  </conditionalFormatting>
  <conditionalFormatting sqref="X8:X11">
    <cfRule type="expression" dxfId="22" priority="10">
      <formula>WEEKDAY(X$6)=1</formula>
    </cfRule>
  </conditionalFormatting>
  <conditionalFormatting sqref="X12">
    <cfRule type="expression" dxfId="21" priority="9">
      <formula>WEEKDAY(X$6)=1</formula>
    </cfRule>
  </conditionalFormatting>
  <conditionalFormatting sqref="Y8:Y11">
    <cfRule type="expression" dxfId="20" priority="8">
      <formula>WEEKDAY(Y$6)=1</formula>
    </cfRule>
  </conditionalFormatting>
  <conditionalFormatting sqref="Y12">
    <cfRule type="expression" dxfId="19" priority="7">
      <formula>WEEKDAY(Y$6)=1</formula>
    </cfRule>
  </conditionalFormatting>
  <conditionalFormatting sqref="Z8:AC11">
    <cfRule type="expression" dxfId="18" priority="6">
      <formula>WEEKDAY(Z$6)=1</formula>
    </cfRule>
  </conditionalFormatting>
  <conditionalFormatting sqref="Z12:AC12">
    <cfRule type="expression" dxfId="17" priority="5">
      <formula>WEEKDAY(Z$6)=1</formula>
    </cfRule>
  </conditionalFormatting>
  <conditionalFormatting sqref="AE8:AE11">
    <cfRule type="expression" dxfId="16" priority="4">
      <formula>WEEKDAY(AE$6)=1</formula>
    </cfRule>
  </conditionalFormatting>
  <conditionalFormatting sqref="AE12">
    <cfRule type="expression" dxfId="15" priority="3">
      <formula>WEEKDAY(AE$6)=1</formula>
    </cfRule>
  </conditionalFormatting>
  <conditionalFormatting sqref="AF8:AF11">
    <cfRule type="expression" dxfId="14" priority="2">
      <formula>WEEKDAY(AF$6)=1</formula>
    </cfRule>
  </conditionalFormatting>
  <conditionalFormatting sqref="AF12">
    <cfRule type="expression" dxfId="13" priority="1">
      <formula>WEEKDAY(AF$6)=1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tabSelected="1" workbookViewId="0">
      <selection activeCell="J8" sqref="J8"/>
    </sheetView>
  </sheetViews>
  <sheetFormatPr defaultRowHeight="15.75" x14ac:dyDescent="0.25"/>
  <cols>
    <col min="1" max="1" width="5.42578125" style="17" customWidth="1"/>
    <col min="2" max="2" width="7.85546875" style="17" hidden="1" customWidth="1"/>
    <col min="3" max="3" width="10" style="17" customWidth="1"/>
    <col min="4" max="4" width="16.85546875" style="17" customWidth="1"/>
    <col min="5" max="35" width="4" style="17" customWidth="1"/>
    <col min="36" max="36" width="6.5703125" style="17" customWidth="1"/>
    <col min="37" max="37" width="6.28515625" style="17" customWidth="1"/>
    <col min="38" max="38" width="6.85546875" style="17" customWidth="1"/>
    <col min="39" max="39" width="9.85546875" style="17" customWidth="1"/>
    <col min="40" max="42" width="8.7109375" style="35" hidden="1" customWidth="1"/>
    <col min="43" max="16384" width="9.140625" style="17"/>
  </cols>
  <sheetData>
    <row r="1" spans="1:42" ht="18.75" x14ac:dyDescent="0.3">
      <c r="A1" s="16"/>
      <c r="B1" s="16"/>
      <c r="K1" s="1" t="s">
        <v>4</v>
      </c>
      <c r="L1" s="1"/>
      <c r="M1" s="1"/>
      <c r="N1" s="1"/>
      <c r="O1" s="2" t="s">
        <v>5</v>
      </c>
      <c r="P1" s="3"/>
      <c r="Q1" s="3"/>
      <c r="R1" s="3"/>
      <c r="S1" s="4" t="s">
        <v>6</v>
      </c>
      <c r="T1" s="3"/>
      <c r="U1" s="2" t="s">
        <v>7</v>
      </c>
      <c r="V1" s="3"/>
      <c r="W1" s="3"/>
      <c r="X1" s="3"/>
      <c r="Y1" s="2"/>
      <c r="Z1" s="4" t="s">
        <v>8</v>
      </c>
      <c r="AA1" s="3"/>
      <c r="AB1" s="3"/>
      <c r="AC1" s="3" t="s">
        <v>39</v>
      </c>
      <c r="AD1" s="3"/>
      <c r="AE1" s="3"/>
      <c r="AF1" s="4"/>
      <c r="AG1" s="3"/>
      <c r="AH1" s="4" t="s">
        <v>40</v>
      </c>
      <c r="AI1" s="3"/>
      <c r="AJ1" s="5"/>
      <c r="AK1" s="4"/>
    </row>
    <row r="2" spans="1:42" x14ac:dyDescent="0.25">
      <c r="O2" s="2" t="s">
        <v>9</v>
      </c>
      <c r="P2" s="3"/>
      <c r="Q2" s="3"/>
      <c r="R2" s="3"/>
      <c r="S2" s="4" t="s">
        <v>10</v>
      </c>
      <c r="T2" s="3"/>
      <c r="U2" s="2" t="s">
        <v>11</v>
      </c>
      <c r="V2" s="3"/>
      <c r="W2" s="3"/>
      <c r="X2" s="3"/>
      <c r="Y2" s="2"/>
      <c r="Z2" s="4" t="s">
        <v>12</v>
      </c>
      <c r="AA2" s="3"/>
      <c r="AB2" s="3"/>
      <c r="AC2" s="3"/>
      <c r="AD2" s="3"/>
      <c r="AE2" s="3"/>
      <c r="AF2" s="4"/>
      <c r="AG2" s="3"/>
      <c r="AH2" s="3"/>
      <c r="AI2" s="3"/>
      <c r="AJ2" s="6"/>
      <c r="AK2" s="4"/>
    </row>
    <row r="3" spans="1:42" ht="22.5" x14ac:dyDescent="0.3">
      <c r="A3" s="53" t="s">
        <v>94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</row>
    <row r="4" spans="1:42" ht="21.75" customHeight="1" x14ac:dyDescent="0.25">
      <c r="H4" s="54" t="s">
        <v>13</v>
      </c>
      <c r="I4" s="54"/>
      <c r="J4" s="46">
        <v>5</v>
      </c>
      <c r="K4" s="38" t="s">
        <v>14</v>
      </c>
      <c r="M4" s="58">
        <v>2023</v>
      </c>
      <c r="N4" s="58"/>
    </row>
    <row r="5" spans="1:42" ht="24.75" customHeight="1" x14ac:dyDescent="0.25">
      <c r="A5" s="55" t="s">
        <v>15</v>
      </c>
      <c r="B5" s="55" t="s">
        <v>16</v>
      </c>
      <c r="C5" s="55" t="s">
        <v>17</v>
      </c>
      <c r="D5" s="56" t="s">
        <v>18</v>
      </c>
      <c r="E5" s="57" t="s">
        <v>19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1" t="s">
        <v>29</v>
      </c>
      <c r="AK5" s="51" t="s">
        <v>20</v>
      </c>
      <c r="AL5" s="51" t="s">
        <v>30</v>
      </c>
      <c r="AM5" s="51" t="s">
        <v>31</v>
      </c>
      <c r="AN5" s="51" t="s">
        <v>41</v>
      </c>
      <c r="AO5" s="51"/>
      <c r="AP5" s="51"/>
    </row>
    <row r="6" spans="1:42" ht="24.75" customHeight="1" x14ac:dyDescent="0.25">
      <c r="A6" s="55"/>
      <c r="B6" s="55"/>
      <c r="C6" s="55"/>
      <c r="D6" s="56"/>
      <c r="E6" s="34">
        <f>DATE(M4,J4,1)</f>
        <v>45047</v>
      </c>
      <c r="F6" s="34">
        <f>E6+1</f>
        <v>45048</v>
      </c>
      <c r="G6" s="34">
        <f t="shared" ref="G6:AF6" si="0">F6+1</f>
        <v>45049</v>
      </c>
      <c r="H6" s="34">
        <f t="shared" si="0"/>
        <v>45050</v>
      </c>
      <c r="I6" s="34">
        <f t="shared" si="0"/>
        <v>45051</v>
      </c>
      <c r="J6" s="34">
        <f t="shared" si="0"/>
        <v>45052</v>
      </c>
      <c r="K6" s="34">
        <f t="shared" si="0"/>
        <v>45053</v>
      </c>
      <c r="L6" s="34">
        <f t="shared" si="0"/>
        <v>45054</v>
      </c>
      <c r="M6" s="34">
        <f t="shared" si="0"/>
        <v>45055</v>
      </c>
      <c r="N6" s="34">
        <f t="shared" si="0"/>
        <v>45056</v>
      </c>
      <c r="O6" s="34">
        <f t="shared" si="0"/>
        <v>45057</v>
      </c>
      <c r="P6" s="34">
        <f t="shared" si="0"/>
        <v>45058</v>
      </c>
      <c r="Q6" s="34">
        <f t="shared" si="0"/>
        <v>45059</v>
      </c>
      <c r="R6" s="34">
        <f t="shared" si="0"/>
        <v>45060</v>
      </c>
      <c r="S6" s="34">
        <f t="shared" si="0"/>
        <v>45061</v>
      </c>
      <c r="T6" s="34">
        <f t="shared" si="0"/>
        <v>45062</v>
      </c>
      <c r="U6" s="34">
        <f t="shared" si="0"/>
        <v>45063</v>
      </c>
      <c r="V6" s="34">
        <f t="shared" si="0"/>
        <v>45064</v>
      </c>
      <c r="W6" s="34">
        <f t="shared" si="0"/>
        <v>45065</v>
      </c>
      <c r="X6" s="34">
        <f t="shared" si="0"/>
        <v>45066</v>
      </c>
      <c r="Y6" s="34">
        <f t="shared" si="0"/>
        <v>45067</v>
      </c>
      <c r="Z6" s="34">
        <f t="shared" si="0"/>
        <v>45068</v>
      </c>
      <c r="AA6" s="34">
        <f t="shared" si="0"/>
        <v>45069</v>
      </c>
      <c r="AB6" s="34">
        <f t="shared" si="0"/>
        <v>45070</v>
      </c>
      <c r="AC6" s="34">
        <f t="shared" si="0"/>
        <v>45071</v>
      </c>
      <c r="AD6" s="34">
        <f t="shared" si="0"/>
        <v>45072</v>
      </c>
      <c r="AE6" s="34">
        <f t="shared" si="0"/>
        <v>45073</v>
      </c>
      <c r="AF6" s="34">
        <f t="shared" si="0"/>
        <v>45074</v>
      </c>
      <c r="AG6" s="34">
        <f>IF(AF6="","",IF(AF6=EOMONTH(DATE($M$4,$J$4,1),0),"",AF6+1))</f>
        <v>45075</v>
      </c>
      <c r="AH6" s="34">
        <f>IF(AG6="","",IF(AG6=EOMONTH(DATE($M$4,$J$4,1),0),"",AG6+1))</f>
        <v>45076</v>
      </c>
      <c r="AI6" s="34">
        <f>IF(AH6="","",IF(AH6=EOMONTH(DATE($M$4,$J$4,1),0),"",AH6+1))</f>
        <v>45077</v>
      </c>
      <c r="AJ6" s="51"/>
      <c r="AK6" s="51"/>
      <c r="AL6" s="51"/>
      <c r="AM6" s="51"/>
      <c r="AN6" s="51" t="s">
        <v>36</v>
      </c>
      <c r="AO6" s="52" t="s">
        <v>37</v>
      </c>
      <c r="AP6" s="52" t="s">
        <v>38</v>
      </c>
    </row>
    <row r="7" spans="1:42" ht="24.75" customHeight="1" x14ac:dyDescent="0.25">
      <c r="A7" s="55"/>
      <c r="B7" s="55"/>
      <c r="C7" s="55"/>
      <c r="D7" s="56"/>
      <c r="E7" s="33">
        <f>IF(E6="","",IF(WEEKDAY(E6)=1,"CN",WEEKDAY(E6)))</f>
        <v>2</v>
      </c>
      <c r="F7" s="33">
        <f t="shared" ref="F7:R7" si="1">IF(F6="","",IF(WEEKDAY(F6)=1,"CN",WEEKDAY(F6)))</f>
        <v>3</v>
      </c>
      <c r="G7" s="33">
        <f t="shared" si="1"/>
        <v>4</v>
      </c>
      <c r="H7" s="33">
        <f t="shared" si="1"/>
        <v>5</v>
      </c>
      <c r="I7" s="33">
        <f t="shared" si="1"/>
        <v>6</v>
      </c>
      <c r="J7" s="33">
        <f t="shared" si="1"/>
        <v>7</v>
      </c>
      <c r="K7" s="33" t="str">
        <f t="shared" si="1"/>
        <v>CN</v>
      </c>
      <c r="L7" s="33">
        <f t="shared" si="1"/>
        <v>2</v>
      </c>
      <c r="M7" s="33">
        <f t="shared" si="1"/>
        <v>3</v>
      </c>
      <c r="N7" s="33">
        <f t="shared" si="1"/>
        <v>4</v>
      </c>
      <c r="O7" s="33">
        <f t="shared" si="1"/>
        <v>5</v>
      </c>
      <c r="P7" s="33">
        <f t="shared" si="1"/>
        <v>6</v>
      </c>
      <c r="Q7" s="33">
        <f t="shared" si="1"/>
        <v>7</v>
      </c>
      <c r="R7" s="33" t="str">
        <f t="shared" si="1"/>
        <v>CN</v>
      </c>
      <c r="S7" s="33">
        <f>IF(S6="","",IF(WEEKDAY(S6)=1,"CN",WEEKDAY(S6)))</f>
        <v>2</v>
      </c>
      <c r="T7" s="33">
        <f t="shared" ref="T7:AB7" si="2">IF(T6="","",IF(WEEKDAY(T6)=1,"CN",WEEKDAY(T6)))</f>
        <v>3</v>
      </c>
      <c r="U7" s="33">
        <f t="shared" si="2"/>
        <v>4</v>
      </c>
      <c r="V7" s="33">
        <f t="shared" si="2"/>
        <v>5</v>
      </c>
      <c r="W7" s="33">
        <f t="shared" si="2"/>
        <v>6</v>
      </c>
      <c r="X7" s="33">
        <f t="shared" si="2"/>
        <v>7</v>
      </c>
      <c r="Y7" s="33" t="str">
        <f t="shared" si="2"/>
        <v>CN</v>
      </c>
      <c r="Z7" s="33">
        <f t="shared" si="2"/>
        <v>2</v>
      </c>
      <c r="AA7" s="33">
        <f t="shared" si="2"/>
        <v>3</v>
      </c>
      <c r="AB7" s="33">
        <f t="shared" si="2"/>
        <v>4</v>
      </c>
      <c r="AC7" s="33">
        <f>IF(AC6="","",IF(WEEKDAY(AC6)=1,"CN",WEEKDAY(AC6)))</f>
        <v>5</v>
      </c>
      <c r="AD7" s="33">
        <f t="shared" ref="AD7:AI7" si="3">IF(AD6="","",IF(WEEKDAY(AD6)=1,"CN",WEEKDAY(AD6)))</f>
        <v>6</v>
      </c>
      <c r="AE7" s="33">
        <f t="shared" si="3"/>
        <v>7</v>
      </c>
      <c r="AF7" s="33" t="str">
        <f t="shared" si="3"/>
        <v>CN</v>
      </c>
      <c r="AG7" s="33">
        <f t="shared" si="3"/>
        <v>2</v>
      </c>
      <c r="AH7" s="33">
        <f t="shared" si="3"/>
        <v>3</v>
      </c>
      <c r="AI7" s="33">
        <f t="shared" si="3"/>
        <v>4</v>
      </c>
      <c r="AJ7" s="51"/>
      <c r="AK7" s="51"/>
      <c r="AL7" s="51"/>
      <c r="AM7" s="51"/>
      <c r="AN7" s="51"/>
      <c r="AO7" s="52"/>
      <c r="AP7" s="52"/>
    </row>
    <row r="8" spans="1:42" ht="24.75" customHeight="1" x14ac:dyDescent="0.25">
      <c r="A8" s="49"/>
      <c r="B8" s="49"/>
      <c r="C8" s="49"/>
      <c r="D8" s="50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47"/>
      <c r="AK8" s="47"/>
      <c r="AL8" s="47"/>
      <c r="AM8" s="47"/>
      <c r="AN8" s="47"/>
      <c r="AO8" s="48"/>
      <c r="AP8" s="48"/>
    </row>
    <row r="9" spans="1:42" ht="21.75" customHeight="1" x14ac:dyDescent="0.25">
      <c r="A9" s="27">
        <v>1</v>
      </c>
      <c r="B9" s="28" t="s">
        <v>22</v>
      </c>
      <c r="C9" s="26" t="s">
        <v>95</v>
      </c>
      <c r="D9" s="20"/>
      <c r="E9" s="31"/>
      <c r="F9" s="31"/>
      <c r="G9" s="31"/>
      <c r="H9" s="31"/>
      <c r="I9" s="31"/>
      <c r="J9" s="31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21">
        <f t="shared" ref="AJ9" si="4">COUNTIF(E9:AI9,"X")+COUNTIF(E9:AI9,"X/2")/2</f>
        <v>0</v>
      </c>
      <c r="AK9" s="19">
        <v>0</v>
      </c>
      <c r="AL9" s="19">
        <f>COUNTIF(E9:AI9,"L")</f>
        <v>0</v>
      </c>
      <c r="AM9" s="21">
        <f>SUM(AJ9:AL9)</f>
        <v>0</v>
      </c>
      <c r="AN9" s="37">
        <v>5</v>
      </c>
      <c r="AO9" s="37">
        <f>0.5+AK9</f>
        <v>0.5</v>
      </c>
      <c r="AP9" s="37">
        <f t="shared" ref="AP9" si="5">AN9-AO9</f>
        <v>4.5</v>
      </c>
    </row>
    <row r="10" spans="1:42" x14ac:dyDescent="0.25">
      <c r="E10" s="7" t="s">
        <v>24</v>
      </c>
      <c r="F10" s="8"/>
      <c r="G10" s="8"/>
      <c r="H10" s="9"/>
      <c r="I10" s="9"/>
      <c r="J10" s="8"/>
      <c r="K10" s="8"/>
      <c r="L10" s="8"/>
      <c r="M10" s="9"/>
      <c r="N10" s="9"/>
      <c r="O10" s="9"/>
      <c r="P10" s="9"/>
      <c r="Q10" s="8"/>
      <c r="R10" s="7" t="s">
        <v>25</v>
      </c>
      <c r="S10" s="8"/>
      <c r="T10" s="7"/>
      <c r="U10" s="9"/>
      <c r="V10" s="10"/>
      <c r="W10" s="10"/>
      <c r="X10" s="10"/>
      <c r="Y10" s="9"/>
      <c r="Z10" s="9"/>
      <c r="AA10" s="9"/>
      <c r="AB10" s="9"/>
      <c r="AC10" s="9"/>
      <c r="AD10" s="9"/>
      <c r="AE10" s="9"/>
      <c r="AF10" s="7" t="s">
        <v>3</v>
      </c>
      <c r="AG10" s="9"/>
      <c r="AH10" s="9"/>
    </row>
    <row r="11" spans="1:42" x14ac:dyDescent="0.25">
      <c r="E11" s="11" t="s">
        <v>26</v>
      </c>
      <c r="F11" s="9"/>
      <c r="G11" s="9"/>
      <c r="H11" s="9"/>
      <c r="I11" s="12"/>
      <c r="J11" s="9"/>
      <c r="K11" s="13"/>
      <c r="L11" s="13"/>
      <c r="M11" s="13"/>
      <c r="N11" s="13"/>
      <c r="O11" s="9"/>
      <c r="P11" s="9"/>
      <c r="Q11" s="13"/>
      <c r="R11" s="11" t="s">
        <v>26</v>
      </c>
      <c r="S11" s="13"/>
      <c r="T11" s="13"/>
      <c r="U11" s="9"/>
      <c r="V11" s="10"/>
      <c r="W11" s="10"/>
      <c r="X11" s="10"/>
      <c r="Y11" s="9"/>
      <c r="Z11" s="9"/>
      <c r="AA11" s="9"/>
      <c r="AB11" s="9"/>
      <c r="AC11" s="9"/>
      <c r="AD11" s="9"/>
      <c r="AE11" s="9"/>
      <c r="AF11" s="14" t="s">
        <v>27</v>
      </c>
      <c r="AG11" s="9"/>
      <c r="AH11" s="9"/>
    </row>
    <row r="12" spans="1:42" x14ac:dyDescent="0.25"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5"/>
      <c r="S12" s="9"/>
      <c r="T12" s="9"/>
      <c r="U12" s="9"/>
      <c r="V12" s="10"/>
      <c r="W12" s="10"/>
      <c r="X12" s="10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42" s="22" customFormat="1" ht="20.25" customHeight="1" x14ac:dyDescent="0.25">
      <c r="D13" s="23"/>
      <c r="AN13" s="36"/>
      <c r="AO13" s="36"/>
      <c r="AP13" s="36"/>
    </row>
    <row r="14" spans="1:42" s="22" customFormat="1" ht="20.25" customHeight="1" x14ac:dyDescent="0.25">
      <c r="AN14" s="36"/>
      <c r="AO14" s="36"/>
      <c r="AP14" s="36"/>
    </row>
    <row r="15" spans="1:42" ht="16.5" x14ac:dyDescent="0.25">
      <c r="D15" s="30"/>
      <c r="E15" s="22"/>
      <c r="F15" s="22"/>
      <c r="G15" s="22"/>
      <c r="H15" s="22"/>
      <c r="I15" s="22"/>
      <c r="J15" s="22"/>
    </row>
    <row r="16" spans="1:42" ht="16.5" x14ac:dyDescent="0.25">
      <c r="D16" s="30"/>
      <c r="E16" s="22"/>
      <c r="F16" s="22"/>
      <c r="G16" s="22"/>
      <c r="H16" s="22"/>
      <c r="I16" s="22"/>
      <c r="J16" s="22"/>
    </row>
    <row r="17" spans="4:10" ht="16.5" x14ac:dyDescent="0.25">
      <c r="D17" s="30"/>
      <c r="E17" s="22"/>
      <c r="F17" s="22"/>
      <c r="G17" s="22"/>
      <c r="H17" s="22"/>
      <c r="I17" s="22"/>
      <c r="J17" s="22"/>
    </row>
    <row r="18" spans="4:10" ht="16.5" x14ac:dyDescent="0.25">
      <c r="D18" s="30"/>
      <c r="E18" s="22"/>
    </row>
    <row r="19" spans="4:10" ht="16.5" x14ac:dyDescent="0.25">
      <c r="D19" s="30"/>
      <c r="E19" s="22"/>
      <c r="F19" s="22"/>
      <c r="G19" s="22"/>
      <c r="H19" s="22"/>
      <c r="I19" s="22"/>
      <c r="J19" s="22"/>
    </row>
    <row r="20" spans="4:10" ht="16.5" x14ac:dyDescent="0.25">
      <c r="D20" s="30"/>
      <c r="E20" s="22"/>
      <c r="F20" s="22"/>
      <c r="G20" s="22"/>
      <c r="H20" s="22"/>
      <c r="I20" s="22"/>
    </row>
    <row r="21" spans="4:10" ht="16.5" x14ac:dyDescent="0.25">
      <c r="D21" s="30"/>
    </row>
    <row r="22" spans="4:10" ht="16.5" x14ac:dyDescent="0.25">
      <c r="D22" s="30"/>
    </row>
    <row r="23" spans="4:10" ht="16.5" x14ac:dyDescent="0.25">
      <c r="D23" s="30"/>
    </row>
    <row r="24" spans="4:10" ht="16.5" x14ac:dyDescent="0.25">
      <c r="D24" s="30"/>
    </row>
    <row r="25" spans="4:10" ht="16.5" x14ac:dyDescent="0.25">
      <c r="D25" s="30"/>
    </row>
    <row r="26" spans="4:10" ht="16.5" x14ac:dyDescent="0.25">
      <c r="D26" s="30"/>
    </row>
    <row r="27" spans="4:10" ht="16.5" x14ac:dyDescent="0.25">
      <c r="D27" s="30"/>
    </row>
    <row r="28" spans="4:10" ht="16.5" x14ac:dyDescent="0.25">
      <c r="D28" s="30"/>
    </row>
  </sheetData>
  <mergeCells count="16">
    <mergeCell ref="AJ5:AJ7"/>
    <mergeCell ref="AK5:AK7"/>
    <mergeCell ref="AL5:AL7"/>
    <mergeCell ref="AM5:AM7"/>
    <mergeCell ref="AN5:AP5"/>
    <mergeCell ref="AN6:AN7"/>
    <mergeCell ref="AO6:AO7"/>
    <mergeCell ref="AP6:AP7"/>
    <mergeCell ref="A3:AI3"/>
    <mergeCell ref="H4:I4"/>
    <mergeCell ref="M4:N4"/>
    <mergeCell ref="A5:A7"/>
    <mergeCell ref="B5:B7"/>
    <mergeCell ref="C5:C7"/>
    <mergeCell ref="D5:D7"/>
    <mergeCell ref="E5:AI5"/>
  </mergeCells>
  <conditionalFormatting sqref="W9">
    <cfRule type="expression" dxfId="12" priority="24">
      <formula>WEEKDAY(W$6)=1</formula>
    </cfRule>
  </conditionalFormatting>
  <conditionalFormatting sqref="AD9">
    <cfRule type="expression" dxfId="11" priority="23">
      <formula>WEEKDAY(AD$6)=1</formula>
    </cfRule>
  </conditionalFormatting>
  <conditionalFormatting sqref="AA9:AC9">
    <cfRule type="expression" dxfId="10" priority="22">
      <formula>WEEKDAY(AA$6)=1</formula>
    </cfRule>
  </conditionalFormatting>
  <conditionalFormatting sqref="AE9">
    <cfRule type="expression" dxfId="9" priority="21">
      <formula>WEEKDAY(AE$6)=1</formula>
    </cfRule>
  </conditionalFormatting>
  <conditionalFormatting sqref="AF9">
    <cfRule type="expression" dxfId="8" priority="20">
      <formula>WEEKDAY(AF$6)=1</formula>
    </cfRule>
  </conditionalFormatting>
  <conditionalFormatting sqref="E9:G9">
    <cfRule type="expression" dxfId="7" priority="19">
      <formula>WEEKDAY(E$6)=1</formula>
    </cfRule>
  </conditionalFormatting>
  <conditionalFormatting sqref="J9:L9">
    <cfRule type="expression" dxfId="6" priority="18">
      <formula>WEEKDAY(J$6)=1</formula>
    </cfRule>
  </conditionalFormatting>
  <conditionalFormatting sqref="M9:O9">
    <cfRule type="expression" dxfId="5" priority="17">
      <formula>WEEKDAY(M$6)=1</formula>
    </cfRule>
  </conditionalFormatting>
  <conditionalFormatting sqref="Q9:S9">
    <cfRule type="expression" dxfId="4" priority="16">
      <formula>WEEKDAY(Q$6)=1</formula>
    </cfRule>
  </conditionalFormatting>
  <conditionalFormatting sqref="T9:V9">
    <cfRule type="expression" dxfId="3" priority="15">
      <formula>WEEKDAY(T$6)=1</formula>
    </cfRule>
  </conditionalFormatting>
  <conditionalFormatting sqref="X9:Z9">
    <cfRule type="expression" dxfId="2" priority="14">
      <formula>WEEKDAY(X$6)=1</formula>
    </cfRule>
  </conditionalFormatting>
  <conditionalFormatting sqref="E6:AI8 AG9:AI9 H9:I9">
    <cfRule type="expression" dxfId="1" priority="26">
      <formula>WEEKDAY(E$6)=1</formula>
    </cfRule>
  </conditionalFormatting>
  <conditionalFormatting sqref="P9">
    <cfRule type="expression" dxfId="0" priority="25">
      <formula>WEEKDAY(P$6)=1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T1</vt:lpstr>
      <vt:lpstr>T2</vt:lpstr>
      <vt:lpstr>phép năm</vt:lpstr>
      <vt:lpstr>T3</vt:lpstr>
      <vt:lpstr>T4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2022-09-29T00:46:54Z</dcterms:created>
  <dcterms:modified xsi:type="dcterms:W3CDTF">2023-05-06T02:08:11Z</dcterms:modified>
</cp:coreProperties>
</file>