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HCNS\VPP\2024\"/>
    </mc:Choice>
  </mc:AlternateContent>
  <bookViews>
    <workbookView xWindow="480" yWindow="45" windowWidth="27795" windowHeight="12330"/>
  </bookViews>
  <sheets>
    <sheet name="sheet" sheetId="2" r:id="rId1"/>
  </sheets>
  <calcPr calcId="162913"/>
</workbook>
</file>

<file path=xl/calcChain.xml><?xml version="1.0" encoding="utf-8"?>
<calcChain xmlns="http://schemas.openxmlformats.org/spreadsheetml/2006/main">
  <c r="L13" i="2" l="1"/>
  <c r="K13" i="2"/>
  <c r="J13" i="2"/>
  <c r="I13" i="2"/>
  <c r="H13" i="2"/>
  <c r="L12" i="2"/>
  <c r="K12" i="2"/>
  <c r="J12" i="2"/>
  <c r="I12" i="2"/>
  <c r="H12" i="2"/>
  <c r="L11" i="2"/>
  <c r="K11" i="2"/>
  <c r="J11" i="2"/>
  <c r="I11" i="2"/>
  <c r="H11" i="2"/>
  <c r="J9" i="2" l="1"/>
  <c r="J10" i="2"/>
  <c r="L10" i="2"/>
  <c r="L9" i="2"/>
  <c r="K10" i="2"/>
  <c r="K9" i="2"/>
  <c r="J14" i="2" l="1"/>
  <c r="L14" i="2"/>
  <c r="E16" i="2" s="1"/>
  <c r="K14" i="2"/>
  <c r="E15" i="2" s="1"/>
  <c r="F10" i="2"/>
  <c r="H10" i="2" s="1"/>
  <c r="F9" i="2"/>
  <c r="H9" i="2" s="1"/>
  <c r="E17" i="2" l="1"/>
  <c r="D19" i="2" l="1"/>
  <c r="I10" i="2"/>
  <c r="I9" i="2"/>
  <c r="C16" i="2" l="1"/>
  <c r="H16" i="2" s="1"/>
  <c r="I14" i="2"/>
  <c r="C15" i="2" s="1"/>
  <c r="H15" i="2" s="1"/>
  <c r="H17" i="2" l="1"/>
  <c r="C17" i="2"/>
</calcChain>
</file>

<file path=xl/sharedStrings.xml><?xml version="1.0" encoding="utf-8"?>
<sst xmlns="http://schemas.openxmlformats.org/spreadsheetml/2006/main" count="49" uniqueCount="47">
  <si>
    <t>Số phiếu:</t>
  </si>
  <si>
    <t xml:space="preserve">Ngày:  </t>
  </si>
  <si>
    <t>KHÔNG XÓA (CT TỰ NHẢY)</t>
  </si>
  <si>
    <t>Số hóa đơn:</t>
  </si>
  <si>
    <t/>
  </si>
  <si>
    <t>A</t>
  </si>
  <si>
    <t>C</t>
  </si>
  <si>
    <t>E</t>
  </si>
  <si>
    <t>STT</t>
  </si>
  <si>
    <t>TÊN HÀNG</t>
  </si>
  <si>
    <t>ĐVT</t>
  </si>
  <si>
    <t>SỐ LƯỢNG</t>
  </si>
  <si>
    <t xml:space="preserve">ĐƠN GIÁ </t>
  </si>
  <si>
    <t>THUẾ</t>
  </si>
  <si>
    <t>T.tiền mã 8%</t>
  </si>
  <si>
    <t>T.tiền mã 10%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</si>
  <si>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</si>
  <si>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</si>
  <si>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</si>
  <si>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</si>
  <si>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</si>
  <si>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</si>
  <si>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PHIẾU XUẤT KHO</t>
  </si>
  <si>
    <t>TIỀN THUẾ GTGT</t>
  </si>
  <si>
    <t>Tổng hợp:</t>
  </si>
  <si>
    <t>Thành tiền trước thuế:</t>
  </si>
  <si>
    <t>Tiền thuê GTGT</t>
  </si>
  <si>
    <t>Cộng tiền thanh toán</t>
  </si>
  <si>
    <t>Thuế suất 8%:</t>
  </si>
  <si>
    <t>Thuế suất 10%:</t>
  </si>
  <si>
    <t>Tổng cộng:</t>
  </si>
  <si>
    <t>THÀNH TIỀN</t>
  </si>
  <si>
    <t>tiền thuế 8%</t>
  </si>
  <si>
    <t>tiền thuế 10%</t>
  </si>
  <si>
    <t>1</t>
  </si>
  <si>
    <t>CÔNG TY:  CÔNG TY TNHH MỘT THÀNH VIÊN THƯƠNG MẠI VÀ DỊCH VỤ NGỌC THƠM</t>
  </si>
  <si>
    <t>Điện Thoại: 028.6290.6631</t>
  </si>
  <si>
    <t>Địa chỉ giao hàng: 207/25/10 Phạm Văn Hai, P.5, Q.Tân Bình</t>
  </si>
  <si>
    <t>Liên hệ: CHỊ NHI 0935.919.632 - P.K.Toán 028.6679.2518 (GỌI KHÁCH KHI GIAO HÀNG)</t>
  </si>
  <si>
    <t>BH5357/23</t>
  </si>
  <si>
    <t>Gram</t>
  </si>
  <si>
    <t>Hộp nhỏ</t>
  </si>
  <si>
    <t>Xấp</t>
  </si>
  <si>
    <t xml:space="preserve">Giấy Excell A4/70 B </t>
  </si>
  <si>
    <t xml:space="preserve">Kim bấm Plus S10 </t>
  </si>
  <si>
    <t xml:space="preserve">Giấy Note 3*3 Double A </t>
  </si>
  <si>
    <t>22/01/2024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</si>
</sst>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/m/yyyy;@"/>
    <numFmt numFmtId="167" formatCode="#,##0_ ;[Red]\-#,##0\ "/>
    <numFmt numFmtId="168" formatCode="_-* #,##0\ _₫_-;\-* #,##0\ _₫_-;_-* &quot;-&quot;??\ _₫_-;_-@_-"/>
    <numFmt numFmtId="169" formatCode="&quot;Ngày &quot;dd&quot; Tháng &quot;mm&quot; Năm &quot;yyyy"/>
    <numFmt numFmtId="170" formatCode="#,##0_ ;\-#,##0\ 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0"/>
      <name val="Calibri Light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rgb="FFE5FFE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1" applyFont="1" applyAlignment="1"/>
    <xf numFmtId="0" fontId="4" fillId="0" borderId="0" xfId="1" applyFont="1" applyAlignment="1">
      <alignment horizontal="left"/>
    </xf>
    <xf numFmtId="0" fontId="4" fillId="0" borderId="0" xfId="1" applyFont="1" applyAlignment="1"/>
    <xf numFmtId="0" fontId="5" fillId="0" borderId="0" xfId="1" applyFont="1" applyAlignment="1"/>
    <xf numFmtId="0" fontId="6" fillId="0" borderId="0" xfId="1" applyFont="1"/>
    <xf numFmtId="165" fontId="6" fillId="0" borderId="0" xfId="2" applyNumberFormat="1" applyFont="1"/>
    <xf numFmtId="0" fontId="2" fillId="0" borderId="0" xfId="1"/>
    <xf numFmtId="0" fontId="6" fillId="0" borderId="0" xfId="1" applyFont="1" applyAlignment="1">
      <alignment horizontal="left"/>
    </xf>
    <xf numFmtId="0" fontId="6" fillId="0" borderId="0" xfId="1" applyFont="1" applyAlignment="1"/>
    <xf numFmtId="0" fontId="11" fillId="0" borderId="0" xfId="3" applyFont="1" applyAlignment="1">
      <alignment horizontal="left" vertical="center"/>
    </xf>
    <xf numFmtId="0" fontId="6" fillId="0" borderId="0" xfId="1" applyFont="1" applyAlignment="1">
      <alignment vertical="center"/>
    </xf>
    <xf numFmtId="165" fontId="6" fillId="0" borderId="0" xfId="2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3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center"/>
    </xf>
    <xf numFmtId="0" fontId="14" fillId="0" borderId="0" xfId="1" applyFont="1"/>
    <xf numFmtId="165" fontId="14" fillId="0" borderId="0" xfId="2" applyNumberFormat="1" applyFont="1"/>
    <xf numFmtId="0" fontId="12" fillId="0" borderId="0" xfId="1" applyFont="1"/>
    <xf numFmtId="168" fontId="6" fillId="0" borderId="1" xfId="4" applyNumberFormat="1" applyFont="1" applyBorder="1" applyAlignment="1">
      <alignment horizontal="left" vertical="center" wrapText="1"/>
    </xf>
    <xf numFmtId="3" fontId="14" fillId="0" borderId="1" xfId="1" applyNumberFormat="1" applyFont="1" applyBorder="1"/>
    <xf numFmtId="168" fontId="14" fillId="0" borderId="1" xfId="1" applyNumberFormat="1" applyFont="1" applyBorder="1"/>
    <xf numFmtId="3" fontId="14" fillId="0" borderId="0" xfId="1" applyNumberFormat="1" applyFont="1" applyBorder="1"/>
    <xf numFmtId="3" fontId="6" fillId="0" borderId="0" xfId="1" applyNumberFormat="1" applyFont="1"/>
    <xf numFmtId="0" fontId="14" fillId="5" borderId="0" xfId="1" applyFont="1" applyFill="1" applyBorder="1" applyAlignment="1">
      <alignment horizontal="center"/>
    </xf>
    <xf numFmtId="0" fontId="15" fillId="5" borderId="0" xfId="3" applyFont="1" applyFill="1" applyBorder="1" applyAlignment="1" applyProtection="1">
      <alignment horizontal="center" vertical="center"/>
      <protection locked="0"/>
    </xf>
    <xf numFmtId="3" fontId="14" fillId="5" borderId="0" xfId="1" applyNumberFormat="1" applyFont="1" applyFill="1" applyBorder="1"/>
    <xf numFmtId="0" fontId="14" fillId="5" borderId="0" xfId="1" applyFont="1" applyFill="1"/>
    <xf numFmtId="165" fontId="14" fillId="5" borderId="0" xfId="2" applyNumberFormat="1" applyFont="1" applyFill="1"/>
    <xf numFmtId="0" fontId="17" fillId="0" borderId="0" xfId="1" applyFont="1" applyBorder="1"/>
    <xf numFmtId="170" fontId="17" fillId="0" borderId="0" xfId="1" applyNumberFormat="1" applyFont="1" applyBorder="1"/>
    <xf numFmtId="0" fontId="17" fillId="0" borderId="0" xfId="1" applyFont="1"/>
    <xf numFmtId="0" fontId="15" fillId="0" borderId="5" xfId="3" applyFont="1" applyBorder="1" applyAlignment="1" applyProtection="1">
      <alignment vertical="center"/>
      <protection locked="0"/>
    </xf>
    <xf numFmtId="0" fontId="15" fillId="0" borderId="6" xfId="3" applyFont="1" applyBorder="1" applyAlignment="1" applyProtection="1">
      <alignment vertical="center"/>
      <protection locked="0"/>
    </xf>
    <xf numFmtId="0" fontId="15" fillId="0" borderId="1" xfId="3" applyFont="1" applyBorder="1" applyAlignment="1" applyProtection="1">
      <alignment vertical="center"/>
      <protection locked="0"/>
    </xf>
    <xf numFmtId="0" fontId="18" fillId="0" borderId="1" xfId="3" applyFont="1" applyBorder="1" applyAlignment="1" applyProtection="1">
      <alignment vertical="center"/>
      <protection locked="0"/>
    </xf>
    <xf numFmtId="0" fontId="15" fillId="0" borderId="1" xfId="3" applyFont="1" applyBorder="1" applyAlignment="1" applyProtection="1">
      <alignment horizontal="center" vertical="center"/>
      <protection locked="0"/>
    </xf>
    <xf numFmtId="3" fontId="16" fillId="0" borderId="1" xfId="1" applyNumberFormat="1" applyFont="1" applyFill="1" applyBorder="1" applyAlignment="1">
      <alignment horizontal="center"/>
    </xf>
    <xf numFmtId="9" fontId="6" fillId="0" borderId="1" xfId="4" applyNumberFormat="1" applyFont="1" applyBorder="1" applyAlignment="1">
      <alignment horizontal="center" vertical="center" wrapText="1"/>
    </xf>
    <xf numFmtId="168" fontId="6" fillId="6" borderId="1" xfId="4" applyNumberFormat="1" applyFont="1" applyFill="1" applyBorder="1" applyAlignment="1">
      <alignment horizontal="left" vertical="center" wrapText="1"/>
    </xf>
    <xf numFmtId="3" fontId="14" fillId="0" borderId="1" xfId="1" applyNumberFormat="1" applyFont="1" applyFill="1" applyBorder="1"/>
    <xf numFmtId="168" fontId="17" fillId="4" borderId="1" xfId="4" applyNumberFormat="1" applyFont="1" applyFill="1" applyBorder="1" applyAlignment="1">
      <alignment horizontal="left" vertical="center" wrapText="1"/>
    </xf>
    <xf numFmtId="0" fontId="14" fillId="7" borderId="1" xfId="1" applyFont="1" applyFill="1" applyBorder="1"/>
    <xf numFmtId="0" fontId="14" fillId="7" borderId="1" xfId="1" applyFont="1" applyFill="1" applyBorder="1" applyAlignment="1">
      <alignment horizontal="center"/>
    </xf>
    <xf numFmtId="3" fontId="16" fillId="7" borderId="1" xfId="1" applyNumberFormat="1" applyFont="1" applyFill="1" applyBorder="1"/>
    <xf numFmtId="0" fontId="19" fillId="3" borderId="3" xfId="3" applyFont="1" applyFill="1" applyBorder="1" applyAlignment="1">
      <alignment horizontal="center" vertical="center" wrapText="1"/>
    </xf>
    <xf numFmtId="167" fontId="19" fillId="3" borderId="1" xfId="3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horizontal="right" vertical="center"/>
    </xf>
    <xf numFmtId="0" fontId="9" fillId="0" borderId="0" xfId="3" applyFont="1" applyBorder="1" applyAlignment="1">
      <alignment vertical="center" wrapText="1"/>
    </xf>
    <xf numFmtId="0" fontId="13" fillId="0" borderId="0" xfId="1" applyFont="1" applyAlignment="1">
      <alignment horizontal="right"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9" fillId="0" borderId="0" xfId="3" applyFont="1" applyBorder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 wrapText="1"/>
    </xf>
    <xf numFmtId="166" fontId="11" fillId="0" borderId="1" xfId="1" applyNumberFormat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168" fontId="6" fillId="0" borderId="1" xfId="20" applyNumberFormat="1" applyFont="1" applyBorder="1" applyAlignment="1">
      <alignment horizontal="left" vertical="center" wrapText="1"/>
    </xf>
    <xf numFmtId="0" fontId="17" fillId="0" borderId="0" xfId="1" applyFont="1" applyBorder="1" applyAlignment="1">
      <alignment horizontal="left"/>
    </xf>
    <xf numFmtId="169" fontId="15" fillId="5" borderId="0" xfId="3" applyNumberFormat="1" applyFont="1" applyFill="1" applyBorder="1" applyAlignment="1" applyProtection="1">
      <alignment horizontal="right" vertical="center"/>
      <protection locked="0"/>
    </xf>
    <xf numFmtId="0" fontId="8" fillId="0" borderId="0" xfId="3" applyFont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8" fontId="18" fillId="0" borderId="4" xfId="11" applyNumberFormat="1" applyFont="1" applyBorder="1" applyAlignment="1" applyProtection="1">
      <alignment horizontal="center" vertical="center"/>
      <protection locked="0"/>
    </xf>
    <xf numFmtId="168" fontId="18" fillId="0" borderId="6" xfId="11" applyNumberFormat="1" applyFont="1" applyBorder="1" applyAlignment="1" applyProtection="1">
      <alignment horizontal="center" vertical="center"/>
      <protection locked="0"/>
    </xf>
    <xf numFmtId="168" fontId="18" fillId="0" borderId="5" xfId="11" applyNumberFormat="1" applyFont="1" applyBorder="1" applyAlignment="1" applyProtection="1">
      <alignment horizontal="center" vertical="center"/>
      <protection locked="0"/>
    </xf>
    <xf numFmtId="168" fontId="15" fillId="0" borderId="4" xfId="11" applyNumberFormat="1" applyFont="1" applyBorder="1" applyAlignment="1" applyProtection="1">
      <alignment horizontal="center" vertical="center"/>
      <protection locked="0"/>
    </xf>
    <xf numFmtId="168" fontId="15" fillId="0" borderId="6" xfId="11" applyNumberFormat="1" applyFont="1" applyBorder="1" applyAlignment="1" applyProtection="1">
      <alignment horizontal="center" vertical="center"/>
      <protection locked="0"/>
    </xf>
    <xf numFmtId="168" fontId="15" fillId="0" borderId="5" xfId="11" applyNumberFormat="1" applyFont="1" applyBorder="1" applyAlignment="1" applyProtection="1">
      <alignment horizontal="center" vertical="center"/>
      <protection locked="0"/>
    </xf>
    <xf numFmtId="0" fontId="9" fillId="0" borderId="0" xfId="3" applyFont="1" applyBorder="1" applyAlignment="1">
      <alignment horizontal="left" vertical="center" wrapText="1"/>
    </xf>
  </cellXfs>
  <cellStyles count="21">
    <cellStyle name="Comma" xfId="11" builtinId="3"/>
    <cellStyle name="Comma [0] 2" xfId="14"/>
    <cellStyle name="Comma 10" xfId="4"/>
    <cellStyle name="Comma 2" xfId="2"/>
    <cellStyle name="Comma 2 2" xfId="6"/>
    <cellStyle name="Comma 3" xfId="7"/>
    <cellStyle name="Comma 4" xfId="17"/>
    <cellStyle name="Comma 5" xfId="18"/>
    <cellStyle name="Comma 6" xfId="20"/>
    <cellStyle name="Currency [0] 2" xfId="13"/>
    <cellStyle name="Currency 2" xfId="12"/>
    <cellStyle name="Currency 3" xfId="15"/>
    <cellStyle name="Currency 4" xfId="19"/>
    <cellStyle name="Currency 5" xfId="16"/>
    <cellStyle name="Explanatory Text 2" xfId="3"/>
    <cellStyle name="Normal" xfId="0" builtinId="0"/>
    <cellStyle name="Normal 2" xfId="1"/>
    <cellStyle name="Normal 3" xfId="8"/>
    <cellStyle name="Normal 4" xfId="9"/>
    <cellStyle name="Normal 63" xfId="10"/>
    <cellStyle name="Percent 2" xfId="5"/>
  </cellStyles>
  <dxfs count="0"/>
  <tableStyles count="0" defaultTableStyle="TableStyleMedium2" defaultPivotStyle="PivotStyleLight16"/>
  <colors>
    <mruColors>
      <color rgb="FFE5FFE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16563</xdr:colOff>
      <xdr:row>0</xdr:row>
      <xdr:rowOff>0</xdr:rowOff>
    </xdr:from>
    <xdr:to>
      <xdr:col>2</xdr:col>
      <xdr:colOff>495300</xdr:colOff>
      <xdr:row>2</xdr:row>
      <xdr:rowOff>66261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3" y="0"/>
          <a:ext cx="3279087" cy="733011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27"/>
  <sheetViews>
    <sheetView showGridLines="0" tabSelected="1" zoomScaleNormal="100" workbookViewId="0">
      <selection activeCell="A14" sqref="A14"/>
    </sheetView>
  </sheetViews>
  <sheetFormatPr defaultColWidth="9.140625" defaultRowHeight="15.75" x14ac:dyDescent="0.25"/>
  <cols>
    <col min="1" max="1" width="5.140625" style="5" customWidth="1"/>
    <col min="2" max="2" width="36.85546875" style="5" customWidth="1"/>
    <col min="3" max="3" width="9.7109375" style="5" customWidth="1"/>
    <col min="4" max="4" width="12.140625" style="5" customWidth="1"/>
    <col min="5" max="5" width="10.85546875" style="5" customWidth="1"/>
    <col min="6" max="6" width="13.85546875" style="5" customWidth="1"/>
    <col min="7" max="7" width="6.140625" style="5" customWidth="1"/>
    <col min="8" max="8" width="21.85546875" style="5" customWidth="1"/>
    <col min="9" max="9" width="12.42578125" style="5" hidden="1" customWidth="1"/>
    <col min="10" max="10" width="13.5703125" style="5" hidden="1" customWidth="1"/>
    <col min="11" max="11" width="11.85546875" style="5" hidden="1" customWidth="1"/>
    <col min="12" max="12" width="13" style="5" hidden="1" customWidth="1"/>
    <col min="13" max="13" width="10.140625" style="5" bestFit="1" customWidth="1"/>
    <col min="14" max="16" width="8.7109375" style="5" customWidth="1"/>
    <col min="17" max="17" width="8.7109375" style="6" bestFit="1" customWidth="1"/>
    <col min="18" max="19" width="9.85546875" style="6" bestFit="1" customWidth="1"/>
    <col min="20" max="22" width="8.7109375" style="6" customWidth="1"/>
    <col min="23" max="248" width="8.7109375" style="5" customWidth="1"/>
    <col min="249" max="249" width="71.28515625" style="5" customWidth="1"/>
    <col min="250" max="250" width="13.5703125" style="5" customWidth="1"/>
    <col min="251" max="251" width="14" style="5" customWidth="1"/>
    <col min="252" max="252" width="36.140625" style="5" customWidth="1"/>
    <col min="253" max="504" width="8.7109375" style="5" customWidth="1"/>
    <col min="505" max="505" width="71.28515625" style="5" customWidth="1"/>
    <col min="506" max="506" width="13.5703125" style="5" customWidth="1"/>
    <col min="507" max="507" width="14" style="5" customWidth="1"/>
    <col min="508" max="508" width="36.140625" style="5" customWidth="1"/>
    <col min="509" max="760" width="8.7109375" style="5" customWidth="1"/>
    <col min="761" max="761" width="71.28515625" style="5" customWidth="1"/>
    <col min="762" max="762" width="13.5703125" style="5" customWidth="1"/>
    <col min="763" max="763" width="14" style="5" customWidth="1"/>
    <col min="764" max="764" width="36.140625" style="5" customWidth="1"/>
    <col min="765" max="1015" width="8.7109375" style="5" customWidth="1"/>
    <col min="1016" max="16384" width="9.140625" style="7"/>
  </cols>
  <sheetData>
    <row r="1" spans="1:1015" ht="20.25" x14ac:dyDescent="0.3">
      <c r="A1" s="1"/>
      <c r="B1" s="1"/>
      <c r="C1" s="2"/>
      <c r="D1" s="3"/>
      <c r="E1" s="3"/>
      <c r="F1" s="3"/>
      <c r="G1" s="3"/>
      <c r="H1" s="4"/>
      <c r="I1" s="3"/>
      <c r="J1" s="3"/>
    </row>
    <row r="2" spans="1:1015" ht="32.25" customHeight="1" x14ac:dyDescent="0.3">
      <c r="A2" s="3"/>
      <c r="B2" s="3"/>
      <c r="C2" s="8"/>
      <c r="D2" s="9"/>
      <c r="E2" s="9"/>
      <c r="F2" s="9"/>
      <c r="G2" s="9"/>
      <c r="H2" s="9"/>
      <c r="I2" s="9"/>
      <c r="J2" s="9"/>
    </row>
    <row r="3" spans="1:1015" ht="25.5" customHeight="1" x14ac:dyDescent="0.3">
      <c r="A3" s="64" t="s">
        <v>22</v>
      </c>
      <c r="B3" s="64"/>
      <c r="C3" s="64"/>
      <c r="D3" s="64"/>
      <c r="E3" s="64"/>
      <c r="F3" s="64"/>
      <c r="G3" s="64"/>
      <c r="H3" s="64"/>
    </row>
    <row r="4" spans="1:1015" s="13" customFormat="1" ht="18" customHeight="1" x14ac:dyDescent="0.25">
      <c r="A4" s="52" t="s">
        <v>35</v>
      </c>
      <c r="B4" s="53"/>
      <c r="C4" s="54"/>
      <c r="D4" s="54"/>
      <c r="E4" s="10"/>
      <c r="F4" s="10"/>
      <c r="G4" s="10"/>
      <c r="H4" s="10"/>
      <c r="I4" s="11"/>
      <c r="J4" s="11"/>
      <c r="K4" s="11"/>
      <c r="L4" s="11"/>
      <c r="M4" s="11"/>
      <c r="N4" s="11"/>
      <c r="O4" s="11"/>
      <c r="P4" s="11"/>
      <c r="Q4" s="12"/>
      <c r="R4" s="12"/>
      <c r="S4" s="12"/>
      <c r="T4" s="12"/>
      <c r="U4" s="12"/>
      <c r="V4" s="12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</row>
    <row r="5" spans="1:1015" s="13" customFormat="1" ht="18" customHeight="1" x14ac:dyDescent="0.25">
      <c r="A5" s="55" t="s">
        <v>36</v>
      </c>
      <c r="B5" s="56"/>
      <c r="C5" s="56"/>
      <c r="D5" s="56"/>
      <c r="F5" s="14"/>
      <c r="G5" s="49" t="s">
        <v>0</v>
      </c>
      <c r="H5" s="57" t="s">
        <v>39</v>
      </c>
      <c r="I5" s="11"/>
      <c r="J5" s="11"/>
      <c r="K5" s="11"/>
      <c r="L5" s="11"/>
      <c r="M5" s="11"/>
      <c r="N5" s="11"/>
      <c r="O5" s="11"/>
      <c r="P5" s="11"/>
      <c r="Q5" s="12"/>
      <c r="R5" s="12"/>
      <c r="S5" s="12"/>
      <c r="T5" s="12"/>
      <c r="U5" s="12"/>
      <c r="V5" s="12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</row>
    <row r="6" spans="1:1015" s="13" customFormat="1" ht="30" customHeight="1" x14ac:dyDescent="0.25">
      <c r="A6" s="73" t="s">
        <v>37</v>
      </c>
      <c r="B6" s="73"/>
      <c r="C6" s="73"/>
      <c r="D6" s="73"/>
      <c r="E6" s="50"/>
      <c r="F6" s="14"/>
      <c r="G6" s="49" t="s">
        <v>1</v>
      </c>
      <c r="H6" s="58" t="s">
        <v>46</v>
      </c>
      <c r="I6" s="65" t="s">
        <v>2</v>
      </c>
      <c r="J6" s="66"/>
      <c r="K6" s="66"/>
      <c r="L6" s="66"/>
      <c r="M6" s="11"/>
      <c r="N6" s="11"/>
      <c r="O6" s="11"/>
      <c r="P6" s="11"/>
      <c r="Q6" s="12"/>
      <c r="R6" s="12"/>
      <c r="S6" s="12"/>
      <c r="T6" s="12"/>
      <c r="U6" s="12"/>
      <c r="V6" s="12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</row>
    <row r="7" spans="1:1015" s="13" customFormat="1" ht="18" customHeight="1" x14ac:dyDescent="0.25">
      <c r="A7" s="55" t="s">
        <v>38</v>
      </c>
      <c r="B7" s="56"/>
      <c r="C7" s="56"/>
      <c r="D7" s="56"/>
      <c r="F7" s="15"/>
      <c r="G7" s="51" t="s">
        <v>3</v>
      </c>
      <c r="H7" s="58" t="s">
        <v>4</v>
      </c>
      <c r="I7" s="16" t="s">
        <v>5</v>
      </c>
      <c r="J7" s="16" t="s">
        <v>6</v>
      </c>
      <c r="K7" s="16" t="s">
        <v>7</v>
      </c>
      <c r="L7" s="16" t="s">
        <v>7</v>
      </c>
      <c r="M7" s="11"/>
      <c r="N7" s="11"/>
      <c r="O7" s="11"/>
      <c r="P7" s="11"/>
      <c r="Q7" s="12"/>
      <c r="R7" s="12"/>
      <c r="S7" s="12"/>
      <c r="T7" s="12"/>
      <c r="U7" s="12"/>
      <c r="V7" s="12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</row>
    <row r="8" spans="1:1015" s="20" customFormat="1" ht="18" customHeight="1" x14ac:dyDescent="0.25">
      <c r="A8" s="47" t="s">
        <v>8</v>
      </c>
      <c r="B8" s="47" t="s">
        <v>9</v>
      </c>
      <c r="C8" s="47" t="s">
        <v>10</v>
      </c>
      <c r="D8" s="47" t="s">
        <v>11</v>
      </c>
      <c r="E8" s="48" t="s">
        <v>12</v>
      </c>
      <c r="F8" s="48" t="s">
        <v>31</v>
      </c>
      <c r="G8" s="48" t="s">
        <v>13</v>
      </c>
      <c r="H8" s="48" t="s">
        <v>23</v>
      </c>
      <c r="I8" s="44" t="s">
        <v>14</v>
      </c>
      <c r="J8" s="44" t="s">
        <v>15</v>
      </c>
      <c r="K8" s="45" t="s">
        <v>32</v>
      </c>
      <c r="L8" s="45" t="s">
        <v>33</v>
      </c>
      <c r="M8" s="18"/>
      <c r="N8" s="18"/>
      <c r="O8" s="18"/>
      <c r="P8" s="18"/>
      <c r="Q8" s="19"/>
      <c r="R8" s="19"/>
      <c r="S8" s="19"/>
      <c r="T8" s="19"/>
      <c r="U8" s="19"/>
      <c r="V8" s="19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</row>
    <row r="9" spans="1:1015" s="18" customFormat="1" ht="18" customHeight="1" x14ac:dyDescent="0.25">
      <c r="A9" s="60" t="s">
        <v>34</v>
      </c>
      <c r="B9" s="59" t="s">
        <v>43</v>
      </c>
      <c r="C9" s="60" t="s">
        <v>40</v>
      </c>
      <c r="D9" s="60">
        <v>50</v>
      </c>
      <c r="E9" s="61">
        <v>54000</v>
      </c>
      <c r="F9" s="21">
        <f>D9*E9</f>
        <v>2700000</v>
      </c>
      <c r="G9" s="40">
        <v>0.08</v>
      </c>
      <c r="H9" s="21">
        <f>F9*G9</f>
        <v>216000</v>
      </c>
      <c r="I9" s="22">
        <f>IF(G9=8%,D9*E9,0)</f>
        <v>2700000</v>
      </c>
      <c r="J9" s="42">
        <f>IF(G9=10%,D9*E9,0)</f>
        <v>0</v>
      </c>
      <c r="K9" s="23">
        <f>IF(G9=8%,D9*E9*8%,0)</f>
        <v>216000</v>
      </c>
      <c r="L9" s="23">
        <f>IF(G9=10%,D9*E9*10%,0)</f>
        <v>0</v>
      </c>
      <c r="Q9" s="19"/>
      <c r="R9" s="19"/>
      <c r="S9" s="19"/>
      <c r="T9" s="19"/>
      <c r="U9" s="19"/>
      <c r="V9" s="19"/>
    </row>
    <row r="10" spans="1:1015" s="18" customFormat="1" ht="18" customHeight="1" x14ac:dyDescent="0.25">
      <c r="A10" s="60">
        <v>2</v>
      </c>
      <c r="B10" s="59" t="s">
        <v>44</v>
      </c>
      <c r="C10" s="60" t="s">
        <v>41</v>
      </c>
      <c r="D10" s="60">
        <v>20</v>
      </c>
      <c r="E10" s="61">
        <v>2800</v>
      </c>
      <c r="F10" s="21">
        <f t="shared" ref="F10" si="0">D10*E10</f>
        <v>56000</v>
      </c>
      <c r="G10" s="40">
        <v>0.1</v>
      </c>
      <c r="H10" s="21">
        <f t="shared" ref="H10" si="1">F10*G10</f>
        <v>5600</v>
      </c>
      <c r="I10" s="22">
        <f>IF(G10=8%,D10*E10,0)</f>
        <v>0</v>
      </c>
      <c r="J10" s="42">
        <f>IF(G10=10%,D10*E10,0)</f>
        <v>56000</v>
      </c>
      <c r="K10" s="23">
        <f t="shared" ref="K10" si="2">IF(G10=8%,D10*E10*8%,0)</f>
        <v>0</v>
      </c>
      <c r="L10" s="23">
        <f t="shared" ref="L10" si="3">IF(G10=10%,D10*E10*10%,0)</f>
        <v>5600</v>
      </c>
      <c r="Q10" s="19"/>
      <c r="R10" s="19"/>
      <c r="S10" s="19"/>
      <c r="T10" s="19"/>
      <c r="U10" s="19"/>
      <c r="V10" s="19"/>
    </row>
    <row r="11" spans="1:1015" s="18" customFormat="1" ht="18" customHeight="1" x14ac:dyDescent="0.25">
      <c r="A11" s="60">
        <v>3</v>
      </c>
      <c r="B11" s="59" t="s">
        <v>45</v>
      </c>
      <c r="C11" s="60" t="s">
        <v>42</v>
      </c>
      <c r="D11" s="60">
        <v>3</v>
      </c>
      <c r="E11" s="61">
        <v>6000</v>
      </c>
      <c r="F11" s="21">
        <v>12000</v>
      </c>
      <c r="G11" s="40">
        <v>0.08</v>
      </c>
      <c r="H11" s="21">
        <f t="shared" ref="H11:H13" si="4">F11*G11</f>
        <v>960</v>
      </c>
      <c r="I11" s="22">
        <f t="shared" ref="I11:I13" si="5">IF(G11=8%,D11*E11,0)</f>
        <v>18000</v>
      </c>
      <c r="J11" s="42">
        <f t="shared" ref="J11:J13" si="6">IF(G11=10%,D11*E11,0)</f>
        <v>0</v>
      </c>
      <c r="K11" s="23">
        <f t="shared" ref="K11:K13" si="7">IF(G11=8%,D11*E11*8%,0)</f>
        <v>1440</v>
      </c>
      <c r="L11" s="23">
        <f t="shared" ref="L11:L13" si="8">IF(G11=10%,D11*E11*10%,0)</f>
        <v>0</v>
      </c>
      <c r="Q11" s="19"/>
      <c r="R11" s="19"/>
      <c r="S11" s="19"/>
      <c r="T11" s="19"/>
      <c r="U11" s="19"/>
      <c r="V11" s="19"/>
    </row>
    <row r="12" spans="1:1015" s="18" customFormat="1" ht="18" customHeight="1" x14ac:dyDescent="0.25">
      <c r="A12" s="60">
        <v>4</v>
      </c>
      <c r="B12" s="59"/>
      <c r="C12" s="60"/>
      <c r="D12" s="60"/>
      <c r="E12" s="61"/>
      <c r="F12" s="21"/>
      <c r="G12" s="40"/>
      <c r="H12" s="21">
        <f t="shared" si="4"/>
        <v>0</v>
      </c>
      <c r="I12" s="22">
        <f t="shared" si="5"/>
        <v>0</v>
      </c>
      <c r="J12" s="42">
        <f t="shared" si="6"/>
        <v>0</v>
      </c>
      <c r="K12" s="23">
        <f t="shared" si="7"/>
        <v>0</v>
      </c>
      <c r="L12" s="23">
        <f t="shared" si="8"/>
        <v>0</v>
      </c>
      <c r="Q12" s="19"/>
      <c r="R12" s="19"/>
      <c r="S12" s="19"/>
      <c r="T12" s="19"/>
      <c r="U12" s="19"/>
      <c r="V12" s="19"/>
    </row>
    <row r="13" spans="1:1015" s="18" customFormat="1" ht="18" customHeight="1" x14ac:dyDescent="0.25">
      <c r="A13" s="60">
        <v>5</v>
      </c>
      <c r="B13" s="59"/>
      <c r="C13" s="60"/>
      <c r="D13" s="60"/>
      <c r="E13" s="61"/>
      <c r="F13" s="21"/>
      <c r="G13" s="40"/>
      <c r="H13" s="21">
        <f t="shared" si="4"/>
        <v>0</v>
      </c>
      <c r="I13" s="22">
        <f t="shared" si="5"/>
        <v>0</v>
      </c>
      <c r="J13" s="42">
        <f t="shared" si="6"/>
        <v>0</v>
      </c>
      <c r="K13" s="23">
        <f t="shared" si="7"/>
        <v>0</v>
      </c>
      <c r="L13" s="23">
        <f t="shared" si="8"/>
        <v>0</v>
      </c>
      <c r="Q13" s="19"/>
      <c r="R13" s="19"/>
      <c r="S13" s="19"/>
      <c r="T13" s="19"/>
      <c r="U13" s="19"/>
      <c r="V13" s="19"/>
    </row>
    <row r="14" spans="1:1015" s="5" customFormat="1" ht="18" customHeight="1" x14ac:dyDescent="0.25">
      <c r="A14" s="17"/>
      <c r="B14" s="38" t="s">
        <v>24</v>
      </c>
      <c r="C14" s="34" t="s">
        <v>25</v>
      </c>
      <c r="D14" s="35"/>
      <c r="E14" s="34" t="s">
        <v>26</v>
      </c>
      <c r="F14" s="34"/>
      <c r="G14" s="35"/>
      <c r="H14" s="39" t="s">
        <v>27</v>
      </c>
      <c r="I14" s="46">
        <f>SUM(I9:I13)</f>
        <v>2718000</v>
      </c>
      <c r="J14" s="46">
        <f>SUM(J9:J13)</f>
        <v>56000</v>
      </c>
      <c r="K14" s="46">
        <f>SUM(K9:K13)</f>
        <v>217440</v>
      </c>
      <c r="L14" s="46">
        <f>SUM(L9:L13)</f>
        <v>5600</v>
      </c>
      <c r="Q14" s="6"/>
      <c r="R14" s="6"/>
      <c r="S14" s="6"/>
      <c r="T14" s="6"/>
      <c r="U14" s="6"/>
      <c r="V14" s="6"/>
    </row>
    <row r="15" spans="1:1015" s="5" customFormat="1" ht="18" customHeight="1" x14ac:dyDescent="0.25">
      <c r="A15" s="17"/>
      <c r="B15" s="37" t="s">
        <v>28</v>
      </c>
      <c r="C15" s="67">
        <f>I14</f>
        <v>2718000</v>
      </c>
      <c r="D15" s="68"/>
      <c r="E15" s="67">
        <f>K14</f>
        <v>217440</v>
      </c>
      <c r="F15" s="69"/>
      <c r="G15" s="68"/>
      <c r="H15" s="41">
        <f>C15+E15</f>
        <v>2935440</v>
      </c>
      <c r="I15" s="24"/>
      <c r="J15" s="24"/>
      <c r="Q15" s="6"/>
      <c r="R15" s="6"/>
      <c r="S15" s="6"/>
      <c r="T15" s="6"/>
      <c r="U15" s="6"/>
      <c r="V15" s="6"/>
    </row>
    <row r="16" spans="1:1015" s="5" customFormat="1" ht="18" customHeight="1" x14ac:dyDescent="0.25">
      <c r="A16" s="17"/>
      <c r="B16" s="37" t="s">
        <v>29</v>
      </c>
      <c r="C16" s="67">
        <f>J14</f>
        <v>56000</v>
      </c>
      <c r="D16" s="68"/>
      <c r="E16" s="67">
        <f>L14</f>
        <v>5600</v>
      </c>
      <c r="F16" s="69"/>
      <c r="G16" s="68"/>
      <c r="H16" s="41">
        <f>C16+E16</f>
        <v>61600</v>
      </c>
      <c r="I16" s="24"/>
      <c r="J16" s="24"/>
      <c r="Q16" s="6"/>
      <c r="R16" s="6"/>
      <c r="S16" s="6"/>
      <c r="T16" s="6"/>
      <c r="U16" s="6"/>
      <c r="V16" s="6"/>
    </row>
    <row r="17" spans="1:22" s="5" customFormat="1" ht="18" customHeight="1" x14ac:dyDescent="0.25">
      <c r="A17" s="17"/>
      <c r="B17" s="36" t="s">
        <v>30</v>
      </c>
      <c r="C17" s="70">
        <f>SUM(C15:D16)</f>
        <v>2774000</v>
      </c>
      <c r="D17" s="71"/>
      <c r="E17" s="70">
        <f>SUM(E15:G16)</f>
        <v>223040</v>
      </c>
      <c r="F17" s="72"/>
      <c r="G17" s="71"/>
      <c r="H17" s="43">
        <f>SUM(H15:H16)</f>
        <v>2997040</v>
      </c>
      <c r="I17" s="24"/>
      <c r="J17" s="24"/>
      <c r="M17" s="25"/>
      <c r="N17" s="25"/>
      <c r="Q17" s="6"/>
      <c r="R17" s="6"/>
      <c r="S17" s="6"/>
      <c r="T17" s="6"/>
      <c r="U17" s="6"/>
      <c r="V17" s="6"/>
    </row>
    <row r="18" spans="1:22" s="5" customFormat="1" ht="15.95" customHeight="1" x14ac:dyDescent="0.25">
      <c r="A18" s="62"/>
      <c r="B18" s="62"/>
      <c r="C18" s="62"/>
      <c r="D18" s="62"/>
      <c r="E18" s="62"/>
      <c r="F18" s="62"/>
      <c r="G18" s="62"/>
      <c r="H18" s="62"/>
      <c r="I18" s="24"/>
      <c r="J18" s="24"/>
      <c r="Q18" s="6"/>
      <c r="R18" s="6"/>
      <c r="S18" s="6"/>
      <c r="T18" s="6"/>
      <c r="U18" s="6"/>
      <c r="V18" s="6"/>
    </row>
    <row r="19" spans="1:22" s="29" customFormat="1" ht="15" x14ac:dyDescent="0.25">
      <c r="A19" s="26"/>
      <c r="B19" s="27"/>
      <c r="C19" s="27"/>
      <c r="D19" s="63" t="str">
        <f>H6</f>
        <v>22/01/2024</v>
      </c>
      <c r="E19" s="63"/>
      <c r="F19" s="63"/>
      <c r="G19" s="63"/>
      <c r="H19" s="63"/>
      <c r="I19" s="28"/>
      <c r="J19" s="28"/>
      <c r="Q19" s="30"/>
      <c r="R19" s="30"/>
      <c r="S19" s="30"/>
      <c r="T19" s="30"/>
      <c r="U19" s="30"/>
      <c r="V19" s="30"/>
    </row>
    <row r="20" spans="1:22" s="5" customFormat="1" x14ac:dyDescent="0.25">
      <c r="A20" s="31" t="s">
        <v>16</v>
      </c>
      <c r="B20" s="31"/>
      <c r="C20" s="31" t="s">
        <v>17</v>
      </c>
      <c r="D20" s="32"/>
      <c r="E20" s="32"/>
      <c r="F20" s="32"/>
      <c r="G20" s="32"/>
      <c r="H20" s="31" t="s">
        <v>18</v>
      </c>
      <c r="Q20" s="6"/>
      <c r="R20" s="6"/>
      <c r="S20" s="6"/>
      <c r="T20" s="6"/>
      <c r="U20" s="6"/>
      <c r="V20" s="6"/>
    </row>
    <row r="21" spans="1:22" s="5" customFormat="1" x14ac:dyDescent="0.25">
      <c r="A21" s="5" t="s">
        <v>19</v>
      </c>
      <c r="C21" s="5" t="s">
        <v>19</v>
      </c>
      <c r="H21" s="5" t="s">
        <v>20</v>
      </c>
      <c r="Q21" s="6"/>
      <c r="R21" s="6"/>
      <c r="S21" s="6"/>
      <c r="T21" s="6"/>
      <c r="U21" s="6"/>
      <c r="V21" s="6"/>
    </row>
    <row r="25" spans="1:22" s="5" customFormat="1" ht="15.6" customHeight="1" x14ac:dyDescent="0.25">
      <c r="H25" s="33" t="s">
        <v>21</v>
      </c>
      <c r="Q25" s="6"/>
      <c r="R25" s="6"/>
      <c r="S25" s="6"/>
      <c r="T25" s="6"/>
      <c r="U25" s="6"/>
      <c r="V25" s="6"/>
    </row>
    <row r="26" spans="1:22" s="5" customFormat="1" ht="15.6" customHeight="1" x14ac:dyDescent="0.25">
      <c r="Q26" s="6"/>
      <c r="R26" s="6"/>
      <c r="S26" s="6"/>
      <c r="T26" s="6"/>
      <c r="U26" s="6"/>
      <c r="V26" s="6"/>
    </row>
    <row r="27" spans="1:22" s="5" customFormat="1" ht="15.6" customHeight="1" x14ac:dyDescent="0.25">
      <c r="Q27" s="6"/>
      <c r="R27" s="6"/>
      <c r="S27" s="6"/>
      <c r="T27" s="6"/>
      <c r="U27" s="6"/>
      <c r="V27" s="6"/>
    </row>
  </sheetData>
  <mergeCells count="11">
    <mergeCell ref="A18:H18"/>
    <mergeCell ref="D19:H19"/>
    <mergeCell ref="A3:H3"/>
    <mergeCell ref="I6:L6"/>
    <mergeCell ref="C15:D15"/>
    <mergeCell ref="C16:D16"/>
    <mergeCell ref="E15:G15"/>
    <mergeCell ref="E16:G16"/>
    <mergeCell ref="C17:D17"/>
    <mergeCell ref="E17:G17"/>
    <mergeCell ref="A6:D6"/>
  </mergeCells>
  <printOptions horizontalCentered="1"/>
  <pageMargins left="0" right="0" top="0" bottom="0" header="0.51181102362204722" footer="0.51181102362204722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2023-09-08T09:00:10Z</cp:lastPrinted>
  <dcterms:created xsi:type="dcterms:W3CDTF">2023-07-27T10:25:23Z</dcterms:created>
  <dcterms:modified xsi:type="dcterms:W3CDTF">2024-01-22T00:55:37Z</dcterms:modified>
</cp:coreProperties>
</file>