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HCM\"/>
    </mc:Choice>
  </mc:AlternateContent>
  <xr:revisionPtr revIDLastSave="0" documentId="13_ncr:1_{CB30FAD6-A239-4D49-B0C7-36A8AA7775E5}" xr6:coauthVersionLast="47" xr6:coauthVersionMax="47" xr10:uidLastSave="{00000000-0000-0000-0000-000000000000}"/>
  <bookViews>
    <workbookView xWindow="-120" yWindow="-120" windowWidth="24240" windowHeight="13140" tabRatio="903" xr2:uid="{00000000-000D-0000-FFFF-FFFF00000000}"/>
  </bookViews>
  <sheets>
    <sheet name="Tổng hợp" sheetId="39" r:id="rId1"/>
    <sheet name="1.8" sheetId="6" state="hidden" r:id="rId2"/>
    <sheet name="2.8" sheetId="7" state="hidden" r:id="rId3"/>
    <sheet name="3.8" sheetId="8" state="hidden" r:id="rId4"/>
    <sheet name="4.8" sheetId="9" state="hidden" r:id="rId5"/>
    <sheet name="5.8" sheetId="10" state="hidden" r:id="rId6"/>
    <sheet name="6.8" sheetId="11" state="hidden" r:id="rId7"/>
    <sheet name="7.8" sheetId="12" state="hidden" r:id="rId8"/>
    <sheet name="8.8" sheetId="13" state="hidden" r:id="rId9"/>
    <sheet name="9.8" sheetId="14" state="hidden" r:id="rId10"/>
    <sheet name="10.8" sheetId="15" state="hidden" r:id="rId11"/>
    <sheet name="11.8" sheetId="16" state="hidden" r:id="rId12"/>
    <sheet name="12.8" sheetId="17" r:id="rId13"/>
    <sheet name="13.8" sheetId="18" r:id="rId14"/>
    <sheet name="14.8" sheetId="19" r:id="rId15"/>
    <sheet name="15.8" sheetId="20" r:id="rId16"/>
    <sheet name="16.8" sheetId="21" r:id="rId17"/>
    <sheet name="17.8" sheetId="22" r:id="rId18"/>
    <sheet name="18.8" sheetId="23" r:id="rId19"/>
    <sheet name="19.8" sheetId="24" r:id="rId20"/>
    <sheet name="20.8" sheetId="25" r:id="rId21"/>
    <sheet name="21.8" sheetId="26" r:id="rId22"/>
    <sheet name="22.8" sheetId="27" r:id="rId23"/>
    <sheet name="23.8" sheetId="28" r:id="rId24"/>
    <sheet name="24.8" sheetId="29" r:id="rId25"/>
    <sheet name="25.8" sheetId="30" r:id="rId26"/>
    <sheet name="26.8" sheetId="31" r:id="rId27"/>
    <sheet name="27.8" sheetId="32" r:id="rId28"/>
    <sheet name="28.8" sheetId="33" r:id="rId29"/>
    <sheet name="29.8" sheetId="34" r:id="rId30"/>
    <sheet name="30.8" sheetId="35" r:id="rId31"/>
    <sheet name="31.8" sheetId="37" r:id="rId32"/>
    <sheet name="1.9" sheetId="38" r:id="rId33"/>
    <sheet name="báo cáo" sheetId="36" r:id="rId34"/>
  </sheets>
  <definedNames>
    <definedName name="Mã_hàng">'7.8'!$D$6:$D$51</definedName>
    <definedName name="_xlnm.Print_Area" localSheetId="22">'22.8'!$A$1:$Y$36</definedName>
    <definedName name="_xlnm.Print_Area" localSheetId="23">'23.8'!$A$1:$X$34</definedName>
    <definedName name="Số_lượng">'7.8'!$E$6:$E$51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38" l="1"/>
  <c r="AF4" i="38"/>
  <c r="AF5" i="38"/>
  <c r="AF6" i="38"/>
  <c r="AF7" i="38"/>
  <c r="AF8" i="38"/>
  <c r="AF9" i="38"/>
  <c r="AF10" i="38"/>
  <c r="AF11" i="38"/>
  <c r="AF12" i="38"/>
  <c r="AF13" i="38"/>
  <c r="AF14" i="38"/>
  <c r="AF15" i="38"/>
  <c r="AF16" i="38"/>
  <c r="AF17" i="38"/>
  <c r="AF18" i="38"/>
  <c r="AF19" i="38"/>
  <c r="AF20" i="38"/>
  <c r="AF21" i="38"/>
  <c r="AF22" i="38"/>
  <c r="AF23" i="38"/>
  <c r="AF24" i="38"/>
  <c r="AF25" i="38"/>
  <c r="AF26" i="38"/>
  <c r="AF27" i="38"/>
  <c r="AF28" i="38"/>
  <c r="F4" i="38"/>
  <c r="F5" i="38"/>
  <c r="F6" i="38"/>
  <c r="F7" i="38"/>
  <c r="F8" i="38"/>
  <c r="F9" i="38"/>
  <c r="F10" i="38"/>
  <c r="G10" i="38" s="1"/>
  <c r="O10" i="38" s="1"/>
  <c r="AE10" i="38" s="1"/>
  <c r="F11" i="38"/>
  <c r="G11" i="38" s="1"/>
  <c r="F12" i="38"/>
  <c r="F13" i="38"/>
  <c r="F14" i="38"/>
  <c r="F15" i="38"/>
  <c r="F16" i="38"/>
  <c r="F17" i="38"/>
  <c r="F18" i="38"/>
  <c r="F19" i="38"/>
  <c r="G19" i="38" s="1"/>
  <c r="F20" i="38"/>
  <c r="F21" i="38"/>
  <c r="F22" i="38"/>
  <c r="F23" i="38"/>
  <c r="F24" i="38"/>
  <c r="F25" i="38"/>
  <c r="F26" i="38"/>
  <c r="F27" i="38"/>
  <c r="G27" i="38" s="1"/>
  <c r="F28" i="38"/>
  <c r="F3" i="38"/>
  <c r="AC29" i="38"/>
  <c r="AB29" i="38"/>
  <c r="AA29" i="38"/>
  <c r="Z29" i="38"/>
  <c r="Y29" i="38"/>
  <c r="X29" i="38"/>
  <c r="W29" i="38"/>
  <c r="V29" i="38"/>
  <c r="U29" i="38"/>
  <c r="T29" i="38"/>
  <c r="S29" i="38"/>
  <c r="R29" i="38"/>
  <c r="Q29" i="38"/>
  <c r="P29" i="38"/>
  <c r="M29" i="38"/>
  <c r="L29" i="38"/>
  <c r="K29" i="38"/>
  <c r="J29" i="38"/>
  <c r="I29" i="38"/>
  <c r="H29" i="38"/>
  <c r="E29" i="38"/>
  <c r="AD28" i="38"/>
  <c r="N28" i="38"/>
  <c r="G28" i="38"/>
  <c r="AD27" i="38"/>
  <c r="N27" i="38"/>
  <c r="AD26" i="38"/>
  <c r="N26" i="38"/>
  <c r="G26" i="38"/>
  <c r="O26" i="38" s="1"/>
  <c r="AE26" i="38" s="1"/>
  <c r="AD25" i="38"/>
  <c r="N25" i="38"/>
  <c r="G25" i="38"/>
  <c r="AD24" i="38"/>
  <c r="N24" i="38"/>
  <c r="G24" i="38"/>
  <c r="O24" i="38" s="1"/>
  <c r="AE24" i="38" s="1"/>
  <c r="AD23" i="38"/>
  <c r="N23" i="38"/>
  <c r="G23" i="38"/>
  <c r="AD22" i="38"/>
  <c r="N22" i="38"/>
  <c r="G22" i="38"/>
  <c r="O22" i="38" s="1"/>
  <c r="AE22" i="38" s="1"/>
  <c r="AD21" i="38"/>
  <c r="N21" i="38"/>
  <c r="G21" i="38"/>
  <c r="AD20" i="38"/>
  <c r="N20" i="38"/>
  <c r="G20" i="38"/>
  <c r="O20" i="38" s="1"/>
  <c r="AE20" i="38" s="1"/>
  <c r="AD19" i="38"/>
  <c r="N19" i="38"/>
  <c r="AD18" i="38"/>
  <c r="N18" i="38"/>
  <c r="G18" i="38"/>
  <c r="AD17" i="38"/>
  <c r="N17" i="38"/>
  <c r="G17" i="38"/>
  <c r="AD16" i="38"/>
  <c r="N16" i="38"/>
  <c r="G16" i="38"/>
  <c r="AD15" i="38"/>
  <c r="N15" i="38"/>
  <c r="G15" i="38"/>
  <c r="O15" i="38" s="1"/>
  <c r="AD14" i="38"/>
  <c r="N14" i="38"/>
  <c r="G14" i="38"/>
  <c r="AD13" i="38"/>
  <c r="N13" i="38"/>
  <c r="G13" i="38"/>
  <c r="AD12" i="38"/>
  <c r="N12" i="38"/>
  <c r="G12" i="38"/>
  <c r="AD11" i="38"/>
  <c r="N11" i="38"/>
  <c r="AD10" i="38"/>
  <c r="N10" i="38"/>
  <c r="AD9" i="38"/>
  <c r="N9" i="38"/>
  <c r="G9" i="38"/>
  <c r="AD8" i="38"/>
  <c r="N8" i="38"/>
  <c r="G8" i="38"/>
  <c r="O8" i="38" s="1"/>
  <c r="AD7" i="38"/>
  <c r="N7" i="38"/>
  <c r="G7" i="38"/>
  <c r="AD6" i="38"/>
  <c r="N6" i="38"/>
  <c r="G6" i="38"/>
  <c r="O6" i="38" s="1"/>
  <c r="AD5" i="38"/>
  <c r="N5" i="38"/>
  <c r="G5" i="38"/>
  <c r="AD4" i="38"/>
  <c r="N4" i="38"/>
  <c r="G4" i="38"/>
  <c r="O4" i="38" s="1"/>
  <c r="AD3" i="38"/>
  <c r="N3" i="38"/>
  <c r="AD4" i="37"/>
  <c r="AD5" i="37"/>
  <c r="AD6" i="37"/>
  <c r="AD7" i="37"/>
  <c r="AD8" i="37"/>
  <c r="AD9" i="37"/>
  <c r="AD10" i="37"/>
  <c r="AD11" i="37"/>
  <c r="AD12" i="37"/>
  <c r="AD13" i="37"/>
  <c r="AD14" i="37"/>
  <c r="AD15" i="37"/>
  <c r="AD16" i="37"/>
  <c r="AD17" i="37"/>
  <c r="AD18" i="37"/>
  <c r="AD19" i="37"/>
  <c r="AD20" i="37"/>
  <c r="AD21" i="37"/>
  <c r="AD22" i="37"/>
  <c r="AD23" i="37"/>
  <c r="AD24" i="37"/>
  <c r="AD25" i="37"/>
  <c r="AD26" i="37"/>
  <c r="AD27" i="37"/>
  <c r="AD28" i="37"/>
  <c r="AD3" i="37"/>
  <c r="O13" i="38" l="1"/>
  <c r="AE13" i="38" s="1"/>
  <c r="O17" i="38"/>
  <c r="AE17" i="38" s="1"/>
  <c r="O11" i="38"/>
  <c r="AE11" i="38" s="1"/>
  <c r="AE6" i="38"/>
  <c r="AE15" i="38"/>
  <c r="AD29" i="38"/>
  <c r="O27" i="38"/>
  <c r="AE4" i="38"/>
  <c r="AE8" i="38"/>
  <c r="AG8" i="38" s="1"/>
  <c r="AF29" i="38"/>
  <c r="AE27" i="38"/>
  <c r="AG27" i="38" s="1"/>
  <c r="O19" i="38"/>
  <c r="AE19" i="38" s="1"/>
  <c r="AG19" i="38" s="1"/>
  <c r="O21" i="38"/>
  <c r="AE21" i="38" s="1"/>
  <c r="O23" i="38"/>
  <c r="AE23" i="38" s="1"/>
  <c r="O25" i="38"/>
  <c r="AE25" i="38" s="1"/>
  <c r="O5" i="38"/>
  <c r="AE5" i="38" s="1"/>
  <c r="AG5" i="38" s="1"/>
  <c r="O7" i="38"/>
  <c r="AE7" i="38" s="1"/>
  <c r="AG7" i="38" s="1"/>
  <c r="O9" i="38"/>
  <c r="AE9" i="38" s="1"/>
  <c r="AG9" i="38" s="1"/>
  <c r="N29" i="38"/>
  <c r="O28" i="38"/>
  <c r="AE28" i="38" s="1"/>
  <c r="AG28" i="38" s="1"/>
  <c r="O12" i="38"/>
  <c r="AE12" i="38" s="1"/>
  <c r="AG12" i="38" s="1"/>
  <c r="O14" i="38"/>
  <c r="AE14" i="38" s="1"/>
  <c r="AG14" i="38" s="1"/>
  <c r="O16" i="38"/>
  <c r="AE16" i="38" s="1"/>
  <c r="AG16" i="38" s="1"/>
  <c r="O18" i="38"/>
  <c r="AE18" i="38" s="1"/>
  <c r="AG18" i="38" s="1"/>
  <c r="AG20" i="38"/>
  <c r="AG22" i="38"/>
  <c r="AG24" i="38"/>
  <c r="AG26" i="38"/>
  <c r="AG10" i="38"/>
  <c r="AG4" i="38"/>
  <c r="AG6" i="38"/>
  <c r="F29" i="38"/>
  <c r="AG11" i="38"/>
  <c r="AG13" i="38"/>
  <c r="AG15" i="38"/>
  <c r="AG17" i="38"/>
  <c r="AG21" i="38"/>
  <c r="AG23" i="38"/>
  <c r="AG25" i="38"/>
  <c r="G3" i="38"/>
  <c r="AF4" i="35"/>
  <c r="AF5" i="35"/>
  <c r="AF6" i="35"/>
  <c r="AF7" i="35"/>
  <c r="AF8" i="35"/>
  <c r="AF9" i="35"/>
  <c r="AF10" i="35"/>
  <c r="AF11" i="35"/>
  <c r="AF12" i="35"/>
  <c r="AF13" i="35"/>
  <c r="AF14" i="35"/>
  <c r="AF15" i="35"/>
  <c r="AF16" i="35"/>
  <c r="AF17" i="35"/>
  <c r="AF18" i="35"/>
  <c r="AF19" i="35"/>
  <c r="AF20" i="35"/>
  <c r="AF21" i="35"/>
  <c r="AF22" i="35"/>
  <c r="AF23" i="35"/>
  <c r="AF24" i="35"/>
  <c r="AF25" i="35"/>
  <c r="AF26" i="35"/>
  <c r="AF27" i="35"/>
  <c r="AF28" i="35"/>
  <c r="AF3" i="35"/>
  <c r="G29" i="38" l="1"/>
  <c r="O3" i="38"/>
  <c r="AE4" i="34"/>
  <c r="AE5" i="34"/>
  <c r="AE6" i="34"/>
  <c r="AE7" i="34"/>
  <c r="AE8" i="34"/>
  <c r="AE9" i="34"/>
  <c r="AE10" i="34"/>
  <c r="AE11" i="34"/>
  <c r="AE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3" i="34"/>
  <c r="AD4" i="33"/>
  <c r="AD5" i="33"/>
  <c r="AD6" i="33"/>
  <c r="AD7" i="33"/>
  <c r="AD8" i="33"/>
  <c r="AD9" i="33"/>
  <c r="AD10" i="33"/>
  <c r="AD11" i="33"/>
  <c r="AD12" i="33"/>
  <c r="AD13" i="33"/>
  <c r="AD14" i="33"/>
  <c r="AD15" i="33"/>
  <c r="AD16" i="33"/>
  <c r="AD17" i="33"/>
  <c r="AD18" i="33"/>
  <c r="AD19" i="33"/>
  <c r="AD20" i="33"/>
  <c r="AD21" i="33"/>
  <c r="AD22" i="33"/>
  <c r="AD23" i="33"/>
  <c r="AD24" i="33"/>
  <c r="AD25" i="33"/>
  <c r="AD26" i="33"/>
  <c r="AD27" i="33"/>
  <c r="AD28" i="33"/>
  <c r="AD3" i="33"/>
  <c r="O29" i="38" l="1"/>
  <c r="AE3" i="38"/>
  <c r="H29" i="32"/>
  <c r="I29" i="32"/>
  <c r="J29" i="32"/>
  <c r="K29" i="32"/>
  <c r="L29" i="32"/>
  <c r="M29" i="32"/>
  <c r="P29" i="32"/>
  <c r="Q29" i="32"/>
  <c r="R29" i="32"/>
  <c r="S29" i="32"/>
  <c r="T29" i="32"/>
  <c r="U29" i="32"/>
  <c r="V29" i="32"/>
  <c r="W29" i="32"/>
  <c r="X29" i="32"/>
  <c r="Y29" i="32"/>
  <c r="Z29" i="32"/>
  <c r="AA29" i="32"/>
  <c r="AB29" i="32"/>
  <c r="AC29" i="32"/>
  <c r="E29" i="32"/>
  <c r="AE29" i="38" l="1"/>
  <c r="AG3" i="38"/>
  <c r="AG29" i="38" s="1"/>
  <c r="AG4" i="31"/>
  <c r="AG5" i="31"/>
  <c r="AG6" i="31"/>
  <c r="AG7" i="31"/>
  <c r="AG8" i="31"/>
  <c r="AG9" i="31"/>
  <c r="AG10" i="31"/>
  <c r="AG11" i="31"/>
  <c r="AG12" i="31"/>
  <c r="AG13" i="31"/>
  <c r="AG14" i="31"/>
  <c r="AG15" i="31"/>
  <c r="AG16" i="31"/>
  <c r="AG17" i="31"/>
  <c r="AG18" i="31"/>
  <c r="AG19" i="31"/>
  <c r="AG20" i="31"/>
  <c r="AG21" i="31"/>
  <c r="AG22" i="31"/>
  <c r="AG23" i="31"/>
  <c r="AG24" i="31"/>
  <c r="AG25" i="31"/>
  <c r="AG26" i="31"/>
  <c r="AG27" i="31"/>
  <c r="AG28" i="31"/>
  <c r="AG3" i="31"/>
  <c r="AD29" i="31"/>
  <c r="AF29" i="31"/>
  <c r="AC29" i="31"/>
  <c r="AD4" i="30" l="1"/>
  <c r="AD5" i="30"/>
  <c r="AD6" i="30"/>
  <c r="AD7" i="30"/>
  <c r="AD8" i="30"/>
  <c r="AD9" i="30"/>
  <c r="AD10" i="30"/>
  <c r="AD11" i="30"/>
  <c r="AD12" i="30"/>
  <c r="AD13" i="30"/>
  <c r="AD14" i="30"/>
  <c r="AD15" i="30"/>
  <c r="AD16" i="30"/>
  <c r="AD17" i="30"/>
  <c r="AD18" i="30"/>
  <c r="AD19" i="30"/>
  <c r="AD20" i="30"/>
  <c r="AD21" i="30"/>
  <c r="AD22" i="30"/>
  <c r="AD23" i="30"/>
  <c r="AD24" i="30"/>
  <c r="AD25" i="30"/>
  <c r="AD26" i="30"/>
  <c r="AD27" i="30"/>
  <c r="AD28" i="30"/>
  <c r="AD3" i="30"/>
  <c r="AD4" i="29" l="1"/>
  <c r="AD5" i="29"/>
  <c r="AD6" i="29"/>
  <c r="AD7" i="29"/>
  <c r="AD8" i="29"/>
  <c r="AD9" i="29"/>
  <c r="AD10" i="29"/>
  <c r="AD11" i="29"/>
  <c r="AD12" i="29"/>
  <c r="AD13" i="29"/>
  <c r="AD14" i="29"/>
  <c r="AD15" i="29"/>
  <c r="AD16" i="29"/>
  <c r="AD17" i="29"/>
  <c r="AD18" i="29"/>
  <c r="AD19" i="29"/>
  <c r="AD20" i="29"/>
  <c r="AD21" i="29"/>
  <c r="AD22" i="29"/>
  <c r="AD23" i="29"/>
  <c r="AD24" i="29"/>
  <c r="AD25" i="29"/>
  <c r="AD26" i="29"/>
  <c r="AD27" i="29"/>
  <c r="AD28" i="29"/>
  <c r="AD3" i="29"/>
  <c r="AE4" i="28" l="1"/>
  <c r="AE5" i="28"/>
  <c r="AE6" i="28"/>
  <c r="AE7" i="28"/>
  <c r="AE8" i="28"/>
  <c r="AE9" i="28"/>
  <c r="AE10" i="28"/>
  <c r="AE11" i="28"/>
  <c r="AE12" i="28"/>
  <c r="AE13" i="28"/>
  <c r="AE14" i="28"/>
  <c r="AE15" i="28"/>
  <c r="AE16" i="28"/>
  <c r="AE17" i="28"/>
  <c r="AE18" i="28"/>
  <c r="AE19" i="28"/>
  <c r="AE20" i="28"/>
  <c r="AE21" i="28"/>
  <c r="AE22" i="28"/>
  <c r="AE23" i="28"/>
  <c r="AE24" i="28"/>
  <c r="AE25" i="28"/>
  <c r="AE26" i="28"/>
  <c r="AE27" i="28"/>
  <c r="AE28" i="28"/>
  <c r="AE3" i="28"/>
  <c r="AD4" i="27" l="1"/>
  <c r="AD5" i="27"/>
  <c r="AD6" i="27"/>
  <c r="AD7" i="27"/>
  <c r="AD8" i="27"/>
  <c r="AD9" i="27"/>
  <c r="AD10" i="27"/>
  <c r="AD11" i="27"/>
  <c r="AD12" i="27"/>
  <c r="AD13" i="27"/>
  <c r="AD14" i="27"/>
  <c r="AD15" i="27"/>
  <c r="AD16" i="27"/>
  <c r="AD17" i="27"/>
  <c r="AD18" i="27"/>
  <c r="AD19" i="27"/>
  <c r="AD20" i="27"/>
  <c r="AD21" i="27"/>
  <c r="AD22" i="27"/>
  <c r="AD23" i="27"/>
  <c r="AD24" i="27"/>
  <c r="AD25" i="27"/>
  <c r="AD26" i="27"/>
  <c r="AD27" i="27"/>
  <c r="AD28" i="27"/>
  <c r="AD3" i="27"/>
  <c r="AK25" i="36" l="1"/>
  <c r="AK26" i="36"/>
  <c r="AK27" i="36"/>
  <c r="AK28" i="36"/>
  <c r="AH25" i="36"/>
  <c r="AH26" i="36"/>
  <c r="AH27" i="36"/>
  <c r="AH28" i="36"/>
  <c r="AE4" i="26"/>
  <c r="AE5" i="26"/>
  <c r="AE6" i="26"/>
  <c r="AE7" i="26"/>
  <c r="AE8" i="26"/>
  <c r="AE9" i="26"/>
  <c r="AE10" i="26"/>
  <c r="AE11" i="26"/>
  <c r="AE12" i="26"/>
  <c r="AE13" i="26"/>
  <c r="AE14" i="26"/>
  <c r="AE15" i="26"/>
  <c r="AE16" i="26"/>
  <c r="AE17" i="26"/>
  <c r="AE18" i="26"/>
  <c r="AE19" i="26"/>
  <c r="AE20" i="26"/>
  <c r="AE21" i="26"/>
  <c r="AE22" i="26"/>
  <c r="AE23" i="26"/>
  <c r="AE24" i="26"/>
  <c r="AE25" i="26"/>
  <c r="AE26" i="26"/>
  <c r="AE27" i="26"/>
  <c r="AE28" i="26"/>
  <c r="AE3" i="26"/>
  <c r="AH4" i="25" l="1"/>
  <c r="AH5" i="25"/>
  <c r="AH6" i="25"/>
  <c r="AH7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H25" i="25"/>
  <c r="AH26" i="25"/>
  <c r="AH27" i="25"/>
  <c r="AH28" i="25"/>
  <c r="F28" i="26" s="1"/>
  <c r="AH3" i="25"/>
  <c r="AG4" i="24"/>
  <c r="AG5" i="24"/>
  <c r="AG6" i="24"/>
  <c r="AG7" i="24"/>
  <c r="AG8" i="24"/>
  <c r="AG9" i="24"/>
  <c r="AG10" i="24"/>
  <c r="AG11" i="24"/>
  <c r="AG12" i="24"/>
  <c r="AG13" i="24"/>
  <c r="AG14" i="24"/>
  <c r="AG15" i="24"/>
  <c r="AG16" i="24"/>
  <c r="AG17" i="24"/>
  <c r="AG18" i="24"/>
  <c r="AG19" i="24"/>
  <c r="AG20" i="24"/>
  <c r="AG21" i="24"/>
  <c r="AG22" i="24"/>
  <c r="AG23" i="24"/>
  <c r="AG24" i="24"/>
  <c r="AG25" i="24"/>
  <c r="AG26" i="24"/>
  <c r="AG27" i="24"/>
  <c r="AG28" i="24"/>
  <c r="AG3" i="24"/>
  <c r="AE10" i="7" l="1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9" i="7"/>
  <c r="AG4" i="23" l="1"/>
  <c r="AG5" i="23"/>
  <c r="AG6" i="23"/>
  <c r="AG7" i="23"/>
  <c r="AG8" i="23"/>
  <c r="AG9" i="23"/>
  <c r="AG10" i="23"/>
  <c r="AG11" i="23"/>
  <c r="AG12" i="23"/>
  <c r="AG13" i="23"/>
  <c r="AG14" i="23"/>
  <c r="AG15" i="23"/>
  <c r="AG16" i="23"/>
  <c r="AG17" i="23"/>
  <c r="AG18" i="23"/>
  <c r="AG19" i="23"/>
  <c r="AG20" i="23"/>
  <c r="AG21" i="23"/>
  <c r="AG22" i="23"/>
  <c r="AG23" i="23"/>
  <c r="AG24" i="23"/>
  <c r="AG25" i="23"/>
  <c r="AG26" i="23"/>
  <c r="AG27" i="23"/>
  <c r="AG28" i="23"/>
  <c r="AG3" i="23"/>
  <c r="N25" i="37" l="1"/>
  <c r="N26" i="37"/>
  <c r="N27" i="37"/>
  <c r="N28" i="37"/>
  <c r="N25" i="35"/>
  <c r="N26" i="35"/>
  <c r="N27" i="35"/>
  <c r="N28" i="35"/>
  <c r="AG25" i="34"/>
  <c r="AG26" i="34"/>
  <c r="AG27" i="34"/>
  <c r="AG28" i="34"/>
  <c r="N25" i="34"/>
  <c r="N26" i="34"/>
  <c r="N27" i="34"/>
  <c r="N28" i="34"/>
  <c r="AF25" i="33"/>
  <c r="AF26" i="33"/>
  <c r="F26" i="34" s="1"/>
  <c r="G26" i="34" s="1"/>
  <c r="AF27" i="33"/>
  <c r="AF28" i="33"/>
  <c r="F28" i="34" s="1"/>
  <c r="G28" i="34" s="1"/>
  <c r="N25" i="33"/>
  <c r="N26" i="33"/>
  <c r="N27" i="33"/>
  <c r="N28" i="33"/>
  <c r="AF25" i="32"/>
  <c r="AF26" i="32"/>
  <c r="F26" i="33" s="1"/>
  <c r="G26" i="33" s="1"/>
  <c r="AF27" i="32"/>
  <c r="AF28" i="32"/>
  <c r="AD28" i="32"/>
  <c r="AD25" i="32"/>
  <c r="AD26" i="32"/>
  <c r="AD27" i="32"/>
  <c r="N25" i="32"/>
  <c r="N26" i="32"/>
  <c r="N27" i="32"/>
  <c r="N28" i="32"/>
  <c r="AI25" i="31"/>
  <c r="AI26" i="31"/>
  <c r="AI27" i="31"/>
  <c r="F27" i="32" s="1"/>
  <c r="G27" i="32" s="1"/>
  <c r="AI28" i="31"/>
  <c r="F28" i="32" s="1"/>
  <c r="G28" i="32" s="1"/>
  <c r="O28" i="34" l="1"/>
  <c r="AF28" i="34" s="1"/>
  <c r="AH28" i="34" s="1"/>
  <c r="O26" i="34"/>
  <c r="AF26" i="34" s="1"/>
  <c r="O27" i="32"/>
  <c r="AE27" i="32" s="1"/>
  <c r="O26" i="33"/>
  <c r="AE26" i="33" s="1"/>
  <c r="AG26" i="33" s="1"/>
  <c r="O28" i="32"/>
  <c r="AE28" i="32" s="1"/>
  <c r="AG28" i="32" s="1"/>
  <c r="AG27" i="32"/>
  <c r="AH26" i="34"/>
  <c r="F27" i="33"/>
  <c r="G27" i="33" s="1"/>
  <c r="O27" i="33" s="1"/>
  <c r="AE27" i="33" s="1"/>
  <c r="AG27" i="33" s="1"/>
  <c r="F27" i="34"/>
  <c r="G27" i="34" s="1"/>
  <c r="O27" i="34" s="1"/>
  <c r="AF27" i="34" s="1"/>
  <c r="AH27" i="34" s="1"/>
  <c r="F28" i="33"/>
  <c r="G28" i="33" s="1"/>
  <c r="O28" i="33" s="1"/>
  <c r="AE28" i="33" s="1"/>
  <c r="AG28" i="33" s="1"/>
  <c r="F25" i="34"/>
  <c r="G25" i="34" s="1"/>
  <c r="O25" i="34" s="1"/>
  <c r="AF25" i="34" s="1"/>
  <c r="AH25" i="34" s="1"/>
  <c r="F25" i="32"/>
  <c r="G25" i="32" s="1"/>
  <c r="O25" i="32" s="1"/>
  <c r="AE25" i="32" s="1"/>
  <c r="AG25" i="32" s="1"/>
  <c r="F26" i="32"/>
  <c r="G26" i="32" s="1"/>
  <c r="O26" i="32" s="1"/>
  <c r="AE26" i="32" s="1"/>
  <c r="AG26" i="32" s="1"/>
  <c r="F25" i="33"/>
  <c r="G25" i="33" s="1"/>
  <c r="O25" i="33" s="1"/>
  <c r="AE25" i="33" s="1"/>
  <c r="AG25" i="33" s="1"/>
  <c r="AF25" i="30"/>
  <c r="F25" i="31" s="1"/>
  <c r="G25" i="31" s="1"/>
  <c r="AF26" i="30"/>
  <c r="F26" i="31" s="1"/>
  <c r="G26" i="31" s="1"/>
  <c r="AF27" i="30"/>
  <c r="F27" i="31" s="1"/>
  <c r="G27" i="31" s="1"/>
  <c r="AF28" i="30"/>
  <c r="F28" i="31" s="1"/>
  <c r="G28" i="31" s="1"/>
  <c r="N25" i="30"/>
  <c r="N26" i="30"/>
  <c r="N27" i="30"/>
  <c r="N28" i="30"/>
  <c r="AF25" i="29"/>
  <c r="F25" i="30" s="1"/>
  <c r="G25" i="30" s="1"/>
  <c r="O25" i="30" s="1"/>
  <c r="AE25" i="30" s="1"/>
  <c r="AF26" i="29"/>
  <c r="F26" i="30" s="1"/>
  <c r="G26" i="30" s="1"/>
  <c r="O26" i="30" s="1"/>
  <c r="AF27" i="29"/>
  <c r="F27" i="30" s="1"/>
  <c r="G27" i="30" s="1"/>
  <c r="AF28" i="29"/>
  <c r="F28" i="30" s="1"/>
  <c r="G28" i="30" s="1"/>
  <c r="N25" i="29"/>
  <c r="N26" i="29"/>
  <c r="N27" i="29"/>
  <c r="N28" i="29"/>
  <c r="AG25" i="28"/>
  <c r="F25" i="29" s="1"/>
  <c r="G25" i="29" s="1"/>
  <c r="AG26" i="28"/>
  <c r="F26" i="29" s="1"/>
  <c r="G26" i="29" s="1"/>
  <c r="AG27" i="28"/>
  <c r="F27" i="29" s="1"/>
  <c r="G27" i="29" s="1"/>
  <c r="AG28" i="28"/>
  <c r="F28" i="29" s="1"/>
  <c r="G28" i="29" s="1"/>
  <c r="N25" i="28"/>
  <c r="N26" i="28"/>
  <c r="N27" i="28"/>
  <c r="N28" i="28"/>
  <c r="N25" i="27"/>
  <c r="N26" i="27"/>
  <c r="N27" i="27"/>
  <c r="N28" i="27"/>
  <c r="N25" i="26"/>
  <c r="N26" i="26"/>
  <c r="N27" i="26"/>
  <c r="N28" i="26"/>
  <c r="G28" i="26"/>
  <c r="F25" i="26"/>
  <c r="G25" i="26" s="1"/>
  <c r="O25" i="26" s="1"/>
  <c r="F26" i="26"/>
  <c r="G26" i="26" s="1"/>
  <c r="F27" i="26"/>
  <c r="G27" i="26" s="1"/>
  <c r="AF25" i="25"/>
  <c r="AF26" i="25"/>
  <c r="AF27" i="25"/>
  <c r="AF28" i="25"/>
  <c r="O25" i="25"/>
  <c r="O26" i="25"/>
  <c r="O27" i="25"/>
  <c r="O28" i="25"/>
  <c r="AI25" i="24"/>
  <c r="G25" i="25" s="1"/>
  <c r="H25" i="25" s="1"/>
  <c r="AI26" i="24"/>
  <c r="G26" i="25" s="1"/>
  <c r="H26" i="25" s="1"/>
  <c r="AI27" i="24"/>
  <c r="G27" i="25" s="1"/>
  <c r="H27" i="25" s="1"/>
  <c r="AI28" i="24"/>
  <c r="G28" i="25" s="1"/>
  <c r="H28" i="25" s="1"/>
  <c r="AG4" i="22"/>
  <c r="AG5" i="22"/>
  <c r="AG6" i="22"/>
  <c r="AG7" i="22"/>
  <c r="AG8" i="22"/>
  <c r="AG9" i="22"/>
  <c r="AG10" i="22"/>
  <c r="AG11" i="22"/>
  <c r="AG12" i="22"/>
  <c r="AG13" i="22"/>
  <c r="AG14" i="22"/>
  <c r="AG15" i="22"/>
  <c r="AG16" i="22"/>
  <c r="AG17" i="22"/>
  <c r="AG18" i="22"/>
  <c r="AG19" i="22"/>
  <c r="AG20" i="22"/>
  <c r="AG21" i="22"/>
  <c r="AG22" i="22"/>
  <c r="AG23" i="22"/>
  <c r="AG24" i="22"/>
  <c r="AG25" i="22"/>
  <c r="AG26" i="22"/>
  <c r="AG27" i="22"/>
  <c r="AG28" i="22"/>
  <c r="AG3" i="22"/>
  <c r="AE4" i="21"/>
  <c r="AE5" i="21"/>
  <c r="AE6" i="21"/>
  <c r="AE7" i="21"/>
  <c r="AE8" i="21"/>
  <c r="AE9" i="21"/>
  <c r="AE10" i="21"/>
  <c r="AE11" i="21"/>
  <c r="AE12" i="21"/>
  <c r="AE13" i="21"/>
  <c r="AE14" i="21"/>
  <c r="AE15" i="21"/>
  <c r="AE16" i="21"/>
  <c r="AE17" i="21"/>
  <c r="AE18" i="21"/>
  <c r="AE19" i="21"/>
  <c r="AE20" i="21"/>
  <c r="AE21" i="21"/>
  <c r="AE22" i="21"/>
  <c r="AE23" i="21"/>
  <c r="AE24" i="21"/>
  <c r="AE25" i="21"/>
  <c r="AE26" i="21"/>
  <c r="AE27" i="21"/>
  <c r="AE28" i="21"/>
  <c r="AE3" i="21"/>
  <c r="O27" i="30" l="1"/>
  <c r="AE27" i="30" s="1"/>
  <c r="P25" i="25"/>
  <c r="O28" i="29"/>
  <c r="AE28" i="29" s="1"/>
  <c r="AG28" i="29" s="1"/>
  <c r="AG27" i="30"/>
  <c r="AE26" i="30"/>
  <c r="AG26" i="30" s="1"/>
  <c r="O26" i="29"/>
  <c r="AE26" i="29" s="1"/>
  <c r="AG26" i="29" s="1"/>
  <c r="O27" i="29"/>
  <c r="AE27" i="29" s="1"/>
  <c r="AG27" i="29" s="1"/>
  <c r="O25" i="29"/>
  <c r="AE25" i="29" s="1"/>
  <c r="AG25" i="29" s="1"/>
  <c r="O28" i="30"/>
  <c r="AE28" i="30" s="1"/>
  <c r="AG28" i="30" s="1"/>
  <c r="AG25" i="25"/>
  <c r="AI25" i="25" s="1"/>
  <c r="AG25" i="30"/>
  <c r="O26" i="26"/>
  <c r="P28" i="25"/>
  <c r="AG28" i="25" s="1"/>
  <c r="AI28" i="25" s="1"/>
  <c r="P27" i="25"/>
  <c r="AG27" i="25" s="1"/>
  <c r="AI27" i="25" s="1"/>
  <c r="P26" i="25"/>
  <c r="AG26" i="25" s="1"/>
  <c r="AI26" i="25" s="1"/>
  <c r="O28" i="26"/>
  <c r="O27" i="26"/>
  <c r="AE25" i="23"/>
  <c r="F25" i="24"/>
  <c r="G25" i="24" s="1"/>
  <c r="AE26" i="23"/>
  <c r="F26" i="24"/>
  <c r="G26" i="24" s="1"/>
  <c r="AE27" i="23"/>
  <c r="F27" i="24"/>
  <c r="G27" i="24" s="1"/>
  <c r="AE28" i="23"/>
  <c r="F28" i="24"/>
  <c r="G28" i="24" s="1"/>
  <c r="O25" i="23"/>
  <c r="O26" i="23"/>
  <c r="O27" i="23"/>
  <c r="O28" i="23"/>
  <c r="AE25" i="22"/>
  <c r="G25" i="23"/>
  <c r="H25" i="23" s="1"/>
  <c r="AE26" i="22"/>
  <c r="G26" i="23"/>
  <c r="H26" i="23" s="1"/>
  <c r="AE27" i="22"/>
  <c r="G27" i="23"/>
  <c r="H27" i="23" s="1"/>
  <c r="AE28" i="22"/>
  <c r="G28" i="23"/>
  <c r="H28" i="23" s="1"/>
  <c r="O25" i="22"/>
  <c r="O26" i="22"/>
  <c r="O27" i="22"/>
  <c r="O28" i="22"/>
  <c r="P25" i="23" l="1"/>
  <c r="P26" i="23"/>
  <c r="P28" i="23"/>
  <c r="AF28" i="23" s="1"/>
  <c r="AH28" i="23" s="1"/>
  <c r="P27" i="23"/>
  <c r="AF27" i="23" s="1"/>
  <c r="AH27" i="23" s="1"/>
  <c r="AF26" i="23"/>
  <c r="AH26" i="23" s="1"/>
  <c r="AF25" i="23"/>
  <c r="AH25" i="23" s="1"/>
  <c r="AF28" i="19"/>
  <c r="AF3" i="19"/>
  <c r="AF4" i="20" l="1"/>
  <c r="AF5" i="20"/>
  <c r="AF6" i="20"/>
  <c r="AF7" i="20"/>
  <c r="AF8" i="20"/>
  <c r="AF9" i="20"/>
  <c r="AF10" i="20"/>
  <c r="AF11" i="20"/>
  <c r="AF12" i="20"/>
  <c r="AF13" i="20"/>
  <c r="AF14" i="20"/>
  <c r="AF15" i="20"/>
  <c r="AF16" i="20"/>
  <c r="AF17" i="20"/>
  <c r="AF18" i="20"/>
  <c r="AF19" i="20"/>
  <c r="AF20" i="20"/>
  <c r="AF21" i="20"/>
  <c r="AF22" i="20"/>
  <c r="AF23" i="20"/>
  <c r="AF24" i="20"/>
  <c r="AF25" i="20"/>
  <c r="AF26" i="20"/>
  <c r="AF27" i="20"/>
  <c r="AF28" i="20"/>
  <c r="AF3" i="20"/>
  <c r="AG25" i="21" l="1"/>
  <c r="G25" i="22" s="1"/>
  <c r="H25" i="22" s="1"/>
  <c r="P25" i="22" s="1"/>
  <c r="AF25" i="22" s="1"/>
  <c r="AH25" i="22" s="1"/>
  <c r="AG26" i="21"/>
  <c r="G26" i="22" s="1"/>
  <c r="H26" i="22" s="1"/>
  <c r="P26" i="22" s="1"/>
  <c r="AF26" i="22" s="1"/>
  <c r="AH26" i="22" s="1"/>
  <c r="AG27" i="21"/>
  <c r="G27" i="22" s="1"/>
  <c r="H27" i="22" s="1"/>
  <c r="P27" i="22" s="1"/>
  <c r="AF27" i="22" s="1"/>
  <c r="AH27" i="22" s="1"/>
  <c r="AG28" i="21"/>
  <c r="G28" i="22" s="1"/>
  <c r="H28" i="22" s="1"/>
  <c r="P28" i="22" s="1"/>
  <c r="AF28" i="22" s="1"/>
  <c r="AH28" i="22" s="1"/>
  <c r="N25" i="21"/>
  <c r="N26" i="21"/>
  <c r="N27" i="21"/>
  <c r="N28" i="21"/>
  <c r="AF27" i="19"/>
  <c r="O25" i="20"/>
  <c r="O26" i="20"/>
  <c r="O27" i="20"/>
  <c r="O28" i="20"/>
  <c r="AH25" i="20" l="1"/>
  <c r="F25" i="21" s="1"/>
  <c r="G25" i="21" s="1"/>
  <c r="O25" i="21" s="1"/>
  <c r="AF25" i="21" s="1"/>
  <c r="AH25" i="21" s="1"/>
  <c r="AH26" i="20"/>
  <c r="F26" i="21" s="1"/>
  <c r="G26" i="21" s="1"/>
  <c r="O26" i="21" s="1"/>
  <c r="AF26" i="21" s="1"/>
  <c r="AH26" i="21" s="1"/>
  <c r="AH27" i="20"/>
  <c r="F27" i="21" s="1"/>
  <c r="G27" i="21" s="1"/>
  <c r="O27" i="21" s="1"/>
  <c r="AF27" i="21" s="1"/>
  <c r="AH27" i="21" s="1"/>
  <c r="AH28" i="20"/>
  <c r="F28" i="21" s="1"/>
  <c r="G28" i="21" s="1"/>
  <c r="O28" i="21" s="1"/>
  <c r="AF28" i="21" s="1"/>
  <c r="AH28" i="21" s="1"/>
  <c r="AF4" i="19"/>
  <c r="AF5" i="19"/>
  <c r="AF6" i="19"/>
  <c r="AF7" i="19"/>
  <c r="AF8" i="19"/>
  <c r="AF9" i="19"/>
  <c r="AF10" i="19"/>
  <c r="AF11" i="19"/>
  <c r="AF12" i="19"/>
  <c r="AF13" i="19"/>
  <c r="AF14" i="19"/>
  <c r="AF15" i="19"/>
  <c r="AF16" i="19"/>
  <c r="AF17" i="19"/>
  <c r="AF18" i="19"/>
  <c r="AF19" i="19"/>
  <c r="AF20" i="19"/>
  <c r="AF21" i="19"/>
  <c r="AF22" i="19"/>
  <c r="AF23" i="19"/>
  <c r="AF24" i="19"/>
  <c r="AF25" i="19"/>
  <c r="AF26" i="19"/>
  <c r="AG4" i="18"/>
  <c r="AG5" i="18"/>
  <c r="AG6" i="18"/>
  <c r="AG7" i="18"/>
  <c r="AG8" i="18"/>
  <c r="AG9" i="18"/>
  <c r="AG10" i="18"/>
  <c r="AG11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3" i="18"/>
  <c r="AH25" i="19" l="1"/>
  <c r="G25" i="20" s="1"/>
  <c r="H25" i="20" s="1"/>
  <c r="P25" i="20" s="1"/>
  <c r="AG25" i="20" s="1"/>
  <c r="AI25" i="20" s="1"/>
  <c r="AH26" i="19"/>
  <c r="G26" i="20" s="1"/>
  <c r="H26" i="20" s="1"/>
  <c r="P26" i="20" s="1"/>
  <c r="AG26" i="20" s="1"/>
  <c r="AI26" i="20" s="1"/>
  <c r="AH27" i="19"/>
  <c r="G27" i="20" s="1"/>
  <c r="H27" i="20" s="1"/>
  <c r="P27" i="20" s="1"/>
  <c r="AG27" i="20" s="1"/>
  <c r="AI27" i="20" s="1"/>
  <c r="AH28" i="19"/>
  <c r="G28" i="20" s="1"/>
  <c r="H28" i="20" s="1"/>
  <c r="P28" i="20" s="1"/>
  <c r="AG28" i="20" s="1"/>
  <c r="AI28" i="20" s="1"/>
  <c r="F26" i="19"/>
  <c r="G26" i="19" s="1"/>
  <c r="N25" i="19"/>
  <c r="N26" i="19"/>
  <c r="N27" i="19"/>
  <c r="N28" i="19"/>
  <c r="AE25" i="18"/>
  <c r="F25" i="19"/>
  <c r="G25" i="19" s="1"/>
  <c r="AE26" i="18"/>
  <c r="AE27" i="18"/>
  <c r="F27" i="19"/>
  <c r="G27" i="19" s="1"/>
  <c r="AE28" i="18"/>
  <c r="F28" i="19"/>
  <c r="G28" i="19" s="1"/>
  <c r="O25" i="18"/>
  <c r="O26" i="18"/>
  <c r="O27" i="18"/>
  <c r="O28" i="18"/>
  <c r="AG4" i="17"/>
  <c r="AG5" i="17"/>
  <c r="AG6" i="17"/>
  <c r="AG7" i="17"/>
  <c r="AG8" i="17"/>
  <c r="AG9" i="17"/>
  <c r="AG10" i="17"/>
  <c r="AG11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I4" i="17"/>
  <c r="AI5" i="17"/>
  <c r="AI6" i="17"/>
  <c r="AI7" i="17"/>
  <c r="AI8" i="17"/>
  <c r="AI9" i="17"/>
  <c r="AI10" i="17"/>
  <c r="AI11" i="17"/>
  <c r="AI12" i="17"/>
  <c r="AI13" i="17"/>
  <c r="AI14" i="17"/>
  <c r="AI15" i="17"/>
  <c r="AI16" i="17"/>
  <c r="AI17" i="17"/>
  <c r="AI18" i="17"/>
  <c r="AI19" i="17"/>
  <c r="AI20" i="17"/>
  <c r="AI21" i="17"/>
  <c r="AI22" i="17"/>
  <c r="AI23" i="17"/>
  <c r="AI24" i="17"/>
  <c r="AI25" i="17"/>
  <c r="G25" i="18" s="1"/>
  <c r="H25" i="18" s="1"/>
  <c r="P25" i="18" s="1"/>
  <c r="AF25" i="18" s="1"/>
  <c r="AI26" i="17"/>
  <c r="G26" i="18" s="1"/>
  <c r="H26" i="18" s="1"/>
  <c r="P26" i="18" s="1"/>
  <c r="AI27" i="17"/>
  <c r="G27" i="18" s="1"/>
  <c r="H27" i="18" s="1"/>
  <c r="P27" i="18" s="1"/>
  <c r="AF27" i="18" s="1"/>
  <c r="AI28" i="17"/>
  <c r="G28" i="18" s="1"/>
  <c r="H28" i="18" s="1"/>
  <c r="AI3" i="17"/>
  <c r="AF26" i="18" l="1"/>
  <c r="P28" i="18"/>
  <c r="AF28" i="18" s="1"/>
  <c r="AH28" i="18" s="1"/>
  <c r="AH25" i="18"/>
  <c r="AH26" i="18"/>
  <c r="O26" i="19"/>
  <c r="AG26" i="19" s="1"/>
  <c r="AI26" i="19" s="1"/>
  <c r="O25" i="19"/>
  <c r="AG25" i="19" s="1"/>
  <c r="AI25" i="19" s="1"/>
  <c r="AH27" i="18"/>
  <c r="O28" i="19"/>
  <c r="AG28" i="19" s="1"/>
  <c r="AI28" i="19" s="1"/>
  <c r="O27" i="19"/>
  <c r="AG27" i="19" s="1"/>
  <c r="AI27" i="19" s="1"/>
  <c r="O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3" i="17"/>
  <c r="N6" i="16"/>
  <c r="AE4" i="16"/>
  <c r="AE5" i="16"/>
  <c r="AE6" i="16"/>
  <c r="AE7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3" i="16"/>
  <c r="AD4" i="15" l="1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3" i="15"/>
  <c r="N25" i="16" l="1"/>
  <c r="N26" i="16"/>
  <c r="N27" i="16"/>
  <c r="N28" i="16"/>
  <c r="AG25" i="16"/>
  <c r="G25" i="17" s="1"/>
  <c r="H25" i="17" s="1"/>
  <c r="P25" i="17" s="1"/>
  <c r="AH25" i="17" s="1"/>
  <c r="AJ25" i="17" s="1"/>
  <c r="AG26" i="16"/>
  <c r="G26" i="17" s="1"/>
  <c r="H26" i="17" s="1"/>
  <c r="P26" i="17" s="1"/>
  <c r="AH26" i="17" s="1"/>
  <c r="AJ26" i="17" s="1"/>
  <c r="AG27" i="16"/>
  <c r="G27" i="17" s="1"/>
  <c r="H27" i="17" s="1"/>
  <c r="P27" i="17" s="1"/>
  <c r="AH27" i="17" s="1"/>
  <c r="AJ27" i="17" s="1"/>
  <c r="AG28" i="16"/>
  <c r="G28" i="17" s="1"/>
  <c r="H28" i="17" s="1"/>
  <c r="P28" i="17" s="1"/>
  <c r="AH28" i="17" s="1"/>
  <c r="AJ28" i="17" s="1"/>
  <c r="AF25" i="15" l="1"/>
  <c r="F25" i="16" s="1"/>
  <c r="G25" i="16" s="1"/>
  <c r="O25" i="16" s="1"/>
  <c r="AF25" i="16" s="1"/>
  <c r="AH25" i="16" s="1"/>
  <c r="AF26" i="15"/>
  <c r="F26" i="16" s="1"/>
  <c r="G26" i="16" s="1"/>
  <c r="O26" i="16" s="1"/>
  <c r="AF26" i="16" s="1"/>
  <c r="AH26" i="16" s="1"/>
  <c r="AF27" i="15"/>
  <c r="F27" i="16" s="1"/>
  <c r="G27" i="16" s="1"/>
  <c r="O27" i="16" s="1"/>
  <c r="AF27" i="16" s="1"/>
  <c r="AH27" i="16" s="1"/>
  <c r="AF28" i="15"/>
  <c r="F28" i="16" s="1"/>
  <c r="G28" i="16" s="1"/>
  <c r="O28" i="16" s="1"/>
  <c r="AF28" i="16" s="1"/>
  <c r="AH28" i="16" s="1"/>
  <c r="N25" i="15"/>
  <c r="N26" i="15"/>
  <c r="N27" i="15"/>
  <c r="N28" i="15"/>
  <c r="AG25" i="14" l="1"/>
  <c r="F25" i="15" s="1"/>
  <c r="G25" i="15" s="1"/>
  <c r="O25" i="15" s="1"/>
  <c r="AE25" i="15" s="1"/>
  <c r="AG25" i="15" s="1"/>
  <c r="AG26" i="14"/>
  <c r="F26" i="15" s="1"/>
  <c r="G26" i="15" s="1"/>
  <c r="O26" i="15" s="1"/>
  <c r="AE26" i="15" s="1"/>
  <c r="AG26" i="15" s="1"/>
  <c r="AG27" i="14"/>
  <c r="AG28" i="14"/>
  <c r="F28" i="15" s="1"/>
  <c r="G28" i="15" s="1"/>
  <c r="O28" i="15" s="1"/>
  <c r="AE28" i="15" s="1"/>
  <c r="AG28" i="15" s="1"/>
  <c r="AE24" i="14"/>
  <c r="AI24" i="36" s="1"/>
  <c r="AE25" i="14"/>
  <c r="AI25" i="36" s="1"/>
  <c r="AE26" i="14"/>
  <c r="AI26" i="36" s="1"/>
  <c r="AE27" i="14"/>
  <c r="AI27" i="36" s="1"/>
  <c r="AE28" i="14"/>
  <c r="AI28" i="36" s="1"/>
  <c r="H29" i="14"/>
  <c r="I29" i="14"/>
  <c r="J29" i="14"/>
  <c r="K29" i="14"/>
  <c r="L29" i="14"/>
  <c r="M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N28" i="14"/>
  <c r="AJ28" i="36" s="1"/>
  <c r="N27" i="14"/>
  <c r="AJ27" i="36" s="1"/>
  <c r="N26" i="14"/>
  <c r="AJ26" i="36" s="1"/>
  <c r="N25" i="14"/>
  <c r="AJ25" i="36" s="1"/>
  <c r="F27" i="15" l="1"/>
  <c r="G27" i="15" s="1"/>
  <c r="O27" i="15" s="1"/>
  <c r="AE27" i="15" s="1"/>
  <c r="AG27" i="15" s="1"/>
  <c r="AF4" i="12"/>
  <c r="AF5" i="12"/>
  <c r="AF6" i="12"/>
  <c r="AF7" i="12"/>
  <c r="AF8" i="12"/>
  <c r="AF9" i="12"/>
  <c r="AF10" i="12"/>
  <c r="AF11" i="12"/>
  <c r="AF12" i="12"/>
  <c r="AF13" i="12"/>
  <c r="AF14" i="12"/>
  <c r="AF15" i="12"/>
  <c r="AF16" i="12"/>
  <c r="AF17" i="12"/>
  <c r="AF18" i="12"/>
  <c r="AF19" i="12"/>
  <c r="AF20" i="12"/>
  <c r="AF21" i="12"/>
  <c r="AF22" i="12"/>
  <c r="AF23" i="12"/>
  <c r="AF24" i="12"/>
  <c r="AF25" i="12"/>
  <c r="AF26" i="12"/>
  <c r="AF27" i="12"/>
  <c r="AF28" i="12"/>
  <c r="AF3" i="12"/>
  <c r="AH3" i="12"/>
  <c r="AF4" i="10" l="1"/>
  <c r="AF5" i="10"/>
  <c r="AF6" i="10"/>
  <c r="AF7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3" i="10"/>
  <c r="AF4" i="9" l="1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3" i="9"/>
  <c r="N25" i="10"/>
  <c r="N26" i="10"/>
  <c r="N27" i="10"/>
  <c r="N28" i="10"/>
  <c r="F26" i="10"/>
  <c r="G26" i="10" s="1"/>
  <c r="O26" i="10" s="1"/>
  <c r="AH25" i="9"/>
  <c r="F25" i="10" s="1"/>
  <c r="G25" i="10" s="1"/>
  <c r="O25" i="10" s="1"/>
  <c r="AH26" i="9"/>
  <c r="AH27" i="9"/>
  <c r="F27" i="10" s="1"/>
  <c r="G27" i="10" s="1"/>
  <c r="AH28" i="9"/>
  <c r="F28" i="10" s="1"/>
  <c r="G28" i="10" s="1"/>
  <c r="N25" i="9"/>
  <c r="N26" i="9"/>
  <c r="N27" i="9"/>
  <c r="N28" i="9"/>
  <c r="O28" i="10" l="1"/>
  <c r="O27" i="10"/>
  <c r="AG4" i="8"/>
  <c r="AG5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F25" i="9" s="1"/>
  <c r="G25" i="9" s="1"/>
  <c r="O25" i="9" s="1"/>
  <c r="AG25" i="9" s="1"/>
  <c r="AI25" i="9" s="1"/>
  <c r="AG26" i="8"/>
  <c r="F26" i="9" s="1"/>
  <c r="G26" i="9" s="1"/>
  <c r="O26" i="9" s="1"/>
  <c r="AG26" i="9" s="1"/>
  <c r="AI26" i="9" s="1"/>
  <c r="AG27" i="8"/>
  <c r="F27" i="9" s="1"/>
  <c r="G27" i="9" s="1"/>
  <c r="O27" i="9" s="1"/>
  <c r="AG27" i="9" s="1"/>
  <c r="AI27" i="9" s="1"/>
  <c r="AG28" i="8"/>
  <c r="F28" i="9" s="1"/>
  <c r="G28" i="9" s="1"/>
  <c r="O28" i="9" s="1"/>
  <c r="AG28" i="9" s="1"/>
  <c r="AI28" i="9" s="1"/>
  <c r="AG3" i="8"/>
  <c r="O25" i="8"/>
  <c r="O26" i="8"/>
  <c r="O27" i="8"/>
  <c r="O28" i="8"/>
  <c r="AE25" i="8"/>
  <c r="AE26" i="8"/>
  <c r="AE27" i="8"/>
  <c r="AE28" i="8"/>
  <c r="AG8" i="7" l="1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G25" i="8" s="1"/>
  <c r="H25" i="8" s="1"/>
  <c r="P25" i="8" s="1"/>
  <c r="AF25" i="8" s="1"/>
  <c r="AH25" i="8" s="1"/>
  <c r="AG26" i="7"/>
  <c r="G26" i="8" s="1"/>
  <c r="H26" i="8" s="1"/>
  <c r="P26" i="8" s="1"/>
  <c r="AF26" i="8" s="1"/>
  <c r="AH26" i="8" s="1"/>
  <c r="AG27" i="7"/>
  <c r="G27" i="8" s="1"/>
  <c r="H27" i="8" s="1"/>
  <c r="P27" i="8" s="1"/>
  <c r="AF27" i="8" s="1"/>
  <c r="AH27" i="8" s="1"/>
  <c r="AG28" i="7"/>
  <c r="G28" i="8" s="1"/>
  <c r="H28" i="8" s="1"/>
  <c r="P28" i="8" s="1"/>
  <c r="AF28" i="8" s="1"/>
  <c r="AH28" i="8" s="1"/>
  <c r="N25" i="7"/>
  <c r="N26" i="7"/>
  <c r="N27" i="7"/>
  <c r="N28" i="7"/>
  <c r="F25" i="7"/>
  <c r="G25" i="7" s="1"/>
  <c r="F26" i="7"/>
  <c r="G26" i="7" s="1"/>
  <c r="F27" i="7"/>
  <c r="G27" i="7" s="1"/>
  <c r="F28" i="7"/>
  <c r="G28" i="7" s="1"/>
  <c r="O28" i="7" s="1"/>
  <c r="AF28" i="7" s="1"/>
  <c r="AE4" i="7"/>
  <c r="AE5" i="7"/>
  <c r="AE6" i="7"/>
  <c r="AE7" i="7"/>
  <c r="AE8" i="7"/>
  <c r="AE3" i="7"/>
  <c r="AH28" i="7" l="1"/>
  <c r="O26" i="7"/>
  <c r="AF26" i="7" s="1"/>
  <c r="O27" i="7"/>
  <c r="AF27" i="7" s="1"/>
  <c r="O25" i="7"/>
  <c r="AF25" i="7" s="1"/>
  <c r="AH27" i="7"/>
  <c r="AH26" i="7"/>
  <c r="AH25" i="7"/>
  <c r="E29" i="7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E29" i="37" l="1"/>
  <c r="DS4" i="36"/>
  <c r="DS7" i="36"/>
  <c r="DS8" i="36"/>
  <c r="DS19" i="36"/>
  <c r="DS20" i="36"/>
  <c r="DS21" i="36"/>
  <c r="DS22" i="36"/>
  <c r="DS23" i="36"/>
  <c r="DS24" i="36"/>
  <c r="DS25" i="36"/>
  <c r="DS26" i="36"/>
  <c r="DS27" i="36"/>
  <c r="DS28" i="36"/>
  <c r="DU4" i="36"/>
  <c r="DU5" i="36"/>
  <c r="DU6" i="36"/>
  <c r="DU7" i="36"/>
  <c r="DU8" i="36"/>
  <c r="DU9" i="36"/>
  <c r="DU10" i="36"/>
  <c r="DU11" i="36"/>
  <c r="DU12" i="36"/>
  <c r="DU13" i="36"/>
  <c r="DU14" i="36"/>
  <c r="DU15" i="36"/>
  <c r="DU16" i="36"/>
  <c r="DU17" i="36"/>
  <c r="DU18" i="36"/>
  <c r="DU19" i="36"/>
  <c r="DU20" i="36"/>
  <c r="DU21" i="36"/>
  <c r="DU22" i="36"/>
  <c r="DU23" i="36"/>
  <c r="DU24" i="36"/>
  <c r="DU25" i="36"/>
  <c r="DU26" i="36"/>
  <c r="DU27" i="36"/>
  <c r="DU28" i="36"/>
  <c r="DU3" i="36"/>
  <c r="DT25" i="36"/>
  <c r="DT26" i="36"/>
  <c r="DT27" i="36"/>
  <c r="DT28" i="36"/>
  <c r="DR4" i="36"/>
  <c r="DR5" i="36"/>
  <c r="DR6" i="36"/>
  <c r="DR7" i="36"/>
  <c r="DR8" i="36"/>
  <c r="DR9" i="36"/>
  <c r="DR10" i="36"/>
  <c r="DR11" i="36"/>
  <c r="DR12" i="36"/>
  <c r="DR13" i="36"/>
  <c r="DR14" i="36"/>
  <c r="DR15" i="36"/>
  <c r="DR16" i="36"/>
  <c r="DR17" i="36"/>
  <c r="DR18" i="36"/>
  <c r="DR19" i="36"/>
  <c r="DR20" i="36"/>
  <c r="DR21" i="36"/>
  <c r="DR22" i="36"/>
  <c r="DR23" i="36"/>
  <c r="DR24" i="36"/>
  <c r="DR25" i="36"/>
  <c r="DR26" i="36"/>
  <c r="DR27" i="36"/>
  <c r="DR28" i="36"/>
  <c r="DR3" i="36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M29" i="37"/>
  <c r="L29" i="37"/>
  <c r="K29" i="37"/>
  <c r="J29" i="37"/>
  <c r="I29" i="37"/>
  <c r="H29" i="37"/>
  <c r="AF28" i="37"/>
  <c r="AF27" i="37"/>
  <c r="AF26" i="37"/>
  <c r="AF25" i="37"/>
  <c r="AF24" i="37"/>
  <c r="N24" i="37"/>
  <c r="DT24" i="36" s="1"/>
  <c r="AF23" i="37"/>
  <c r="N23" i="37"/>
  <c r="DT23" i="36" s="1"/>
  <c r="AF22" i="37"/>
  <c r="N22" i="37"/>
  <c r="DT22" i="36" s="1"/>
  <c r="AF21" i="37"/>
  <c r="N21" i="37"/>
  <c r="DT21" i="36" s="1"/>
  <c r="AF20" i="37"/>
  <c r="N20" i="37"/>
  <c r="DT20" i="36" s="1"/>
  <c r="AF19" i="37"/>
  <c r="N19" i="37"/>
  <c r="DT19" i="36" s="1"/>
  <c r="AF18" i="37"/>
  <c r="DS18" i="36"/>
  <c r="N18" i="37"/>
  <c r="DT18" i="36" s="1"/>
  <c r="AF17" i="37"/>
  <c r="DS17" i="36"/>
  <c r="N17" i="37"/>
  <c r="DT17" i="36" s="1"/>
  <c r="AF16" i="37"/>
  <c r="DS16" i="36"/>
  <c r="N16" i="37"/>
  <c r="DT16" i="36" s="1"/>
  <c r="AF15" i="37"/>
  <c r="DS15" i="36"/>
  <c r="N15" i="37"/>
  <c r="DT15" i="36" s="1"/>
  <c r="AF14" i="37"/>
  <c r="DS14" i="36"/>
  <c r="N14" i="37"/>
  <c r="DT14" i="36" s="1"/>
  <c r="AF13" i="37"/>
  <c r="DS13" i="36"/>
  <c r="N13" i="37"/>
  <c r="DT13" i="36" s="1"/>
  <c r="AF12" i="37"/>
  <c r="DS12" i="36"/>
  <c r="N12" i="37"/>
  <c r="DT12" i="36" s="1"/>
  <c r="AF11" i="37"/>
  <c r="DS11" i="36"/>
  <c r="N11" i="37"/>
  <c r="DT11" i="36" s="1"/>
  <c r="AF10" i="37"/>
  <c r="DS10" i="36"/>
  <c r="N10" i="37"/>
  <c r="DT10" i="36" s="1"/>
  <c r="AF9" i="37"/>
  <c r="DS9" i="36"/>
  <c r="N9" i="37"/>
  <c r="DT9" i="36" s="1"/>
  <c r="AF8" i="37"/>
  <c r="N8" i="37"/>
  <c r="DT8" i="36" s="1"/>
  <c r="AF7" i="37"/>
  <c r="N7" i="37"/>
  <c r="DT7" i="36" s="1"/>
  <c r="AF6" i="37"/>
  <c r="DS6" i="36"/>
  <c r="N6" i="37"/>
  <c r="DT6" i="36" s="1"/>
  <c r="AF5" i="37"/>
  <c r="DS5" i="36"/>
  <c r="N5" i="37"/>
  <c r="DT5" i="36" s="1"/>
  <c r="AF4" i="37"/>
  <c r="N4" i="37"/>
  <c r="DT4" i="36" s="1"/>
  <c r="AF3" i="37"/>
  <c r="N3" i="37"/>
  <c r="DQ4" i="36"/>
  <c r="DQ5" i="36"/>
  <c r="DQ6" i="36"/>
  <c r="DQ7" i="36"/>
  <c r="DQ8" i="36"/>
  <c r="DQ9" i="36"/>
  <c r="DQ10" i="36"/>
  <c r="DQ11" i="36"/>
  <c r="DQ12" i="36"/>
  <c r="DQ13" i="36"/>
  <c r="DQ14" i="36"/>
  <c r="DQ15" i="36"/>
  <c r="DQ16" i="36"/>
  <c r="DQ17" i="36"/>
  <c r="DQ18" i="36"/>
  <c r="DQ19" i="36"/>
  <c r="DQ20" i="36"/>
  <c r="DQ21" i="36"/>
  <c r="DQ22" i="36"/>
  <c r="DQ23" i="36"/>
  <c r="DQ24" i="36"/>
  <c r="DQ25" i="36"/>
  <c r="DQ26" i="36"/>
  <c r="DQ27" i="36"/>
  <c r="DQ28" i="36"/>
  <c r="DQ3" i="36"/>
  <c r="DP25" i="36"/>
  <c r="DP26" i="36"/>
  <c r="DP27" i="36"/>
  <c r="DP28" i="36"/>
  <c r="DN4" i="36"/>
  <c r="DN5" i="36"/>
  <c r="DN6" i="36"/>
  <c r="DN7" i="36"/>
  <c r="DN8" i="36"/>
  <c r="DN9" i="36"/>
  <c r="DN10" i="36"/>
  <c r="DN11" i="36"/>
  <c r="DN12" i="36"/>
  <c r="DN13" i="36"/>
  <c r="DN14" i="36"/>
  <c r="DN15" i="36"/>
  <c r="DN16" i="36"/>
  <c r="DN17" i="36"/>
  <c r="DN18" i="36"/>
  <c r="DN19" i="36"/>
  <c r="DN20" i="36"/>
  <c r="DN21" i="36"/>
  <c r="DN22" i="36"/>
  <c r="DN23" i="36"/>
  <c r="DN24" i="36"/>
  <c r="DN25" i="36"/>
  <c r="DN26" i="36"/>
  <c r="DN27" i="36"/>
  <c r="DN28" i="36"/>
  <c r="DN3" i="36"/>
  <c r="F25" i="35"/>
  <c r="G25" i="35" s="1"/>
  <c r="O25" i="35" s="1"/>
  <c r="F26" i="35"/>
  <c r="G26" i="35" s="1"/>
  <c r="O26" i="35" s="1"/>
  <c r="F27" i="35"/>
  <c r="G27" i="35" s="1"/>
  <c r="O27" i="35" s="1"/>
  <c r="F28" i="35"/>
  <c r="G28" i="35" s="1"/>
  <c r="O28" i="35" s="1"/>
  <c r="AE29" i="35"/>
  <c r="AH25" i="35"/>
  <c r="AH26" i="35"/>
  <c r="F26" i="37" s="1"/>
  <c r="G26" i="37" s="1"/>
  <c r="O26" i="37" s="1"/>
  <c r="AE26" i="37" s="1"/>
  <c r="AH27" i="35"/>
  <c r="F27" i="37" s="1"/>
  <c r="G27" i="37" s="1"/>
  <c r="O27" i="37" s="1"/>
  <c r="AE27" i="37" s="1"/>
  <c r="AH28" i="35"/>
  <c r="F28" i="37" s="1"/>
  <c r="G28" i="37" s="1"/>
  <c r="O28" i="37" s="1"/>
  <c r="AE28" i="37" s="1"/>
  <c r="DO25" i="36"/>
  <c r="DO26" i="36"/>
  <c r="DO27" i="36"/>
  <c r="DO28" i="36"/>
  <c r="H29" i="35"/>
  <c r="I29" i="35"/>
  <c r="J29" i="35"/>
  <c r="K29" i="35"/>
  <c r="L29" i="35"/>
  <c r="M29" i="35"/>
  <c r="P29" i="35"/>
  <c r="Q29" i="35"/>
  <c r="R29" i="35"/>
  <c r="S29" i="35"/>
  <c r="T29" i="35"/>
  <c r="U29" i="35"/>
  <c r="V29" i="35"/>
  <c r="W29" i="35"/>
  <c r="X29" i="35"/>
  <c r="Y29" i="35"/>
  <c r="Z29" i="35"/>
  <c r="AA29" i="35"/>
  <c r="AB29" i="35"/>
  <c r="E29" i="35"/>
  <c r="DK8" i="36"/>
  <c r="DK10" i="36"/>
  <c r="DK13" i="36"/>
  <c r="DK18" i="36"/>
  <c r="DK20" i="36"/>
  <c r="DK22" i="36"/>
  <c r="DK23" i="36"/>
  <c r="DK25" i="36"/>
  <c r="DK26" i="36"/>
  <c r="DK27" i="36"/>
  <c r="DK28" i="36"/>
  <c r="DM4" i="36"/>
  <c r="DM5" i="36"/>
  <c r="DM6" i="36"/>
  <c r="DM7" i="36"/>
  <c r="DM8" i="36"/>
  <c r="DM9" i="36"/>
  <c r="DM10" i="36"/>
  <c r="DM11" i="36"/>
  <c r="DM12" i="36"/>
  <c r="DM13" i="36"/>
  <c r="DM14" i="36"/>
  <c r="DM15" i="36"/>
  <c r="DM16" i="36"/>
  <c r="DM17" i="36"/>
  <c r="DM18" i="36"/>
  <c r="DM19" i="36"/>
  <c r="DM20" i="36"/>
  <c r="DM21" i="36"/>
  <c r="DM22" i="36"/>
  <c r="DM23" i="36"/>
  <c r="DM24" i="36"/>
  <c r="DM25" i="36"/>
  <c r="DM26" i="36"/>
  <c r="DM27" i="36"/>
  <c r="DM28" i="36"/>
  <c r="DM3" i="36"/>
  <c r="DL25" i="36"/>
  <c r="DL26" i="36"/>
  <c r="DL27" i="36"/>
  <c r="DL28" i="36"/>
  <c r="DJ4" i="36"/>
  <c r="DJ5" i="36"/>
  <c r="DJ6" i="36"/>
  <c r="DJ7" i="36"/>
  <c r="DJ8" i="36"/>
  <c r="DJ9" i="36"/>
  <c r="DJ10" i="36"/>
  <c r="DJ11" i="36"/>
  <c r="DJ12" i="36"/>
  <c r="DJ13" i="36"/>
  <c r="DJ14" i="36"/>
  <c r="DJ15" i="36"/>
  <c r="DJ16" i="36"/>
  <c r="DJ17" i="36"/>
  <c r="DJ18" i="36"/>
  <c r="DJ19" i="36"/>
  <c r="DJ20" i="36"/>
  <c r="DJ21" i="36"/>
  <c r="DJ22" i="36"/>
  <c r="DJ23" i="36"/>
  <c r="DJ24" i="36"/>
  <c r="DJ25" i="36"/>
  <c r="DJ26" i="36"/>
  <c r="DJ27" i="36"/>
  <c r="DJ28" i="36"/>
  <c r="DJ3" i="36"/>
  <c r="DG25" i="36"/>
  <c r="DG26" i="36"/>
  <c r="DG27" i="36"/>
  <c r="DG28" i="36"/>
  <c r="DI4" i="36"/>
  <c r="DI5" i="36"/>
  <c r="DI6" i="36"/>
  <c r="DI7" i="36"/>
  <c r="DI8" i="36"/>
  <c r="DI9" i="36"/>
  <c r="DI10" i="36"/>
  <c r="DI11" i="36"/>
  <c r="DI12" i="36"/>
  <c r="DI13" i="36"/>
  <c r="DI14" i="36"/>
  <c r="DI15" i="36"/>
  <c r="DI16" i="36"/>
  <c r="DI17" i="36"/>
  <c r="DI18" i="36"/>
  <c r="DI19" i="36"/>
  <c r="DI20" i="36"/>
  <c r="DI21" i="36"/>
  <c r="DI22" i="36"/>
  <c r="DI23" i="36"/>
  <c r="DI24" i="36"/>
  <c r="DI25" i="36"/>
  <c r="DI26" i="36"/>
  <c r="DI27" i="36"/>
  <c r="DI28" i="36"/>
  <c r="DI3" i="36"/>
  <c r="DH25" i="36"/>
  <c r="DH26" i="36"/>
  <c r="DH27" i="36"/>
  <c r="DH28" i="36"/>
  <c r="DF4" i="36"/>
  <c r="DF5" i="36"/>
  <c r="DF6" i="36"/>
  <c r="DF7" i="36"/>
  <c r="DF8" i="36"/>
  <c r="DF9" i="36"/>
  <c r="DF10" i="36"/>
  <c r="DF11" i="36"/>
  <c r="DF12" i="36"/>
  <c r="DF13" i="36"/>
  <c r="DF14" i="36"/>
  <c r="DF15" i="36"/>
  <c r="DF16" i="36"/>
  <c r="DF17" i="36"/>
  <c r="DF18" i="36"/>
  <c r="DF19" i="36"/>
  <c r="DF20" i="36"/>
  <c r="DF21" i="36"/>
  <c r="DF22" i="36"/>
  <c r="DF23" i="36"/>
  <c r="DF24" i="36"/>
  <c r="DF25" i="36"/>
  <c r="DF26" i="36"/>
  <c r="DF27" i="36"/>
  <c r="DF28" i="36"/>
  <c r="DF3" i="36"/>
  <c r="AD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23" i="32"/>
  <c r="AD24" i="32"/>
  <c r="AD3" i="32"/>
  <c r="AG28" i="37" l="1"/>
  <c r="AD29" i="32"/>
  <c r="AG27" i="35"/>
  <c r="AG27" i="37"/>
  <c r="AG28" i="35"/>
  <c r="AI28" i="35" s="1"/>
  <c r="AG26" i="35"/>
  <c r="AI26" i="35" s="1"/>
  <c r="AG25" i="35"/>
  <c r="AI25" i="35" s="1"/>
  <c r="AI27" i="35"/>
  <c r="F25" i="37"/>
  <c r="G25" i="37" s="1"/>
  <c r="O25" i="37" s="1"/>
  <c r="AE25" i="37" s="1"/>
  <c r="AG25" i="37" s="1"/>
  <c r="AG26" i="37"/>
  <c r="DR29" i="36"/>
  <c r="AF29" i="37"/>
  <c r="AD29" i="37"/>
  <c r="DS3" i="36"/>
  <c r="DS29" i="36" s="1"/>
  <c r="N29" i="37"/>
  <c r="DT3" i="36"/>
  <c r="DT29" i="36" s="1"/>
  <c r="DU29" i="36"/>
  <c r="N25" i="31"/>
  <c r="O25" i="31" s="1"/>
  <c r="AH25" i="31" s="1"/>
  <c r="AJ25" i="31" s="1"/>
  <c r="N26" i="31"/>
  <c r="O26" i="31" s="1"/>
  <c r="AH26" i="31" s="1"/>
  <c r="AJ26" i="31" s="1"/>
  <c r="N27" i="31"/>
  <c r="O27" i="31" s="1"/>
  <c r="AH27" i="31" s="1"/>
  <c r="AJ27" i="31" s="1"/>
  <c r="N28" i="31"/>
  <c r="O28" i="31" s="1"/>
  <c r="AH28" i="31" s="1"/>
  <c r="AJ28" i="31" s="1"/>
  <c r="DC8" i="36" l="1"/>
  <c r="DC13" i="36"/>
  <c r="DC18" i="36"/>
  <c r="DC20" i="36"/>
  <c r="DC22" i="36"/>
  <c r="DC23" i="36"/>
  <c r="DC25" i="36"/>
  <c r="DC26" i="36"/>
  <c r="DC27" i="36"/>
  <c r="DC28" i="36"/>
  <c r="DE4" i="36"/>
  <c r="DE5" i="36"/>
  <c r="DE6" i="36"/>
  <c r="DE7" i="36"/>
  <c r="DE8" i="36"/>
  <c r="DE9" i="36"/>
  <c r="DE10" i="36"/>
  <c r="DE11" i="36"/>
  <c r="DE12" i="36"/>
  <c r="DE13" i="36"/>
  <c r="DE14" i="36"/>
  <c r="DE15" i="36"/>
  <c r="DE16" i="36"/>
  <c r="DE17" i="36"/>
  <c r="DE18" i="36"/>
  <c r="DE19" i="36"/>
  <c r="DE20" i="36"/>
  <c r="DE21" i="36"/>
  <c r="DE22" i="36"/>
  <c r="DE23" i="36"/>
  <c r="DE24" i="36"/>
  <c r="DE25" i="36"/>
  <c r="DE26" i="36"/>
  <c r="DE27" i="36"/>
  <c r="DE28" i="36"/>
  <c r="DE3" i="36"/>
  <c r="DD25" i="36"/>
  <c r="DD26" i="36"/>
  <c r="DD27" i="36"/>
  <c r="DD28" i="36"/>
  <c r="DB4" i="36"/>
  <c r="DB5" i="36"/>
  <c r="DB6" i="36"/>
  <c r="DB7" i="36"/>
  <c r="DB8" i="36"/>
  <c r="DB9" i="36"/>
  <c r="DB10" i="36"/>
  <c r="DB11" i="36"/>
  <c r="DB12" i="36"/>
  <c r="DB13" i="36"/>
  <c r="DB14" i="36"/>
  <c r="DB15" i="36"/>
  <c r="DB16" i="36"/>
  <c r="DB17" i="36"/>
  <c r="DB18" i="36"/>
  <c r="DB19" i="36"/>
  <c r="DB20" i="36"/>
  <c r="DB21" i="36"/>
  <c r="DB22" i="36"/>
  <c r="DB23" i="36"/>
  <c r="DB24" i="36"/>
  <c r="DB25" i="36"/>
  <c r="DB26" i="36"/>
  <c r="DB27" i="36"/>
  <c r="DB28" i="36"/>
  <c r="DB3" i="36"/>
  <c r="CY8" i="36"/>
  <c r="CY13" i="36"/>
  <c r="CY20" i="36"/>
  <c r="CY22" i="36"/>
  <c r="CY23" i="36"/>
  <c r="CY25" i="36"/>
  <c r="CY26" i="36"/>
  <c r="CY27" i="36"/>
  <c r="CY28" i="36"/>
  <c r="DA4" i="36"/>
  <c r="DA5" i="36"/>
  <c r="DA6" i="36"/>
  <c r="DA7" i="36"/>
  <c r="DA8" i="36"/>
  <c r="DA9" i="36"/>
  <c r="DA10" i="36"/>
  <c r="DA11" i="36"/>
  <c r="DA12" i="36"/>
  <c r="DA13" i="36"/>
  <c r="DA14" i="36"/>
  <c r="DA15" i="36"/>
  <c r="DA16" i="36"/>
  <c r="DA17" i="36"/>
  <c r="DA18" i="36"/>
  <c r="DA19" i="36"/>
  <c r="DA20" i="36"/>
  <c r="DA21" i="36"/>
  <c r="DA22" i="36"/>
  <c r="DA23" i="36"/>
  <c r="DA24" i="36"/>
  <c r="DA25" i="36"/>
  <c r="DA26" i="36"/>
  <c r="DA27" i="36"/>
  <c r="DA28" i="36"/>
  <c r="DA3" i="36"/>
  <c r="CZ25" i="36"/>
  <c r="CZ26" i="36"/>
  <c r="CZ27" i="36"/>
  <c r="CZ28" i="36"/>
  <c r="CX4" i="36"/>
  <c r="CX5" i="36"/>
  <c r="CX6" i="36"/>
  <c r="CX7" i="36"/>
  <c r="CX8" i="36"/>
  <c r="CX9" i="36"/>
  <c r="CX10" i="36"/>
  <c r="CX11" i="36"/>
  <c r="CX12" i="36"/>
  <c r="CX13" i="36"/>
  <c r="CX14" i="36"/>
  <c r="CX15" i="36"/>
  <c r="CX16" i="36"/>
  <c r="CX17" i="36"/>
  <c r="CX18" i="36"/>
  <c r="CX19" i="36"/>
  <c r="CX20" i="36"/>
  <c r="CX21" i="36"/>
  <c r="CX22" i="36"/>
  <c r="CX23" i="36"/>
  <c r="CX24" i="36"/>
  <c r="CX25" i="36"/>
  <c r="CX26" i="36"/>
  <c r="CX27" i="36"/>
  <c r="CX28" i="36"/>
  <c r="CX3" i="36"/>
  <c r="CU25" i="36"/>
  <c r="CU26" i="36"/>
  <c r="CU27" i="36"/>
  <c r="CU28" i="36"/>
  <c r="CW4" i="36"/>
  <c r="CW5" i="36"/>
  <c r="CW6" i="36"/>
  <c r="CW7" i="36"/>
  <c r="CW8" i="36"/>
  <c r="CW9" i="36"/>
  <c r="CW10" i="36"/>
  <c r="CW11" i="36"/>
  <c r="CW12" i="36"/>
  <c r="CW13" i="36"/>
  <c r="CW14" i="36"/>
  <c r="CW15" i="36"/>
  <c r="CW16" i="36"/>
  <c r="CW17" i="36"/>
  <c r="CW18" i="36"/>
  <c r="CW19" i="36"/>
  <c r="CW20" i="36"/>
  <c r="CW21" i="36"/>
  <c r="CW22" i="36"/>
  <c r="CW23" i="36"/>
  <c r="CW24" i="36"/>
  <c r="CW25" i="36"/>
  <c r="CW26" i="36"/>
  <c r="CW27" i="36"/>
  <c r="CW28" i="36"/>
  <c r="CW3" i="36"/>
  <c r="CV25" i="36"/>
  <c r="CV26" i="36"/>
  <c r="CV27" i="36"/>
  <c r="CV28" i="36"/>
  <c r="CT4" i="36"/>
  <c r="CT5" i="36"/>
  <c r="CT6" i="36"/>
  <c r="CT7" i="36"/>
  <c r="CT8" i="36"/>
  <c r="CT9" i="36"/>
  <c r="CT10" i="36"/>
  <c r="CT11" i="36"/>
  <c r="CT12" i="36"/>
  <c r="CT13" i="36"/>
  <c r="CT14" i="36"/>
  <c r="CT15" i="36"/>
  <c r="CT16" i="36"/>
  <c r="CT17" i="36"/>
  <c r="CT18" i="36"/>
  <c r="CT19" i="36"/>
  <c r="CT20" i="36"/>
  <c r="CT21" i="36"/>
  <c r="CT22" i="36"/>
  <c r="CT23" i="36"/>
  <c r="CT24" i="36"/>
  <c r="CT25" i="36"/>
  <c r="CT26" i="36"/>
  <c r="CT27" i="36"/>
  <c r="CT28" i="36"/>
  <c r="CT3" i="36"/>
  <c r="CQ25" i="36"/>
  <c r="CQ26" i="36"/>
  <c r="CQ27" i="36"/>
  <c r="CQ28" i="36"/>
  <c r="CS4" i="36"/>
  <c r="CS5" i="36"/>
  <c r="CS6" i="36"/>
  <c r="CS7" i="36"/>
  <c r="CS8" i="36"/>
  <c r="CS9" i="36"/>
  <c r="CS10" i="36"/>
  <c r="CS11" i="36"/>
  <c r="CS12" i="36"/>
  <c r="CS13" i="36"/>
  <c r="CS14" i="36"/>
  <c r="CS15" i="36"/>
  <c r="CS16" i="36"/>
  <c r="CS17" i="36"/>
  <c r="CS18" i="36"/>
  <c r="CS19" i="36"/>
  <c r="CS20" i="36"/>
  <c r="CS21" i="36"/>
  <c r="CS22" i="36"/>
  <c r="CS23" i="36"/>
  <c r="CS24" i="36"/>
  <c r="CS25" i="36"/>
  <c r="CS26" i="36"/>
  <c r="CS27" i="36"/>
  <c r="CS28" i="36"/>
  <c r="CS3" i="36"/>
  <c r="CR25" i="36"/>
  <c r="CR26" i="36"/>
  <c r="CR27" i="36"/>
  <c r="CR28" i="36"/>
  <c r="CP4" i="36"/>
  <c r="CP5" i="36"/>
  <c r="CP6" i="36"/>
  <c r="CP7" i="36"/>
  <c r="CP8" i="36"/>
  <c r="CP9" i="36"/>
  <c r="CP10" i="36"/>
  <c r="CP11" i="36"/>
  <c r="CP12" i="36"/>
  <c r="CP13" i="36"/>
  <c r="CP14" i="36"/>
  <c r="CP15" i="36"/>
  <c r="CP16" i="36"/>
  <c r="CP17" i="36"/>
  <c r="CP18" i="36"/>
  <c r="CP19" i="36"/>
  <c r="CP20" i="36"/>
  <c r="CP21" i="36"/>
  <c r="CP22" i="36"/>
  <c r="CP23" i="36"/>
  <c r="CP24" i="36"/>
  <c r="CP25" i="36"/>
  <c r="CP26" i="36"/>
  <c r="CP27" i="36"/>
  <c r="CP28" i="36"/>
  <c r="CP3" i="36"/>
  <c r="H29" i="34"/>
  <c r="I29" i="34"/>
  <c r="J29" i="34"/>
  <c r="K29" i="34"/>
  <c r="L29" i="34"/>
  <c r="M29" i="34"/>
  <c r="P29" i="34"/>
  <c r="Q29" i="34"/>
  <c r="R29" i="34"/>
  <c r="S29" i="34"/>
  <c r="T29" i="34"/>
  <c r="U29" i="34"/>
  <c r="V29" i="34"/>
  <c r="W29" i="34"/>
  <c r="X29" i="34"/>
  <c r="Y29" i="34"/>
  <c r="Z29" i="34"/>
  <c r="AA29" i="34"/>
  <c r="AB29" i="34"/>
  <c r="AD29" i="34"/>
  <c r="E29" i="34"/>
  <c r="H29" i="33"/>
  <c r="I29" i="33"/>
  <c r="J29" i="33"/>
  <c r="K29" i="33"/>
  <c r="L29" i="33"/>
  <c r="M29" i="33"/>
  <c r="P29" i="33"/>
  <c r="Q29" i="33"/>
  <c r="R29" i="33"/>
  <c r="S29" i="33"/>
  <c r="T29" i="33"/>
  <c r="U29" i="33"/>
  <c r="V29" i="33"/>
  <c r="W29" i="33"/>
  <c r="X29" i="33"/>
  <c r="Y29" i="33"/>
  <c r="Z29" i="33"/>
  <c r="AA29" i="33"/>
  <c r="AB29" i="33"/>
  <c r="AC29" i="33"/>
  <c r="E29" i="33"/>
  <c r="H29" i="31"/>
  <c r="I29" i="31"/>
  <c r="J29" i="31"/>
  <c r="K29" i="31"/>
  <c r="L29" i="31"/>
  <c r="M29" i="31"/>
  <c r="P29" i="31"/>
  <c r="Q29" i="31"/>
  <c r="R29" i="31"/>
  <c r="S29" i="31"/>
  <c r="T29" i="31"/>
  <c r="U29" i="31"/>
  <c r="V29" i="31"/>
  <c r="W29" i="31"/>
  <c r="X29" i="31"/>
  <c r="Y29" i="31"/>
  <c r="Z29" i="31"/>
  <c r="AA29" i="31"/>
  <c r="AB29" i="31"/>
  <c r="E29" i="31"/>
  <c r="H29" i="30"/>
  <c r="I29" i="30"/>
  <c r="J29" i="30"/>
  <c r="K29" i="30"/>
  <c r="L29" i="30"/>
  <c r="M29" i="30"/>
  <c r="P29" i="30"/>
  <c r="Q29" i="30"/>
  <c r="R29" i="30"/>
  <c r="S29" i="30"/>
  <c r="T29" i="30"/>
  <c r="U29" i="30"/>
  <c r="V29" i="30"/>
  <c r="W29" i="30"/>
  <c r="X29" i="30"/>
  <c r="Y29" i="30"/>
  <c r="Z29" i="30"/>
  <c r="AA29" i="30"/>
  <c r="AB29" i="30"/>
  <c r="AC29" i="30"/>
  <c r="E29" i="30"/>
  <c r="H29" i="29"/>
  <c r="I29" i="29"/>
  <c r="J29" i="29"/>
  <c r="K29" i="29"/>
  <c r="L29" i="29"/>
  <c r="M29" i="29"/>
  <c r="P29" i="29"/>
  <c r="Q29" i="29"/>
  <c r="R29" i="29"/>
  <c r="S29" i="29"/>
  <c r="T29" i="29"/>
  <c r="U29" i="29"/>
  <c r="V29" i="29"/>
  <c r="W29" i="29"/>
  <c r="X29" i="29"/>
  <c r="Y29" i="29"/>
  <c r="Z29" i="29"/>
  <c r="AA29" i="29"/>
  <c r="AB29" i="29"/>
  <c r="AC29" i="29"/>
  <c r="E29" i="29"/>
  <c r="CO25" i="36"/>
  <c r="CO26" i="36"/>
  <c r="CO27" i="36"/>
  <c r="CO28" i="36"/>
  <c r="CN25" i="36"/>
  <c r="CN26" i="36"/>
  <c r="CN27" i="36"/>
  <c r="CN28" i="36"/>
  <c r="CM25" i="36"/>
  <c r="CM26" i="36"/>
  <c r="CM27" i="36"/>
  <c r="CM28" i="36"/>
  <c r="CL24" i="36"/>
  <c r="CL25" i="36"/>
  <c r="CL26" i="36"/>
  <c r="CL27" i="36"/>
  <c r="CL28" i="36"/>
  <c r="H29" i="28"/>
  <c r="I29" i="28"/>
  <c r="J29" i="28"/>
  <c r="K29" i="28"/>
  <c r="L29" i="28"/>
  <c r="M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D29" i="28"/>
  <c r="E29" i="28"/>
  <c r="CO4" i="36"/>
  <c r="CO5" i="36"/>
  <c r="CO6" i="36"/>
  <c r="CO7" i="36"/>
  <c r="CO8" i="36"/>
  <c r="CO9" i="36"/>
  <c r="CO10" i="36"/>
  <c r="CO11" i="36"/>
  <c r="CO12" i="36"/>
  <c r="CO13" i="36"/>
  <c r="CO14" i="36"/>
  <c r="CO15" i="36"/>
  <c r="CO16" i="36"/>
  <c r="CO17" i="36"/>
  <c r="CO18" i="36"/>
  <c r="CO19" i="36"/>
  <c r="CO20" i="36"/>
  <c r="CO21" i="36"/>
  <c r="CO22" i="36"/>
  <c r="CO23" i="36"/>
  <c r="CO24" i="36"/>
  <c r="CO3" i="36"/>
  <c r="CL4" i="36"/>
  <c r="CL5" i="36"/>
  <c r="CL6" i="36"/>
  <c r="CL7" i="36"/>
  <c r="CL8" i="36"/>
  <c r="CL9" i="36"/>
  <c r="CL10" i="36"/>
  <c r="CL11" i="36"/>
  <c r="CL12" i="36"/>
  <c r="CL13" i="36"/>
  <c r="CL14" i="36"/>
  <c r="CL15" i="36"/>
  <c r="CL16" i="36"/>
  <c r="CL17" i="36"/>
  <c r="CL18" i="36"/>
  <c r="CL19" i="36"/>
  <c r="CL20" i="36"/>
  <c r="CL21" i="36"/>
  <c r="CL22" i="36"/>
  <c r="CL23" i="36"/>
  <c r="CL3" i="36"/>
  <c r="CQ4" i="36"/>
  <c r="CQ5" i="36"/>
  <c r="CQ6" i="36"/>
  <c r="CQ7" i="36"/>
  <c r="CQ8" i="36"/>
  <c r="CQ9" i="36"/>
  <c r="CQ10" i="36"/>
  <c r="CQ11" i="36"/>
  <c r="CQ12" i="36"/>
  <c r="CQ13" i="36"/>
  <c r="CQ14" i="36"/>
  <c r="CQ15" i="36"/>
  <c r="CQ16" i="36"/>
  <c r="CQ17" i="36"/>
  <c r="CQ18" i="36"/>
  <c r="CQ19" i="36"/>
  <c r="CQ20" i="36"/>
  <c r="CQ21" i="36"/>
  <c r="CQ22" i="36"/>
  <c r="CQ23" i="36"/>
  <c r="CQ24" i="36"/>
  <c r="AG25" i="26"/>
  <c r="F25" i="27" s="1"/>
  <c r="G25" i="27" s="1"/>
  <c r="O25" i="27" s="1"/>
  <c r="AG26" i="26"/>
  <c r="F26" i="27" s="1"/>
  <c r="G26" i="27" s="1"/>
  <c r="O26" i="27" s="1"/>
  <c r="AG27" i="26"/>
  <c r="F27" i="27" s="1"/>
  <c r="G27" i="27" s="1"/>
  <c r="O27" i="27" s="1"/>
  <c r="AG28" i="26"/>
  <c r="F28" i="27" s="1"/>
  <c r="G28" i="27" s="1"/>
  <c r="O28" i="27" s="1"/>
  <c r="AF25" i="26"/>
  <c r="AF26" i="26"/>
  <c r="AF27" i="26"/>
  <c r="AF28" i="26"/>
  <c r="AH28" i="26" l="1"/>
  <c r="AD29" i="29"/>
  <c r="AH26" i="26"/>
  <c r="CQ3" i="36"/>
  <c r="AH27" i="26"/>
  <c r="AH25" i="26"/>
  <c r="CM4" i="36"/>
  <c r="CM5" i="36"/>
  <c r="CM6" i="36"/>
  <c r="CM7" i="36"/>
  <c r="CM8" i="36"/>
  <c r="CM9" i="36"/>
  <c r="CM10" i="36"/>
  <c r="CM11" i="36"/>
  <c r="CM12" i="36"/>
  <c r="CM13" i="36"/>
  <c r="CM14" i="36"/>
  <c r="CM15" i="36"/>
  <c r="CM16" i="36"/>
  <c r="CM17" i="36"/>
  <c r="CM18" i="36"/>
  <c r="CM19" i="36"/>
  <c r="CM20" i="36"/>
  <c r="CM21" i="36"/>
  <c r="CM22" i="36"/>
  <c r="CM23" i="36"/>
  <c r="CM24" i="36"/>
  <c r="CM3" i="36" l="1"/>
  <c r="AE29" i="28"/>
  <c r="AF25" i="27"/>
  <c r="F25" i="28" s="1"/>
  <c r="G25" i="28" s="1"/>
  <c r="O25" i="28" s="1"/>
  <c r="AF25" i="28" s="1"/>
  <c r="AH25" i="28" s="1"/>
  <c r="AF26" i="27"/>
  <c r="F26" i="28" s="1"/>
  <c r="G26" i="28" s="1"/>
  <c r="O26" i="28" s="1"/>
  <c r="AF26" i="28" s="1"/>
  <c r="AH26" i="28" s="1"/>
  <c r="AF27" i="27"/>
  <c r="F27" i="28" s="1"/>
  <c r="G27" i="28" s="1"/>
  <c r="O27" i="28" s="1"/>
  <c r="AF27" i="28" s="1"/>
  <c r="AH27" i="28" s="1"/>
  <c r="AF28" i="27"/>
  <c r="F28" i="28" s="1"/>
  <c r="G28" i="28" s="1"/>
  <c r="O28" i="28" s="1"/>
  <c r="AF28" i="28" s="1"/>
  <c r="AH28" i="28" s="1"/>
  <c r="AE25" i="27"/>
  <c r="AE26" i="27"/>
  <c r="AE27" i="27"/>
  <c r="AE28" i="27"/>
  <c r="AG28" i="27" l="1"/>
  <c r="AG27" i="27"/>
  <c r="AG26" i="27"/>
  <c r="AG25" i="27"/>
  <c r="AF4" i="25"/>
  <c r="AF5" i="25"/>
  <c r="AF6" i="25"/>
  <c r="AF7" i="25"/>
  <c r="AF8" i="25"/>
  <c r="AF9" i="25"/>
  <c r="AF10" i="25"/>
  <c r="AF11" i="25"/>
  <c r="AF12" i="25"/>
  <c r="AF13" i="25"/>
  <c r="AF14" i="25"/>
  <c r="AF15" i="25"/>
  <c r="AF16" i="25"/>
  <c r="AF17" i="25"/>
  <c r="AF18" i="25"/>
  <c r="AF19" i="25"/>
  <c r="AF20" i="25"/>
  <c r="AF21" i="25"/>
  <c r="AF22" i="25"/>
  <c r="AF23" i="25"/>
  <c r="AF24" i="25"/>
  <c r="AF3" i="25"/>
  <c r="N25" i="24" l="1"/>
  <c r="O25" i="24" s="1"/>
  <c r="AH25" i="24" s="1"/>
  <c r="AJ25" i="24" s="1"/>
  <c r="N26" i="24"/>
  <c r="O26" i="24" s="1"/>
  <c r="AH26" i="24" s="1"/>
  <c r="AJ26" i="24" s="1"/>
  <c r="N27" i="24"/>
  <c r="O27" i="24" s="1"/>
  <c r="AH27" i="24" s="1"/>
  <c r="AJ27" i="24" s="1"/>
  <c r="N28" i="24"/>
  <c r="O28" i="24" s="1"/>
  <c r="AH28" i="24" s="1"/>
  <c r="AJ28" i="24" s="1"/>
  <c r="CI25" i="36" l="1"/>
  <c r="CI26" i="36"/>
  <c r="CI27" i="36"/>
  <c r="CI28" i="36"/>
  <c r="CK4" i="36"/>
  <c r="CK5" i="36"/>
  <c r="CK6" i="36"/>
  <c r="CK7" i="36"/>
  <c r="CK8" i="36"/>
  <c r="CK9" i="36"/>
  <c r="CK10" i="36"/>
  <c r="CK11" i="36"/>
  <c r="CK12" i="36"/>
  <c r="CK13" i="36"/>
  <c r="CK14" i="36"/>
  <c r="CK15" i="36"/>
  <c r="CK16" i="36"/>
  <c r="CK17" i="36"/>
  <c r="CK18" i="36"/>
  <c r="CK19" i="36"/>
  <c r="CK20" i="36"/>
  <c r="CK21" i="36"/>
  <c r="CK22" i="36"/>
  <c r="CK23" i="36"/>
  <c r="CK24" i="36"/>
  <c r="CK25" i="36"/>
  <c r="CK26" i="36"/>
  <c r="CK27" i="36"/>
  <c r="CK28" i="36"/>
  <c r="CK3" i="36"/>
  <c r="CJ25" i="36"/>
  <c r="CJ26" i="36"/>
  <c r="CJ27" i="36"/>
  <c r="CJ28" i="36"/>
  <c r="CH6" i="36"/>
  <c r="CH7" i="36"/>
  <c r="CH8" i="36"/>
  <c r="CH9" i="36"/>
  <c r="CH10" i="36"/>
  <c r="CH11" i="36"/>
  <c r="CH12" i="36"/>
  <c r="CH13" i="36"/>
  <c r="CH14" i="36"/>
  <c r="CH15" i="36"/>
  <c r="CH16" i="36"/>
  <c r="CH17" i="36"/>
  <c r="CH18" i="36"/>
  <c r="CH19" i="36"/>
  <c r="CH20" i="36"/>
  <c r="CH21" i="36"/>
  <c r="CH22" i="36"/>
  <c r="CH23" i="36"/>
  <c r="CH24" i="36"/>
  <c r="CH25" i="36"/>
  <c r="CH26" i="36"/>
  <c r="CH27" i="36"/>
  <c r="CH28" i="36"/>
  <c r="CH4" i="36"/>
  <c r="CH5" i="36"/>
  <c r="CH3" i="36"/>
  <c r="E29" i="27"/>
  <c r="CE25" i="36"/>
  <c r="CE26" i="36"/>
  <c r="CE27" i="36"/>
  <c r="CE28" i="36"/>
  <c r="CG4" i="36"/>
  <c r="CG5" i="36"/>
  <c r="CG6" i="36"/>
  <c r="CG7" i="36"/>
  <c r="CG8" i="36"/>
  <c r="CG9" i="36"/>
  <c r="CG10" i="36"/>
  <c r="CG11" i="36"/>
  <c r="CG12" i="36"/>
  <c r="CG13" i="36"/>
  <c r="CG14" i="36"/>
  <c r="CG15" i="36"/>
  <c r="CG16" i="36"/>
  <c r="CG17" i="36"/>
  <c r="CG18" i="36"/>
  <c r="CG19" i="36"/>
  <c r="CG20" i="36"/>
  <c r="CG21" i="36"/>
  <c r="CG22" i="36"/>
  <c r="CG23" i="36"/>
  <c r="CG24" i="36"/>
  <c r="CG25" i="36"/>
  <c r="CG26" i="36"/>
  <c r="CG27" i="36"/>
  <c r="CG28" i="36"/>
  <c r="CG3" i="36"/>
  <c r="CF25" i="36"/>
  <c r="CF26" i="36"/>
  <c r="CF27" i="36"/>
  <c r="CF28" i="36"/>
  <c r="CD4" i="36"/>
  <c r="CD5" i="36"/>
  <c r="CD6" i="36"/>
  <c r="CD7" i="36"/>
  <c r="CD8" i="36"/>
  <c r="CD9" i="36"/>
  <c r="CD10" i="36"/>
  <c r="CD11" i="36"/>
  <c r="CD12" i="36"/>
  <c r="CD13" i="36"/>
  <c r="CD14" i="36"/>
  <c r="CD15" i="36"/>
  <c r="CD16" i="36"/>
  <c r="CD17" i="36"/>
  <c r="CD18" i="36"/>
  <c r="CD19" i="36"/>
  <c r="CD20" i="36"/>
  <c r="CD21" i="36"/>
  <c r="CD22" i="36"/>
  <c r="CD23" i="36"/>
  <c r="CD24" i="36"/>
  <c r="CD25" i="36"/>
  <c r="CD26" i="36"/>
  <c r="CD27" i="36"/>
  <c r="CD28" i="36"/>
  <c r="CD3" i="36"/>
  <c r="CA25" i="36"/>
  <c r="CA26" i="36"/>
  <c r="CA27" i="36"/>
  <c r="CA28" i="36"/>
  <c r="CC4" i="36"/>
  <c r="CC5" i="36"/>
  <c r="CC6" i="36"/>
  <c r="CC7" i="36"/>
  <c r="CC8" i="36"/>
  <c r="CC9" i="36"/>
  <c r="CC10" i="36"/>
  <c r="CC11" i="36"/>
  <c r="CC12" i="36"/>
  <c r="CC13" i="36"/>
  <c r="CC14" i="36"/>
  <c r="CC15" i="36"/>
  <c r="CC17" i="36"/>
  <c r="CC18" i="36"/>
  <c r="CC19" i="36"/>
  <c r="CC20" i="36"/>
  <c r="CC21" i="36"/>
  <c r="CC22" i="36"/>
  <c r="CC23" i="36"/>
  <c r="CC24" i="36"/>
  <c r="CC25" i="36"/>
  <c r="CC26" i="36"/>
  <c r="CC27" i="36"/>
  <c r="CC28" i="36"/>
  <c r="CC3" i="36"/>
  <c r="CB25" i="36"/>
  <c r="CB26" i="36"/>
  <c r="CB27" i="36"/>
  <c r="CB28" i="36"/>
  <c r="BZ4" i="36"/>
  <c r="BZ5" i="36"/>
  <c r="BZ6" i="36"/>
  <c r="BZ7" i="36"/>
  <c r="BZ8" i="36"/>
  <c r="BZ9" i="36"/>
  <c r="BZ10" i="36"/>
  <c r="BZ11" i="36"/>
  <c r="BZ12" i="36"/>
  <c r="BZ13" i="36"/>
  <c r="BZ14" i="36"/>
  <c r="BZ15" i="36"/>
  <c r="BZ16" i="36"/>
  <c r="BZ17" i="36"/>
  <c r="BZ18" i="36"/>
  <c r="BZ19" i="36"/>
  <c r="BZ20" i="36"/>
  <c r="BZ21" i="36"/>
  <c r="BZ22" i="36"/>
  <c r="BZ23" i="36"/>
  <c r="BZ24" i="36"/>
  <c r="BZ25" i="36"/>
  <c r="BZ26" i="36"/>
  <c r="BZ27" i="36"/>
  <c r="BZ28" i="36"/>
  <c r="BZ3" i="36"/>
  <c r="H29" i="27"/>
  <c r="I29" i="27"/>
  <c r="J29" i="27"/>
  <c r="K29" i="27"/>
  <c r="L29" i="27"/>
  <c r="M29" i="27"/>
  <c r="P29" i="27"/>
  <c r="Q29" i="27"/>
  <c r="R29" i="27"/>
  <c r="S29" i="27"/>
  <c r="T29" i="27"/>
  <c r="U29" i="27"/>
  <c r="V29" i="27"/>
  <c r="W29" i="27"/>
  <c r="X29" i="27"/>
  <c r="Y29" i="27"/>
  <c r="Z29" i="27"/>
  <c r="AA29" i="27"/>
  <c r="AB29" i="27"/>
  <c r="AC29" i="27"/>
  <c r="H29" i="26"/>
  <c r="I29" i="26"/>
  <c r="J29" i="26"/>
  <c r="K29" i="26"/>
  <c r="L29" i="26"/>
  <c r="M29" i="26"/>
  <c r="P29" i="26"/>
  <c r="Q29" i="26"/>
  <c r="R29" i="26"/>
  <c r="S29" i="26"/>
  <c r="T29" i="26"/>
  <c r="V29" i="26"/>
  <c r="W29" i="26"/>
  <c r="X29" i="26"/>
  <c r="Y29" i="26"/>
  <c r="Z29" i="26"/>
  <c r="AA29" i="26"/>
  <c r="AB29" i="26"/>
  <c r="AD29" i="26"/>
  <c r="E29" i="26"/>
  <c r="I29" i="25"/>
  <c r="J29" i="25"/>
  <c r="K29" i="25"/>
  <c r="L29" i="25"/>
  <c r="M29" i="25"/>
  <c r="N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F29" i="25"/>
  <c r="BW25" i="36"/>
  <c r="BW26" i="36"/>
  <c r="BW27" i="36"/>
  <c r="BW28" i="36"/>
  <c r="BY4" i="36"/>
  <c r="BY5" i="36"/>
  <c r="BY6" i="36"/>
  <c r="BY7" i="36"/>
  <c r="BY8" i="36"/>
  <c r="BY9" i="36"/>
  <c r="BY10" i="36"/>
  <c r="BY11" i="36"/>
  <c r="BY12" i="36"/>
  <c r="BY13" i="36"/>
  <c r="BY14" i="36"/>
  <c r="BY15" i="36"/>
  <c r="BY16" i="36"/>
  <c r="BY17" i="36"/>
  <c r="BY18" i="36"/>
  <c r="BY19" i="36"/>
  <c r="BY20" i="36"/>
  <c r="BY21" i="36"/>
  <c r="BY22" i="36"/>
  <c r="BY23" i="36"/>
  <c r="BY24" i="36"/>
  <c r="BY25" i="36"/>
  <c r="BY26" i="36"/>
  <c r="BY27" i="36"/>
  <c r="BY28" i="36"/>
  <c r="BY3" i="36"/>
  <c r="BX25" i="36"/>
  <c r="BX26" i="36"/>
  <c r="BX27" i="36"/>
  <c r="BX28" i="36"/>
  <c r="BV4" i="36"/>
  <c r="BV5" i="36"/>
  <c r="BV6" i="36"/>
  <c r="BV7" i="36"/>
  <c r="BV8" i="36"/>
  <c r="BV9" i="36"/>
  <c r="BV10" i="36"/>
  <c r="BV11" i="36"/>
  <c r="BV12" i="36"/>
  <c r="BV13" i="36"/>
  <c r="BV14" i="36"/>
  <c r="BV15" i="36"/>
  <c r="BV16" i="36"/>
  <c r="BV17" i="36"/>
  <c r="BV18" i="36"/>
  <c r="BV19" i="36"/>
  <c r="BV20" i="36"/>
  <c r="BV21" i="36"/>
  <c r="BV22" i="36"/>
  <c r="BV23" i="36"/>
  <c r="BV24" i="36"/>
  <c r="BV25" i="36"/>
  <c r="BV26" i="36"/>
  <c r="BV27" i="36"/>
  <c r="BV28" i="36"/>
  <c r="BV3" i="36"/>
  <c r="H29" i="24"/>
  <c r="I29" i="24"/>
  <c r="J29" i="24"/>
  <c r="K29" i="24"/>
  <c r="L29" i="24"/>
  <c r="M29" i="24"/>
  <c r="P29" i="24"/>
  <c r="Q29" i="24"/>
  <c r="R29" i="24"/>
  <c r="S29" i="24"/>
  <c r="T29" i="24"/>
  <c r="U29" i="24"/>
  <c r="V29" i="24"/>
  <c r="W29" i="24"/>
  <c r="X29" i="24"/>
  <c r="Y29" i="24"/>
  <c r="Z29" i="24"/>
  <c r="AB29" i="24"/>
  <c r="AC29" i="24"/>
  <c r="AD29" i="24"/>
  <c r="AE29" i="24"/>
  <c r="AF29" i="24"/>
  <c r="E29" i="24"/>
  <c r="BS25" i="36"/>
  <c r="BS26" i="36"/>
  <c r="BS27" i="36"/>
  <c r="BS28" i="36"/>
  <c r="BU4" i="36"/>
  <c r="BU5" i="36"/>
  <c r="BU6" i="36"/>
  <c r="BU7" i="36"/>
  <c r="BU8" i="36"/>
  <c r="BU9" i="36"/>
  <c r="BU10" i="36"/>
  <c r="BU11" i="36"/>
  <c r="BU12" i="36"/>
  <c r="BU13" i="36"/>
  <c r="BU14" i="36"/>
  <c r="BU15" i="36"/>
  <c r="BU16" i="36"/>
  <c r="BU17" i="36"/>
  <c r="BU18" i="36"/>
  <c r="BU19" i="36"/>
  <c r="BU20" i="36"/>
  <c r="BU21" i="36"/>
  <c r="BU22" i="36"/>
  <c r="BU23" i="36"/>
  <c r="BU24" i="36"/>
  <c r="BU25" i="36"/>
  <c r="BU26" i="36"/>
  <c r="BU27" i="36"/>
  <c r="BU28" i="36"/>
  <c r="BU3" i="36"/>
  <c r="BT25" i="36"/>
  <c r="BT26" i="36"/>
  <c r="BT27" i="36"/>
  <c r="BT28" i="36"/>
  <c r="BR4" i="36"/>
  <c r="BR5" i="36"/>
  <c r="BR6" i="36"/>
  <c r="BR7" i="36"/>
  <c r="BR8" i="36"/>
  <c r="BR9" i="36"/>
  <c r="BR10" i="36"/>
  <c r="BR11" i="36"/>
  <c r="BR12" i="36"/>
  <c r="BR13" i="36"/>
  <c r="BR14" i="36"/>
  <c r="BR15" i="36"/>
  <c r="BR16" i="36"/>
  <c r="BR17" i="36"/>
  <c r="BR18" i="36"/>
  <c r="BR19" i="36"/>
  <c r="BR20" i="36"/>
  <c r="BR21" i="36"/>
  <c r="BR22" i="36"/>
  <c r="BR23" i="36"/>
  <c r="BR24" i="36"/>
  <c r="BR25" i="36"/>
  <c r="BR26" i="36"/>
  <c r="BR27" i="36"/>
  <c r="BR28" i="36"/>
  <c r="BR3" i="36"/>
  <c r="I29" i="23"/>
  <c r="J29" i="23"/>
  <c r="K29" i="23"/>
  <c r="L29" i="23"/>
  <c r="M29" i="23"/>
  <c r="N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F29" i="23"/>
  <c r="BO25" i="36"/>
  <c r="BO26" i="36"/>
  <c r="BO27" i="36"/>
  <c r="BO28" i="36"/>
  <c r="BQ4" i="36"/>
  <c r="BQ5" i="36"/>
  <c r="BQ6" i="36"/>
  <c r="BQ7" i="36"/>
  <c r="BQ8" i="36"/>
  <c r="BQ9" i="36"/>
  <c r="BQ10" i="36"/>
  <c r="BQ11" i="36"/>
  <c r="BQ12" i="36"/>
  <c r="BQ13" i="36"/>
  <c r="BQ14" i="36"/>
  <c r="BQ15" i="36"/>
  <c r="BQ16" i="36"/>
  <c r="BQ17" i="36"/>
  <c r="BQ18" i="36"/>
  <c r="BQ19" i="36"/>
  <c r="BQ20" i="36"/>
  <c r="BQ21" i="36"/>
  <c r="BQ22" i="36"/>
  <c r="BQ23" i="36"/>
  <c r="BQ24" i="36"/>
  <c r="BQ25" i="36"/>
  <c r="BQ26" i="36"/>
  <c r="BQ27" i="36"/>
  <c r="BQ28" i="36"/>
  <c r="BQ3" i="36"/>
  <c r="BP25" i="36"/>
  <c r="BP26" i="36"/>
  <c r="BP27" i="36"/>
  <c r="BP28" i="36"/>
  <c r="BN4" i="36"/>
  <c r="BN5" i="36"/>
  <c r="BN6" i="36"/>
  <c r="BN7" i="36"/>
  <c r="BN8" i="36"/>
  <c r="BN9" i="36"/>
  <c r="BN10" i="36"/>
  <c r="BN11" i="36"/>
  <c r="BN12" i="36"/>
  <c r="BN13" i="36"/>
  <c r="BN14" i="36"/>
  <c r="BN15" i="36"/>
  <c r="BN16" i="36"/>
  <c r="BN17" i="36"/>
  <c r="BN18" i="36"/>
  <c r="BN19" i="36"/>
  <c r="BN20" i="36"/>
  <c r="BN21" i="36"/>
  <c r="BN22" i="36"/>
  <c r="BN23" i="36"/>
  <c r="BN24" i="36"/>
  <c r="BN25" i="36"/>
  <c r="BN26" i="36"/>
  <c r="BN27" i="36"/>
  <c r="BN28" i="36"/>
  <c r="BN3" i="36"/>
  <c r="I29" i="22"/>
  <c r="J29" i="22"/>
  <c r="K29" i="22"/>
  <c r="L29" i="22"/>
  <c r="M29" i="22"/>
  <c r="N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F29" i="22"/>
  <c r="BK25" i="36"/>
  <c r="BK26" i="36"/>
  <c r="BK27" i="36"/>
  <c r="BK28" i="36"/>
  <c r="BM4" i="36"/>
  <c r="BM5" i="36"/>
  <c r="BM6" i="36"/>
  <c r="BM7" i="36"/>
  <c r="BM8" i="36"/>
  <c r="BM9" i="36"/>
  <c r="BM10" i="36"/>
  <c r="BM11" i="36"/>
  <c r="BM12" i="36"/>
  <c r="BM13" i="36"/>
  <c r="BM14" i="36"/>
  <c r="BM15" i="36"/>
  <c r="BM16" i="36"/>
  <c r="BM17" i="36"/>
  <c r="BM18" i="36"/>
  <c r="BM19" i="36"/>
  <c r="BM20" i="36"/>
  <c r="BM21" i="36"/>
  <c r="BM22" i="36"/>
  <c r="BM23" i="36"/>
  <c r="BM24" i="36"/>
  <c r="BM25" i="36"/>
  <c r="BM26" i="36"/>
  <c r="BM27" i="36"/>
  <c r="BM28" i="36"/>
  <c r="BM3" i="36"/>
  <c r="BL25" i="36"/>
  <c r="BL26" i="36"/>
  <c r="BL27" i="36"/>
  <c r="BL28" i="36"/>
  <c r="BJ4" i="36"/>
  <c r="BJ5" i="36"/>
  <c r="BJ6" i="36"/>
  <c r="BJ7" i="36"/>
  <c r="BJ8" i="36"/>
  <c r="BJ9" i="36"/>
  <c r="BJ10" i="36"/>
  <c r="BJ11" i="36"/>
  <c r="BJ12" i="36"/>
  <c r="BJ13" i="36"/>
  <c r="BJ14" i="36"/>
  <c r="BJ15" i="36"/>
  <c r="BJ16" i="36"/>
  <c r="BJ17" i="36"/>
  <c r="BJ18" i="36"/>
  <c r="BJ19" i="36"/>
  <c r="BJ20" i="36"/>
  <c r="BJ21" i="36"/>
  <c r="BJ22" i="36"/>
  <c r="BJ23" i="36"/>
  <c r="BJ24" i="36"/>
  <c r="BJ25" i="36"/>
  <c r="BJ26" i="36"/>
  <c r="BJ27" i="36"/>
  <c r="BJ28" i="36"/>
  <c r="BJ3" i="36"/>
  <c r="H29" i="21"/>
  <c r="I29" i="21"/>
  <c r="J29" i="21"/>
  <c r="K29" i="21"/>
  <c r="L29" i="21"/>
  <c r="M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D29" i="21"/>
  <c r="E29" i="21"/>
  <c r="BG25" i="36"/>
  <c r="BG26" i="36"/>
  <c r="BG27" i="36"/>
  <c r="BG28" i="36"/>
  <c r="BI4" i="36"/>
  <c r="BI5" i="36"/>
  <c r="BI6" i="36"/>
  <c r="BI7" i="36"/>
  <c r="BI8" i="36"/>
  <c r="BI9" i="36"/>
  <c r="BI10" i="36"/>
  <c r="BI11" i="36"/>
  <c r="BI12" i="36"/>
  <c r="BI13" i="36"/>
  <c r="BI14" i="36"/>
  <c r="BI15" i="36"/>
  <c r="BI16" i="36"/>
  <c r="BI17" i="36"/>
  <c r="BI18" i="36"/>
  <c r="BI19" i="36"/>
  <c r="BI20" i="36"/>
  <c r="BI21" i="36"/>
  <c r="BI22" i="36"/>
  <c r="BI23" i="36"/>
  <c r="BI24" i="36"/>
  <c r="BI25" i="36"/>
  <c r="BI26" i="36"/>
  <c r="BI27" i="36"/>
  <c r="BI28" i="36"/>
  <c r="BI3" i="36"/>
  <c r="BH25" i="36"/>
  <c r="BH26" i="36"/>
  <c r="BH27" i="36"/>
  <c r="BH28" i="36"/>
  <c r="BF4" i="36"/>
  <c r="BF5" i="36"/>
  <c r="BF6" i="36"/>
  <c r="BF7" i="36"/>
  <c r="BF8" i="36"/>
  <c r="BF9" i="36"/>
  <c r="BF10" i="36"/>
  <c r="BF11" i="36"/>
  <c r="BF12" i="36"/>
  <c r="BF13" i="36"/>
  <c r="BF14" i="36"/>
  <c r="BF15" i="36"/>
  <c r="BF16" i="36"/>
  <c r="BF17" i="36"/>
  <c r="BF18" i="36"/>
  <c r="BF19" i="36"/>
  <c r="BF20" i="36"/>
  <c r="BF21" i="36"/>
  <c r="BF22" i="36"/>
  <c r="BF23" i="36"/>
  <c r="BF24" i="36"/>
  <c r="BF25" i="36"/>
  <c r="BF26" i="36"/>
  <c r="BF27" i="36"/>
  <c r="BF28" i="36"/>
  <c r="BF3" i="36"/>
  <c r="I29" i="20"/>
  <c r="J29" i="20"/>
  <c r="K29" i="20"/>
  <c r="L29" i="20"/>
  <c r="M29" i="20"/>
  <c r="N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E29" i="20"/>
  <c r="F29" i="20"/>
  <c r="BC25" i="36"/>
  <c r="BC26" i="36"/>
  <c r="BC27" i="36"/>
  <c r="BC28" i="36"/>
  <c r="BE4" i="36"/>
  <c r="BE5" i="36"/>
  <c r="BE6" i="36"/>
  <c r="BE7" i="36"/>
  <c r="BE8" i="36"/>
  <c r="BE9" i="36"/>
  <c r="BE10" i="36"/>
  <c r="BE11" i="36"/>
  <c r="BE12" i="36"/>
  <c r="BE13" i="36"/>
  <c r="BE14" i="36"/>
  <c r="BE15" i="36"/>
  <c r="BE16" i="36"/>
  <c r="BE17" i="36"/>
  <c r="BE18" i="36"/>
  <c r="BE19" i="36"/>
  <c r="BE20" i="36"/>
  <c r="BE21" i="36"/>
  <c r="BE22" i="36"/>
  <c r="BE23" i="36"/>
  <c r="BE24" i="36"/>
  <c r="BE25" i="36"/>
  <c r="BE26" i="36"/>
  <c r="BE27" i="36"/>
  <c r="BE28" i="36"/>
  <c r="BE3" i="36"/>
  <c r="BD25" i="36"/>
  <c r="BD26" i="36"/>
  <c r="BD27" i="36"/>
  <c r="BD28" i="36"/>
  <c r="BB4" i="36"/>
  <c r="BB5" i="36"/>
  <c r="BB6" i="36"/>
  <c r="BB7" i="36"/>
  <c r="BB8" i="36"/>
  <c r="BB9" i="36"/>
  <c r="BB10" i="36"/>
  <c r="BB11" i="36"/>
  <c r="BB12" i="36"/>
  <c r="BB13" i="36"/>
  <c r="BB14" i="36"/>
  <c r="BB15" i="36"/>
  <c r="BB16" i="36"/>
  <c r="BB17" i="36"/>
  <c r="BB18" i="36"/>
  <c r="BB19" i="36"/>
  <c r="BB20" i="36"/>
  <c r="BB21" i="36"/>
  <c r="BB22" i="36"/>
  <c r="BB23" i="36"/>
  <c r="BB24" i="36"/>
  <c r="BB25" i="36"/>
  <c r="BB26" i="36"/>
  <c r="BB27" i="36"/>
  <c r="BB28" i="36"/>
  <c r="BB3" i="36"/>
  <c r="H29" i="19"/>
  <c r="I29" i="19"/>
  <c r="J29" i="19"/>
  <c r="K29" i="19"/>
  <c r="L29" i="19"/>
  <c r="M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E29" i="19"/>
  <c r="AY25" i="36"/>
  <c r="AY26" i="36"/>
  <c r="AY27" i="36"/>
  <c r="AY28" i="36"/>
  <c r="BA4" i="36"/>
  <c r="BA5" i="36"/>
  <c r="BA6" i="36"/>
  <c r="BA7" i="36"/>
  <c r="BA8" i="36"/>
  <c r="BA9" i="36"/>
  <c r="BA10" i="36"/>
  <c r="BA11" i="36"/>
  <c r="BA12" i="36"/>
  <c r="BA13" i="36"/>
  <c r="BA14" i="36"/>
  <c r="BA15" i="36"/>
  <c r="BA16" i="36"/>
  <c r="BA17" i="36"/>
  <c r="BA18" i="36"/>
  <c r="BA19" i="36"/>
  <c r="BA20" i="36"/>
  <c r="BA21" i="36"/>
  <c r="BA22" i="36"/>
  <c r="BA23" i="36"/>
  <c r="BA24" i="36"/>
  <c r="BA25" i="36"/>
  <c r="BA26" i="36"/>
  <c r="BA27" i="36"/>
  <c r="BA28" i="36"/>
  <c r="BA3" i="36"/>
  <c r="AZ25" i="36"/>
  <c r="AZ26" i="36"/>
  <c r="AZ27" i="36"/>
  <c r="AZ28" i="36"/>
  <c r="AX4" i="36"/>
  <c r="AX5" i="36"/>
  <c r="AX6" i="36"/>
  <c r="AX7" i="36"/>
  <c r="AX8" i="36"/>
  <c r="AX9" i="36"/>
  <c r="AX10" i="36"/>
  <c r="AX11" i="36"/>
  <c r="AX12" i="36"/>
  <c r="AX13" i="36"/>
  <c r="AX14" i="36"/>
  <c r="AX15" i="36"/>
  <c r="AX16" i="36"/>
  <c r="AX17" i="36"/>
  <c r="AX18" i="36"/>
  <c r="AX19" i="36"/>
  <c r="AX20" i="36"/>
  <c r="AX21" i="36"/>
  <c r="AX22" i="36"/>
  <c r="AX23" i="36"/>
  <c r="AX24" i="36"/>
  <c r="AX25" i="36"/>
  <c r="AX26" i="36"/>
  <c r="AX27" i="36"/>
  <c r="AX28" i="36"/>
  <c r="AX3" i="36"/>
  <c r="I29" i="18"/>
  <c r="J29" i="18"/>
  <c r="K29" i="18"/>
  <c r="L29" i="18"/>
  <c r="M29" i="18"/>
  <c r="N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F29" i="18"/>
  <c r="AU25" i="36"/>
  <c r="AU26" i="36"/>
  <c r="AU27" i="36"/>
  <c r="AU28" i="36"/>
  <c r="AW4" i="36"/>
  <c r="AW5" i="36"/>
  <c r="AW6" i="36"/>
  <c r="AW7" i="36"/>
  <c r="AW8" i="36"/>
  <c r="AW9" i="36"/>
  <c r="AW10" i="36"/>
  <c r="AW11" i="36"/>
  <c r="AW12" i="36"/>
  <c r="AW13" i="36"/>
  <c r="AW14" i="36"/>
  <c r="AW15" i="36"/>
  <c r="AW16" i="36"/>
  <c r="AW17" i="36"/>
  <c r="AW18" i="36"/>
  <c r="AW19" i="36"/>
  <c r="AW20" i="36"/>
  <c r="AW21" i="36"/>
  <c r="AW22" i="36"/>
  <c r="AW23" i="36"/>
  <c r="AW24" i="36"/>
  <c r="AW25" i="36"/>
  <c r="AW26" i="36"/>
  <c r="AW27" i="36"/>
  <c r="AW28" i="36"/>
  <c r="AW3" i="36"/>
  <c r="AV25" i="36"/>
  <c r="AV26" i="36"/>
  <c r="AV27" i="36"/>
  <c r="AV28" i="36"/>
  <c r="AT4" i="36"/>
  <c r="AT5" i="36"/>
  <c r="AT6" i="36"/>
  <c r="AT7" i="36"/>
  <c r="AT8" i="36"/>
  <c r="AT9" i="36"/>
  <c r="AT10" i="36"/>
  <c r="AT11" i="36"/>
  <c r="AT12" i="36"/>
  <c r="AT13" i="36"/>
  <c r="AT14" i="36"/>
  <c r="AT15" i="36"/>
  <c r="AT16" i="36"/>
  <c r="AT17" i="36"/>
  <c r="AT18" i="36"/>
  <c r="AT19" i="36"/>
  <c r="AT20" i="36"/>
  <c r="AT21" i="36"/>
  <c r="AT22" i="36"/>
  <c r="AT23" i="36"/>
  <c r="AT24" i="36"/>
  <c r="AT25" i="36"/>
  <c r="AT26" i="36"/>
  <c r="AT27" i="36"/>
  <c r="AT28" i="36"/>
  <c r="AT3" i="36"/>
  <c r="I29" i="17"/>
  <c r="J29" i="17"/>
  <c r="K29" i="17"/>
  <c r="L29" i="17"/>
  <c r="M29" i="17"/>
  <c r="N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F29" i="17"/>
  <c r="AS25" i="36"/>
  <c r="AS26" i="36"/>
  <c r="AS27" i="36"/>
  <c r="AS28" i="36"/>
  <c r="AR25" i="36"/>
  <c r="AR26" i="36"/>
  <c r="AR27" i="36"/>
  <c r="AR28" i="36"/>
  <c r="AQ25" i="36"/>
  <c r="AQ26" i="36"/>
  <c r="AQ27" i="36"/>
  <c r="AQ28" i="36"/>
  <c r="AP25" i="36"/>
  <c r="AP26" i="36"/>
  <c r="AP27" i="36"/>
  <c r="AP28" i="36"/>
  <c r="H29" i="16"/>
  <c r="I29" i="16"/>
  <c r="J29" i="16"/>
  <c r="K29" i="16"/>
  <c r="L29" i="16"/>
  <c r="M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C29" i="16"/>
  <c r="AD29" i="16"/>
  <c r="E29" i="16"/>
  <c r="AS4" i="36"/>
  <c r="AS5" i="36"/>
  <c r="AS6" i="36"/>
  <c r="AS7" i="36"/>
  <c r="AS8" i="36"/>
  <c r="AS9" i="36"/>
  <c r="AS10" i="36"/>
  <c r="AS11" i="36"/>
  <c r="AS12" i="36"/>
  <c r="AS13" i="36"/>
  <c r="AS14" i="36"/>
  <c r="AS15" i="36"/>
  <c r="AS16" i="36"/>
  <c r="AS17" i="36"/>
  <c r="AS18" i="36"/>
  <c r="AS19" i="36"/>
  <c r="AS20" i="36"/>
  <c r="AS21" i="36"/>
  <c r="AS22" i="36"/>
  <c r="AS23" i="36"/>
  <c r="AS24" i="36"/>
  <c r="AS3" i="36"/>
  <c r="AP4" i="36"/>
  <c r="AP5" i="36"/>
  <c r="AP6" i="36"/>
  <c r="AP7" i="36"/>
  <c r="AP8" i="36"/>
  <c r="AP9" i="36"/>
  <c r="AP10" i="36"/>
  <c r="AP11" i="36"/>
  <c r="AP12" i="36"/>
  <c r="AP13" i="36"/>
  <c r="AP14" i="36"/>
  <c r="AP15" i="36"/>
  <c r="AP16" i="36"/>
  <c r="AP17" i="36"/>
  <c r="AP18" i="36"/>
  <c r="AP19" i="36"/>
  <c r="AP20" i="36"/>
  <c r="AP21" i="36"/>
  <c r="AP22" i="36"/>
  <c r="AP23" i="36"/>
  <c r="AP24" i="36"/>
  <c r="AP3" i="36"/>
  <c r="AO25" i="36"/>
  <c r="AO26" i="36"/>
  <c r="AO27" i="36"/>
  <c r="AO28" i="36"/>
  <c r="AN25" i="36"/>
  <c r="AN26" i="36"/>
  <c r="AN27" i="36"/>
  <c r="AN28" i="36"/>
  <c r="AM25" i="36"/>
  <c r="AM26" i="36"/>
  <c r="AM27" i="36"/>
  <c r="AM28" i="36"/>
  <c r="AL25" i="36"/>
  <c r="AL26" i="36"/>
  <c r="AL27" i="36"/>
  <c r="AL28" i="36"/>
  <c r="H29" i="15"/>
  <c r="I29" i="15"/>
  <c r="J29" i="15"/>
  <c r="K29" i="15"/>
  <c r="L29" i="15"/>
  <c r="M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E29" i="15"/>
  <c r="AO4" i="36"/>
  <c r="AO5" i="36"/>
  <c r="AO6" i="36"/>
  <c r="AO7" i="36"/>
  <c r="AO8" i="36"/>
  <c r="AO9" i="36"/>
  <c r="AO10" i="36"/>
  <c r="AO11" i="36"/>
  <c r="AO12" i="36"/>
  <c r="AO13" i="36"/>
  <c r="AO14" i="36"/>
  <c r="AO15" i="36"/>
  <c r="AO16" i="36"/>
  <c r="AO17" i="36"/>
  <c r="AO18" i="36"/>
  <c r="AO19" i="36"/>
  <c r="AO20" i="36"/>
  <c r="AO21" i="36"/>
  <c r="AO22" i="36"/>
  <c r="AO23" i="36"/>
  <c r="AO24" i="36"/>
  <c r="AO3" i="36"/>
  <c r="AL4" i="36"/>
  <c r="AL5" i="36"/>
  <c r="AL6" i="36"/>
  <c r="AL7" i="36"/>
  <c r="AL8" i="36"/>
  <c r="AL9" i="36"/>
  <c r="AL10" i="36"/>
  <c r="AL11" i="36"/>
  <c r="AL12" i="36"/>
  <c r="AL13" i="36"/>
  <c r="AL14" i="36"/>
  <c r="AL15" i="36"/>
  <c r="AL16" i="36"/>
  <c r="AL17" i="36"/>
  <c r="AL18" i="36"/>
  <c r="AL19" i="36"/>
  <c r="AL20" i="36"/>
  <c r="AL21" i="36"/>
  <c r="AL22" i="36"/>
  <c r="AL23" i="36"/>
  <c r="AL24" i="36"/>
  <c r="AL3" i="36"/>
  <c r="AK4" i="36"/>
  <c r="AK5" i="36"/>
  <c r="AK6" i="36"/>
  <c r="AK7" i="36"/>
  <c r="AK8" i="36"/>
  <c r="AK9" i="36"/>
  <c r="AK10" i="36"/>
  <c r="AK11" i="36"/>
  <c r="AK12" i="36"/>
  <c r="AK13" i="36"/>
  <c r="AK14" i="36"/>
  <c r="AK15" i="36"/>
  <c r="AK16" i="36"/>
  <c r="AK17" i="36"/>
  <c r="AK18" i="36"/>
  <c r="AK19" i="36"/>
  <c r="AK20" i="36"/>
  <c r="AK21" i="36"/>
  <c r="AK22" i="36"/>
  <c r="AK23" i="36"/>
  <c r="AK24" i="36"/>
  <c r="AK3" i="36"/>
  <c r="CP29" i="36"/>
  <c r="CQ29" i="36"/>
  <c r="CS29" i="36"/>
  <c r="CT29" i="36"/>
  <c r="CW29" i="36"/>
  <c r="CX29" i="36"/>
  <c r="DA29" i="36"/>
  <c r="DB29" i="36"/>
  <c r="DE29" i="36"/>
  <c r="DF29" i="36"/>
  <c r="DI29" i="36"/>
  <c r="DJ29" i="36"/>
  <c r="DM29" i="36"/>
  <c r="DN29" i="36"/>
  <c r="DQ29" i="36"/>
  <c r="DV29" i="36"/>
  <c r="EB29" i="36"/>
  <c r="AH4" i="36"/>
  <c r="AH5" i="36"/>
  <c r="AH6" i="36"/>
  <c r="AH7" i="36"/>
  <c r="AH8" i="36"/>
  <c r="AH9" i="36"/>
  <c r="AH10" i="36"/>
  <c r="AH11" i="36"/>
  <c r="AH12" i="36"/>
  <c r="AH13" i="36"/>
  <c r="AH14" i="36"/>
  <c r="AH15" i="36"/>
  <c r="AH16" i="36"/>
  <c r="AH17" i="36"/>
  <c r="AH18" i="36"/>
  <c r="AH19" i="36"/>
  <c r="AH20" i="36"/>
  <c r="AH21" i="36"/>
  <c r="AH22" i="36"/>
  <c r="AH23" i="36"/>
  <c r="AH24" i="36"/>
  <c r="AH3" i="36"/>
  <c r="AE4" i="23"/>
  <c r="BS4" i="36" s="1"/>
  <c r="AE5" i="23"/>
  <c r="BS5" i="36" s="1"/>
  <c r="AE6" i="23"/>
  <c r="AE7" i="23"/>
  <c r="BS7" i="36" s="1"/>
  <c r="AE8" i="23"/>
  <c r="BS8" i="36" s="1"/>
  <c r="AE9" i="23"/>
  <c r="BS9" i="36" s="1"/>
  <c r="AE10" i="23"/>
  <c r="BS10" i="36" s="1"/>
  <c r="AE11" i="23"/>
  <c r="BS11" i="36" s="1"/>
  <c r="AE12" i="23"/>
  <c r="BS12" i="36" s="1"/>
  <c r="AE13" i="23"/>
  <c r="BS13" i="36" s="1"/>
  <c r="AE14" i="23"/>
  <c r="BS14" i="36" s="1"/>
  <c r="AE15" i="23"/>
  <c r="BS15" i="36" s="1"/>
  <c r="AE16" i="23"/>
  <c r="BS16" i="36" s="1"/>
  <c r="AE17" i="23"/>
  <c r="BS17" i="36" s="1"/>
  <c r="AE18" i="23"/>
  <c r="BS18" i="36" s="1"/>
  <c r="AE19" i="23"/>
  <c r="BS19" i="36" s="1"/>
  <c r="AE20" i="23"/>
  <c r="BS20" i="36" s="1"/>
  <c r="AE21" i="23"/>
  <c r="BS21" i="36" s="1"/>
  <c r="AE22" i="23"/>
  <c r="BS22" i="36" s="1"/>
  <c r="AE23" i="23"/>
  <c r="BS23" i="36" s="1"/>
  <c r="AE24" i="23"/>
  <c r="BS24" i="36" s="1"/>
  <c r="BE29" i="36" l="1"/>
  <c r="BU29" i="36"/>
  <c r="CG29" i="36"/>
  <c r="BM29" i="36"/>
  <c r="BR29" i="36"/>
  <c r="BB29" i="36"/>
  <c r="BI29" i="36"/>
  <c r="BQ29" i="36"/>
  <c r="CK29" i="36"/>
  <c r="BJ29" i="36"/>
  <c r="BY29" i="36"/>
  <c r="CD29" i="36"/>
  <c r="BA29" i="36"/>
  <c r="BZ29" i="36"/>
  <c r="BV29" i="36"/>
  <c r="BS6" i="36"/>
  <c r="CH29" i="36"/>
  <c r="BN29" i="36"/>
  <c r="BF29" i="36"/>
  <c r="AX29" i="36"/>
  <c r="AW29" i="36"/>
  <c r="AT29" i="36"/>
  <c r="BG4" i="36" l="1"/>
  <c r="BG5" i="36"/>
  <c r="BG6" i="36"/>
  <c r="BG7" i="36"/>
  <c r="BG8" i="36"/>
  <c r="BG9" i="36"/>
  <c r="BG10" i="36"/>
  <c r="BG11" i="36"/>
  <c r="BG12" i="36"/>
  <c r="BG13" i="36"/>
  <c r="BG14" i="36"/>
  <c r="BG15" i="36"/>
  <c r="BG16" i="36"/>
  <c r="BG17" i="36"/>
  <c r="BG18" i="36"/>
  <c r="BG19" i="36"/>
  <c r="BG20" i="36"/>
  <c r="BG21" i="36"/>
  <c r="BG22" i="36"/>
  <c r="BG23" i="36"/>
  <c r="BG24" i="36"/>
  <c r="AF29" i="20" l="1"/>
  <c r="BG3" i="36"/>
  <c r="BG29" i="36" s="1"/>
  <c r="BC4" i="36"/>
  <c r="BC5" i="36"/>
  <c r="BC6" i="36"/>
  <c r="BC7" i="36"/>
  <c r="BC8" i="36"/>
  <c r="BC9" i="36"/>
  <c r="BC10" i="36"/>
  <c r="BC11" i="36"/>
  <c r="BC12" i="36"/>
  <c r="BC13" i="36"/>
  <c r="BC14" i="36"/>
  <c r="BC15" i="36"/>
  <c r="BC16" i="36"/>
  <c r="BC17" i="36"/>
  <c r="BC18" i="36"/>
  <c r="BC19" i="36"/>
  <c r="BC20" i="36"/>
  <c r="BC21" i="36"/>
  <c r="BC22" i="36"/>
  <c r="BC23" i="36"/>
  <c r="BC24" i="36"/>
  <c r="AE4" i="18" l="1"/>
  <c r="AY4" i="36" s="1"/>
  <c r="AE5" i="18"/>
  <c r="AY5" i="36" s="1"/>
  <c r="AE6" i="18"/>
  <c r="AY6" i="36" s="1"/>
  <c r="AE7" i="18"/>
  <c r="AY7" i="36" s="1"/>
  <c r="AE8" i="18"/>
  <c r="AY8" i="36" s="1"/>
  <c r="AE9" i="18"/>
  <c r="AY9" i="36" s="1"/>
  <c r="AE10" i="18"/>
  <c r="AY10" i="36" s="1"/>
  <c r="AE11" i="18"/>
  <c r="AY11" i="36" s="1"/>
  <c r="AE12" i="18"/>
  <c r="AY12" i="36" s="1"/>
  <c r="AE13" i="18"/>
  <c r="AY13" i="36" s="1"/>
  <c r="AE14" i="18"/>
  <c r="AY14" i="36" s="1"/>
  <c r="AE15" i="18"/>
  <c r="AY15" i="36" s="1"/>
  <c r="AE16" i="18"/>
  <c r="AY16" i="36" s="1"/>
  <c r="AE17" i="18"/>
  <c r="AY17" i="36" s="1"/>
  <c r="AE18" i="18"/>
  <c r="AY18" i="36" s="1"/>
  <c r="AE19" i="18"/>
  <c r="AY19" i="36" s="1"/>
  <c r="AE20" i="18"/>
  <c r="AY20" i="36" s="1"/>
  <c r="AE21" i="18"/>
  <c r="AY21" i="36" s="1"/>
  <c r="AE22" i="18"/>
  <c r="AY22" i="36" s="1"/>
  <c r="AE23" i="18"/>
  <c r="AY23" i="36" s="1"/>
  <c r="AE24" i="18"/>
  <c r="AY24" i="36" s="1"/>
  <c r="AU4" i="36" l="1"/>
  <c r="AU5" i="36"/>
  <c r="AU6" i="36"/>
  <c r="AU7" i="36"/>
  <c r="AU8" i="36"/>
  <c r="AU9" i="36"/>
  <c r="AU10" i="36"/>
  <c r="AU11" i="36"/>
  <c r="AU12" i="36"/>
  <c r="AU13" i="36"/>
  <c r="AU14" i="36"/>
  <c r="AU15" i="36"/>
  <c r="AU16" i="36"/>
  <c r="AU17" i="36"/>
  <c r="AU18" i="36"/>
  <c r="AU19" i="36"/>
  <c r="AU20" i="36"/>
  <c r="AU21" i="36"/>
  <c r="AU22" i="36"/>
  <c r="AU23" i="36"/>
  <c r="AU24" i="36"/>
  <c r="AG3" i="17" l="1"/>
  <c r="AU3" i="36" l="1"/>
  <c r="AU29" i="36" s="1"/>
  <c r="AG29" i="17"/>
  <c r="AO29" i="36"/>
  <c r="AM4" i="36"/>
  <c r="AM5" i="36"/>
  <c r="AM6" i="36"/>
  <c r="AM7" i="36"/>
  <c r="AM8" i="36"/>
  <c r="AM9" i="36"/>
  <c r="AM10" i="36"/>
  <c r="AM11" i="36"/>
  <c r="AM12" i="36"/>
  <c r="AM13" i="36"/>
  <c r="AM14" i="36"/>
  <c r="AM15" i="36"/>
  <c r="AM16" i="36"/>
  <c r="AM17" i="36"/>
  <c r="AM18" i="36"/>
  <c r="AM19" i="36"/>
  <c r="AM20" i="36"/>
  <c r="AM21" i="36"/>
  <c r="AM22" i="36"/>
  <c r="AM23" i="36"/>
  <c r="AM24" i="36"/>
  <c r="AM3" i="36" l="1"/>
  <c r="AD29" i="15"/>
  <c r="AD4" i="13"/>
  <c r="AD5" i="13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3" i="13"/>
  <c r="AG4" i="36" l="1"/>
  <c r="AG5" i="36"/>
  <c r="AG6" i="36"/>
  <c r="AG7" i="36"/>
  <c r="AG8" i="36"/>
  <c r="AG9" i="36"/>
  <c r="AG10" i="36"/>
  <c r="AG11" i="36"/>
  <c r="AG12" i="36"/>
  <c r="AG13" i="36"/>
  <c r="AG14" i="36"/>
  <c r="AG15" i="36"/>
  <c r="AG16" i="36"/>
  <c r="AG17" i="36"/>
  <c r="AG18" i="36"/>
  <c r="AG19" i="36"/>
  <c r="AG20" i="36"/>
  <c r="AG21" i="36"/>
  <c r="AG22" i="36"/>
  <c r="AG23" i="36"/>
  <c r="AG24" i="36"/>
  <c r="AG25" i="36"/>
  <c r="AG26" i="36"/>
  <c r="AG27" i="36"/>
  <c r="AG28" i="36"/>
  <c r="AG3" i="36"/>
  <c r="AD4" i="36"/>
  <c r="AD5" i="36"/>
  <c r="AD6" i="36"/>
  <c r="AD7" i="36"/>
  <c r="AD8" i="36"/>
  <c r="AD9" i="36"/>
  <c r="AD10" i="36"/>
  <c r="AD11" i="36"/>
  <c r="AD12" i="36"/>
  <c r="AD13" i="36"/>
  <c r="AD14" i="36"/>
  <c r="AD15" i="36"/>
  <c r="AD16" i="36"/>
  <c r="AD17" i="36"/>
  <c r="AD18" i="36"/>
  <c r="AD19" i="36"/>
  <c r="AD20" i="36"/>
  <c r="AD21" i="36"/>
  <c r="AD22" i="36"/>
  <c r="AD23" i="36"/>
  <c r="AD24" i="36"/>
  <c r="AD25" i="36"/>
  <c r="AD26" i="36"/>
  <c r="AD27" i="36"/>
  <c r="AD28" i="36"/>
  <c r="AD3" i="36"/>
  <c r="AC4" i="36"/>
  <c r="AC5" i="36"/>
  <c r="AC6" i="36"/>
  <c r="AC7" i="36"/>
  <c r="AC8" i="36"/>
  <c r="AC9" i="36"/>
  <c r="AC10" i="36"/>
  <c r="AC11" i="36"/>
  <c r="AC12" i="36"/>
  <c r="AC13" i="36"/>
  <c r="AC14" i="36"/>
  <c r="AC15" i="36"/>
  <c r="AC16" i="36"/>
  <c r="AC17" i="36"/>
  <c r="AC18" i="36"/>
  <c r="AC19" i="36"/>
  <c r="AC20" i="36"/>
  <c r="AC21" i="36"/>
  <c r="AC22" i="36"/>
  <c r="AC23" i="36"/>
  <c r="AC24" i="36"/>
  <c r="AC25" i="36"/>
  <c r="AC26" i="36"/>
  <c r="AC27" i="36"/>
  <c r="AC28" i="36"/>
  <c r="AC3" i="36"/>
  <c r="Z4" i="36"/>
  <c r="Z5" i="36"/>
  <c r="Z6" i="36"/>
  <c r="Z7" i="36"/>
  <c r="Z8" i="36"/>
  <c r="Z9" i="36"/>
  <c r="Z10" i="36"/>
  <c r="Z11" i="36"/>
  <c r="Z12" i="36"/>
  <c r="Z13" i="36"/>
  <c r="Z14" i="36"/>
  <c r="Z15" i="36"/>
  <c r="Z16" i="36"/>
  <c r="Z17" i="36"/>
  <c r="Z18" i="36"/>
  <c r="Z19" i="36"/>
  <c r="Z20" i="36"/>
  <c r="Z21" i="36"/>
  <c r="Z22" i="36"/>
  <c r="Z23" i="36"/>
  <c r="Z24" i="36"/>
  <c r="Z25" i="36"/>
  <c r="Z26" i="36"/>
  <c r="Z27" i="36"/>
  <c r="Z28" i="36"/>
  <c r="Z3" i="36"/>
  <c r="Y4" i="36"/>
  <c r="Y5" i="36"/>
  <c r="Y6" i="36"/>
  <c r="Y7" i="36"/>
  <c r="Y8" i="36"/>
  <c r="Y9" i="36"/>
  <c r="Y10" i="36"/>
  <c r="Y11" i="36"/>
  <c r="Y12" i="36"/>
  <c r="Y13" i="36"/>
  <c r="Y14" i="36"/>
  <c r="Y15" i="36"/>
  <c r="Y16" i="36"/>
  <c r="Y17" i="36"/>
  <c r="Y18" i="36"/>
  <c r="Y19" i="36"/>
  <c r="Y20" i="36"/>
  <c r="Y21" i="36"/>
  <c r="Y22" i="36"/>
  <c r="Y23" i="36"/>
  <c r="Y24" i="36"/>
  <c r="Y25" i="36"/>
  <c r="Y26" i="36"/>
  <c r="Y27" i="36"/>
  <c r="Y28" i="36"/>
  <c r="Y3" i="36"/>
  <c r="V4" i="36"/>
  <c r="V5" i="36"/>
  <c r="V6" i="36"/>
  <c r="V7" i="36"/>
  <c r="V8" i="36"/>
  <c r="V9" i="36"/>
  <c r="V10" i="36"/>
  <c r="V11" i="36"/>
  <c r="V12" i="36"/>
  <c r="V13" i="36"/>
  <c r="V14" i="36"/>
  <c r="V15" i="36"/>
  <c r="V16" i="36"/>
  <c r="V17" i="36"/>
  <c r="V18" i="36"/>
  <c r="V19" i="36"/>
  <c r="V20" i="36"/>
  <c r="V21" i="36"/>
  <c r="V22" i="36"/>
  <c r="V23" i="36"/>
  <c r="V24" i="36"/>
  <c r="V25" i="36"/>
  <c r="V26" i="36"/>
  <c r="V27" i="36"/>
  <c r="V28" i="36"/>
  <c r="V3" i="36"/>
  <c r="U4" i="36"/>
  <c r="U5" i="36"/>
  <c r="U6" i="36"/>
  <c r="U7" i="36"/>
  <c r="U8" i="36"/>
  <c r="U9" i="36"/>
  <c r="U10" i="36"/>
  <c r="U11" i="36"/>
  <c r="U12" i="36"/>
  <c r="U13" i="36"/>
  <c r="U14" i="36"/>
  <c r="U15" i="36"/>
  <c r="U16" i="36"/>
  <c r="U17" i="36"/>
  <c r="U18" i="36"/>
  <c r="U19" i="36"/>
  <c r="U20" i="36"/>
  <c r="U21" i="36"/>
  <c r="U22" i="36"/>
  <c r="U23" i="36"/>
  <c r="U24" i="36"/>
  <c r="U25" i="36"/>
  <c r="U26" i="36"/>
  <c r="U27" i="36"/>
  <c r="U28" i="36"/>
  <c r="U3" i="36"/>
  <c r="T25" i="36"/>
  <c r="T26" i="36"/>
  <c r="T27" i="36"/>
  <c r="T28" i="36"/>
  <c r="R4" i="36"/>
  <c r="R5" i="36"/>
  <c r="R6" i="36"/>
  <c r="R7" i="36"/>
  <c r="R8" i="36"/>
  <c r="R9" i="36"/>
  <c r="R10" i="36"/>
  <c r="R11" i="36"/>
  <c r="R12" i="36"/>
  <c r="R13" i="36"/>
  <c r="R14" i="36"/>
  <c r="R15" i="36"/>
  <c r="R16" i="36"/>
  <c r="R17" i="36"/>
  <c r="R18" i="36"/>
  <c r="R19" i="36"/>
  <c r="R20" i="36"/>
  <c r="R21" i="36"/>
  <c r="R22" i="36"/>
  <c r="R23" i="36"/>
  <c r="R24" i="36"/>
  <c r="R25" i="36"/>
  <c r="R26" i="36"/>
  <c r="R27" i="36"/>
  <c r="R28" i="36"/>
  <c r="R3" i="36"/>
  <c r="O25" i="36"/>
  <c r="O26" i="36"/>
  <c r="O27" i="36"/>
  <c r="O28" i="36"/>
  <c r="Q4" i="36"/>
  <c r="Q5" i="36"/>
  <c r="Q6" i="36"/>
  <c r="Q7" i="36"/>
  <c r="Q8" i="36"/>
  <c r="Q9" i="36"/>
  <c r="Q10" i="36"/>
  <c r="Q11" i="36"/>
  <c r="Q12" i="36"/>
  <c r="Q13" i="36"/>
  <c r="Q14" i="36"/>
  <c r="Q15" i="36"/>
  <c r="Q16" i="36"/>
  <c r="Q17" i="36"/>
  <c r="Q18" i="36"/>
  <c r="Q19" i="36"/>
  <c r="Q20" i="36"/>
  <c r="Q21" i="36"/>
  <c r="Q22" i="36"/>
  <c r="Q23" i="36"/>
  <c r="Q24" i="36"/>
  <c r="Q25" i="36"/>
  <c r="Q26" i="36"/>
  <c r="Q27" i="36"/>
  <c r="Q28" i="36"/>
  <c r="Q3" i="36"/>
  <c r="P13" i="36"/>
  <c r="P25" i="36"/>
  <c r="P26" i="36"/>
  <c r="P27" i="36"/>
  <c r="P28" i="36"/>
  <c r="N4" i="36"/>
  <c r="N5" i="36"/>
  <c r="N6" i="36"/>
  <c r="N7" i="36"/>
  <c r="N8" i="36"/>
  <c r="N9" i="36"/>
  <c r="N10" i="36"/>
  <c r="N11" i="36"/>
  <c r="N12" i="36"/>
  <c r="N13" i="36"/>
  <c r="N14" i="36"/>
  <c r="N15" i="36"/>
  <c r="N16" i="36"/>
  <c r="N17" i="36"/>
  <c r="N18" i="36"/>
  <c r="N19" i="36"/>
  <c r="N20" i="36"/>
  <c r="N21" i="36"/>
  <c r="N22" i="36"/>
  <c r="N23" i="36"/>
  <c r="N24" i="36"/>
  <c r="N25" i="36"/>
  <c r="N26" i="36"/>
  <c r="N27" i="36"/>
  <c r="N28" i="36"/>
  <c r="N3" i="36"/>
  <c r="K25" i="36"/>
  <c r="K26" i="36"/>
  <c r="K27" i="36"/>
  <c r="K28" i="36"/>
  <c r="M4" i="36"/>
  <c r="M5" i="36"/>
  <c r="M6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3" i="36"/>
  <c r="L25" i="36"/>
  <c r="L26" i="36"/>
  <c r="L27" i="36"/>
  <c r="L28" i="36"/>
  <c r="J4" i="36"/>
  <c r="J5" i="36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3" i="36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3" i="36"/>
  <c r="H25" i="36"/>
  <c r="H26" i="36"/>
  <c r="H27" i="36"/>
  <c r="H28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3" i="36"/>
  <c r="C25" i="36"/>
  <c r="C26" i="36"/>
  <c r="C27" i="36"/>
  <c r="C28" i="36"/>
  <c r="E4" i="36"/>
  <c r="E5" i="36"/>
  <c r="E6" i="36"/>
  <c r="E7" i="36"/>
  <c r="E8" i="36"/>
  <c r="DZ8" i="36" s="1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DZ24" i="36" s="1"/>
  <c r="E25" i="36"/>
  <c r="E26" i="36"/>
  <c r="E27" i="36"/>
  <c r="E28" i="36"/>
  <c r="E3" i="36"/>
  <c r="D25" i="36"/>
  <c r="D26" i="36"/>
  <c r="D27" i="36"/>
  <c r="D28" i="36"/>
  <c r="B4" i="36"/>
  <c r="B5" i="36"/>
  <c r="B6" i="36"/>
  <c r="B7" i="36"/>
  <c r="B8" i="36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DW26" i="36" s="1"/>
  <c r="B27" i="36"/>
  <c r="DW27" i="36" s="1"/>
  <c r="B28" i="36"/>
  <c r="DW28" i="36" s="1"/>
  <c r="B3" i="36"/>
  <c r="N25" i="13"/>
  <c r="AF25" i="36" s="1"/>
  <c r="N26" i="13"/>
  <c r="AF26" i="36" s="1"/>
  <c r="N27" i="13"/>
  <c r="AF27" i="36" s="1"/>
  <c r="N28" i="13"/>
  <c r="AF28" i="36" s="1"/>
  <c r="AF25" i="13"/>
  <c r="F25" i="14" s="1"/>
  <c r="G25" i="14" s="1"/>
  <c r="O25" i="14" s="1"/>
  <c r="AF25" i="14" s="1"/>
  <c r="AH25" i="14" s="1"/>
  <c r="AF26" i="13"/>
  <c r="F26" i="14" s="1"/>
  <c r="G26" i="14" s="1"/>
  <c r="O26" i="14" s="1"/>
  <c r="AF26" i="14" s="1"/>
  <c r="AH26" i="14" s="1"/>
  <c r="AF27" i="13"/>
  <c r="F27" i="14" s="1"/>
  <c r="G27" i="14" s="1"/>
  <c r="O27" i="14" s="1"/>
  <c r="AF27" i="14" s="1"/>
  <c r="AH27" i="14" s="1"/>
  <c r="AF28" i="13"/>
  <c r="F28" i="14" s="1"/>
  <c r="G28" i="14" s="1"/>
  <c r="O28" i="14" s="1"/>
  <c r="AF28" i="14" s="1"/>
  <c r="AH28" i="14" s="1"/>
  <c r="AE25" i="36"/>
  <c r="AE26" i="36"/>
  <c r="AE27" i="36"/>
  <c r="AE28" i="36"/>
  <c r="H29" i="13"/>
  <c r="I29" i="13"/>
  <c r="J29" i="13"/>
  <c r="K29" i="13"/>
  <c r="L29" i="13"/>
  <c r="M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E29" i="13"/>
  <c r="G26" i="6"/>
  <c r="G27" i="6"/>
  <c r="G28" i="6"/>
  <c r="AG21" i="11"/>
  <c r="AG22" i="11"/>
  <c r="AG23" i="11"/>
  <c r="AG24" i="11"/>
  <c r="AG25" i="11"/>
  <c r="AG26" i="11"/>
  <c r="AG27" i="11"/>
  <c r="AG28" i="11"/>
  <c r="AE4" i="11"/>
  <c r="W4" i="36" s="1"/>
  <c r="AE5" i="11"/>
  <c r="W5" i="36" s="1"/>
  <c r="AE6" i="11"/>
  <c r="W6" i="36" s="1"/>
  <c r="AE7" i="11"/>
  <c r="W7" i="36" s="1"/>
  <c r="AE8" i="11"/>
  <c r="W8" i="36" s="1"/>
  <c r="AE9" i="11"/>
  <c r="W9" i="36" s="1"/>
  <c r="AE10" i="11"/>
  <c r="W10" i="36" s="1"/>
  <c r="AE11" i="11"/>
  <c r="W11" i="36" s="1"/>
  <c r="AE12" i="11"/>
  <c r="W12" i="36" s="1"/>
  <c r="AE13" i="11"/>
  <c r="W13" i="36" s="1"/>
  <c r="AE14" i="11"/>
  <c r="W14" i="36" s="1"/>
  <c r="AE15" i="11"/>
  <c r="W15" i="36" s="1"/>
  <c r="AE16" i="11"/>
  <c r="W16" i="36" s="1"/>
  <c r="AE17" i="11"/>
  <c r="W17" i="36" s="1"/>
  <c r="AE18" i="11"/>
  <c r="W18" i="36" s="1"/>
  <c r="AE19" i="11"/>
  <c r="W19" i="36" s="1"/>
  <c r="AE20" i="11"/>
  <c r="W20" i="36" s="1"/>
  <c r="AE21" i="11"/>
  <c r="W21" i="36" s="1"/>
  <c r="AE22" i="11"/>
  <c r="W22" i="36" s="1"/>
  <c r="AE23" i="11"/>
  <c r="W23" i="36" s="1"/>
  <c r="AE24" i="11"/>
  <c r="W24" i="36" s="1"/>
  <c r="AE25" i="11"/>
  <c r="W25" i="36" s="1"/>
  <c r="AE26" i="11"/>
  <c r="W26" i="36" s="1"/>
  <c r="AE27" i="11"/>
  <c r="W27" i="36" s="1"/>
  <c r="AE28" i="11"/>
  <c r="W28" i="36" s="1"/>
  <c r="AE3" i="11"/>
  <c r="W3" i="36" s="1"/>
  <c r="DW12" i="36" l="1"/>
  <c r="DZ4" i="36"/>
  <c r="DZ12" i="36"/>
  <c r="DW4" i="36"/>
  <c r="DW11" i="36"/>
  <c r="Z29" i="36"/>
  <c r="DZ14" i="36"/>
  <c r="DZ26" i="36"/>
  <c r="DW20" i="36"/>
  <c r="DZ22" i="36"/>
  <c r="DW22" i="36"/>
  <c r="DZ28" i="36"/>
  <c r="DZ20" i="36"/>
  <c r="DZ27" i="36"/>
  <c r="DW7" i="36"/>
  <c r="DZ17" i="36"/>
  <c r="DZ9" i="36"/>
  <c r="DZ23" i="36"/>
  <c r="DZ7" i="36"/>
  <c r="DW14" i="36"/>
  <c r="DW6" i="36"/>
  <c r="DW24" i="36"/>
  <c r="DW3" i="36"/>
  <c r="DZ15" i="36"/>
  <c r="DW18" i="36"/>
  <c r="F29" i="36"/>
  <c r="DZ13" i="36"/>
  <c r="DW9" i="36"/>
  <c r="DW17" i="36"/>
  <c r="DW23" i="36"/>
  <c r="DW15" i="36"/>
  <c r="DZ19" i="36"/>
  <c r="DZ11" i="36"/>
  <c r="DW10" i="36"/>
  <c r="DZ6" i="36"/>
  <c r="DZ21" i="36"/>
  <c r="DZ5" i="36"/>
  <c r="J29" i="36"/>
  <c r="DW16" i="36"/>
  <c r="DW8" i="36"/>
  <c r="Y29" i="36"/>
  <c r="I29" i="36"/>
  <c r="M29" i="36"/>
  <c r="AG29" i="36"/>
  <c r="DZ18" i="36"/>
  <c r="DZ10" i="36"/>
  <c r="DW21" i="36"/>
  <c r="DW13" i="36"/>
  <c r="DW5" i="36"/>
  <c r="DW19" i="36"/>
  <c r="AD29" i="36"/>
  <c r="AC29" i="36"/>
  <c r="W29" i="36"/>
  <c r="V29" i="36"/>
  <c r="U29" i="36"/>
  <c r="R29" i="36"/>
  <c r="Q29" i="36"/>
  <c r="N29" i="36"/>
  <c r="E29" i="36"/>
  <c r="DZ3" i="36"/>
  <c r="B29" i="36"/>
  <c r="E29" i="12"/>
  <c r="AH25" i="12"/>
  <c r="F25" i="13" s="1"/>
  <c r="AH26" i="12"/>
  <c r="F26" i="13" s="1"/>
  <c r="G26" i="13" s="1"/>
  <c r="O26" i="13" s="1"/>
  <c r="AE26" i="13" s="1"/>
  <c r="AH27" i="12"/>
  <c r="F27" i="13" s="1"/>
  <c r="G27" i="13" s="1"/>
  <c r="O27" i="13" s="1"/>
  <c r="AE27" i="13" s="1"/>
  <c r="AH28" i="12"/>
  <c r="F28" i="13" s="1"/>
  <c r="G28" i="13" s="1"/>
  <c r="O28" i="13" s="1"/>
  <c r="AE28" i="13" s="1"/>
  <c r="AA25" i="36"/>
  <c r="AA26" i="36"/>
  <c r="AA27" i="36"/>
  <c r="AA28" i="36"/>
  <c r="N25" i="12"/>
  <c r="AB25" i="36" s="1"/>
  <c r="N26" i="12"/>
  <c r="AB26" i="36" s="1"/>
  <c r="N27" i="12"/>
  <c r="AB27" i="36" s="1"/>
  <c r="N28" i="12"/>
  <c r="AB28" i="36" s="1"/>
  <c r="F25" i="12"/>
  <c r="G25" i="12" s="1"/>
  <c r="F26" i="12"/>
  <c r="G26" i="12" s="1"/>
  <c r="F27" i="12"/>
  <c r="G27" i="12" s="1"/>
  <c r="F28" i="12"/>
  <c r="G28" i="12" s="1"/>
  <c r="H29" i="12"/>
  <c r="I29" i="12"/>
  <c r="J29" i="12"/>
  <c r="K29" i="12"/>
  <c r="L29" i="12"/>
  <c r="M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E29" i="12"/>
  <c r="K29" i="11"/>
  <c r="N25" i="11"/>
  <c r="X25" i="36" s="1"/>
  <c r="N26" i="11"/>
  <c r="X26" i="36" s="1"/>
  <c r="N27" i="11"/>
  <c r="X27" i="36" s="1"/>
  <c r="N28" i="11"/>
  <c r="X28" i="36" s="1"/>
  <c r="H29" i="11"/>
  <c r="I29" i="11"/>
  <c r="J29" i="11"/>
  <c r="L29" i="11"/>
  <c r="M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E29" i="11"/>
  <c r="AH26" i="10"/>
  <c r="F26" i="11" s="1"/>
  <c r="G26" i="11" s="1"/>
  <c r="AH25" i="10"/>
  <c r="F25" i="11" s="1"/>
  <c r="G25" i="11" s="1"/>
  <c r="AH27" i="10"/>
  <c r="F27" i="11" s="1"/>
  <c r="G27" i="11" s="1"/>
  <c r="AH28" i="10"/>
  <c r="F28" i="11" s="1"/>
  <c r="G28" i="11" s="1"/>
  <c r="H29" i="10"/>
  <c r="I29" i="10"/>
  <c r="J29" i="10"/>
  <c r="K29" i="10"/>
  <c r="L29" i="10"/>
  <c r="M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E29" i="10"/>
  <c r="E29" i="10"/>
  <c r="O28" i="12" l="1"/>
  <c r="AG28" i="12" s="1"/>
  <c r="DY28" i="36"/>
  <c r="DY27" i="36"/>
  <c r="DY26" i="36"/>
  <c r="O27" i="12"/>
  <c r="O26" i="12"/>
  <c r="O28" i="11"/>
  <c r="AF28" i="11" s="1"/>
  <c r="AH28" i="11" s="1"/>
  <c r="AG28" i="13"/>
  <c r="AI28" i="13"/>
  <c r="AG26" i="13"/>
  <c r="AI26" i="13"/>
  <c r="AG27" i="13"/>
  <c r="AI27" i="13"/>
  <c r="AG25" i="10"/>
  <c r="AI25" i="10" s="1"/>
  <c r="S25" i="36"/>
  <c r="AG26" i="10"/>
  <c r="AI26" i="10" s="1"/>
  <c r="S26" i="36"/>
  <c r="O25" i="12"/>
  <c r="AG28" i="10"/>
  <c r="AI28" i="10" s="1"/>
  <c r="S28" i="36"/>
  <c r="AG27" i="10"/>
  <c r="AI27" i="10" s="1"/>
  <c r="S27" i="36"/>
  <c r="G25" i="13"/>
  <c r="O25" i="13" s="1"/>
  <c r="AE25" i="13" s="1"/>
  <c r="AI28" i="12"/>
  <c r="O26" i="11"/>
  <c r="AF26" i="11" s="1"/>
  <c r="AH26" i="11" s="1"/>
  <c r="O27" i="11"/>
  <c r="AF27" i="11" s="1"/>
  <c r="AH27" i="11" s="1"/>
  <c r="O25" i="11"/>
  <c r="AF25" i="11" s="1"/>
  <c r="AH25" i="11" s="1"/>
  <c r="H29" i="9"/>
  <c r="I29" i="9"/>
  <c r="J29" i="9"/>
  <c r="K29" i="9"/>
  <c r="L29" i="9"/>
  <c r="M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E29" i="9"/>
  <c r="E29" i="9"/>
  <c r="I29" i="8"/>
  <c r="J29" i="8"/>
  <c r="K29" i="8"/>
  <c r="L29" i="8"/>
  <c r="M29" i="8"/>
  <c r="N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F29" i="8"/>
  <c r="G25" i="36"/>
  <c r="G26" i="36"/>
  <c r="G27" i="36"/>
  <c r="AD29" i="7"/>
  <c r="H29" i="7"/>
  <c r="I29" i="7"/>
  <c r="J29" i="7"/>
  <c r="K29" i="7"/>
  <c r="L29" i="7"/>
  <c r="M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H29" i="6"/>
  <c r="I29" i="6"/>
  <c r="J29" i="6"/>
  <c r="K29" i="6"/>
  <c r="L29" i="6"/>
  <c r="M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F29" i="6"/>
  <c r="G25" i="6"/>
  <c r="AG26" i="12" l="1"/>
  <c r="AI26" i="12" s="1"/>
  <c r="AG27" i="12"/>
  <c r="AI27" i="12" s="1"/>
  <c r="AG25" i="12"/>
  <c r="AI25" i="12" s="1"/>
  <c r="DX27" i="36"/>
  <c r="EA27" i="36" s="1"/>
  <c r="EC27" i="36" s="1"/>
  <c r="DX26" i="36"/>
  <c r="EA26" i="36" s="1"/>
  <c r="EC26" i="36" s="1"/>
  <c r="AG25" i="13"/>
  <c r="AI25" i="13"/>
  <c r="G28" i="36"/>
  <c r="DX28" i="36" s="1"/>
  <c r="EA28" i="36" s="1"/>
  <c r="EC28" i="36" s="1"/>
  <c r="S4" i="36" l="1"/>
  <c r="S5" i="36"/>
  <c r="S6" i="36"/>
  <c r="S7" i="36"/>
  <c r="S8" i="36"/>
  <c r="S9" i="36"/>
  <c r="S10" i="36"/>
  <c r="S11" i="36"/>
  <c r="S12" i="36"/>
  <c r="S13" i="36"/>
  <c r="S14" i="36"/>
  <c r="S15" i="36"/>
  <c r="S16" i="36"/>
  <c r="S17" i="36"/>
  <c r="S18" i="36"/>
  <c r="S19" i="36"/>
  <c r="S20" i="36"/>
  <c r="S21" i="36"/>
  <c r="S22" i="36"/>
  <c r="S23" i="36"/>
  <c r="S24" i="36"/>
  <c r="S3" i="36"/>
  <c r="S29" i="36" l="1"/>
  <c r="AF29" i="10"/>
  <c r="AF4" i="6"/>
  <c r="AF5" i="6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3" i="6"/>
  <c r="AF29" i="6" l="1"/>
  <c r="AE29" i="11"/>
  <c r="AH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3" i="9"/>
  <c r="O4" i="36"/>
  <c r="O5" i="36"/>
  <c r="O6" i="36"/>
  <c r="O7" i="36"/>
  <c r="O8" i="36"/>
  <c r="O9" i="36"/>
  <c r="O10" i="36"/>
  <c r="O11" i="36"/>
  <c r="O12" i="36"/>
  <c r="O13" i="36"/>
  <c r="O14" i="36"/>
  <c r="O15" i="36"/>
  <c r="O16" i="36"/>
  <c r="O17" i="36"/>
  <c r="O18" i="36"/>
  <c r="O19" i="36"/>
  <c r="O20" i="36"/>
  <c r="O21" i="36"/>
  <c r="O22" i="36"/>
  <c r="O23" i="36"/>
  <c r="O24" i="36"/>
  <c r="AH29" i="9" l="1"/>
  <c r="AG13" i="9"/>
  <c r="AE4" i="8"/>
  <c r="K4" i="36" s="1"/>
  <c r="AE5" i="8"/>
  <c r="K5" i="36" s="1"/>
  <c r="AE6" i="8"/>
  <c r="K6" i="36" s="1"/>
  <c r="AE7" i="8"/>
  <c r="K7" i="36" s="1"/>
  <c r="AE8" i="8"/>
  <c r="K8" i="36" s="1"/>
  <c r="AE9" i="8"/>
  <c r="K9" i="36" s="1"/>
  <c r="AE10" i="8"/>
  <c r="K10" i="36" s="1"/>
  <c r="AE11" i="8"/>
  <c r="K11" i="36" s="1"/>
  <c r="AE12" i="8"/>
  <c r="K12" i="36" s="1"/>
  <c r="AE13" i="8"/>
  <c r="K13" i="36" s="1"/>
  <c r="AE14" i="8"/>
  <c r="K14" i="36" s="1"/>
  <c r="AE15" i="8"/>
  <c r="K15" i="36" s="1"/>
  <c r="AE16" i="8"/>
  <c r="K16" i="36" s="1"/>
  <c r="AE17" i="8"/>
  <c r="K17" i="36" s="1"/>
  <c r="AE18" i="8"/>
  <c r="K18" i="36" s="1"/>
  <c r="AE19" i="8"/>
  <c r="K19" i="36" s="1"/>
  <c r="AE20" i="8"/>
  <c r="K20" i="36" s="1"/>
  <c r="AE21" i="8"/>
  <c r="K21" i="36" s="1"/>
  <c r="AE22" i="8"/>
  <c r="K22" i="36" s="1"/>
  <c r="AE23" i="8"/>
  <c r="K23" i="36" s="1"/>
  <c r="AE24" i="8"/>
  <c r="K24" i="36" s="1"/>
  <c r="AE3" i="8" l="1"/>
  <c r="AE29" i="8" l="1"/>
  <c r="K3" i="36"/>
  <c r="K29" i="36" s="1"/>
  <c r="C24" i="36"/>
  <c r="DO4" i="36" l="1"/>
  <c r="DO5" i="36"/>
  <c r="DO6" i="36"/>
  <c r="DO7" i="36"/>
  <c r="DO8" i="36"/>
  <c r="DO9" i="36"/>
  <c r="DO10" i="36"/>
  <c r="DO11" i="36"/>
  <c r="DO12" i="36"/>
  <c r="DO13" i="36"/>
  <c r="DO14" i="36"/>
  <c r="DO15" i="36"/>
  <c r="DO16" i="36"/>
  <c r="DO17" i="36"/>
  <c r="DO18" i="36"/>
  <c r="DO19" i="36"/>
  <c r="DO20" i="36"/>
  <c r="DO21" i="36"/>
  <c r="DO22" i="36"/>
  <c r="DO23" i="36"/>
  <c r="DO24" i="36"/>
  <c r="DO3" i="36"/>
  <c r="DO29" i="36" l="1"/>
  <c r="AF29" i="35"/>
  <c r="N19" i="35"/>
  <c r="DP19" i="36" s="1"/>
  <c r="N20" i="35"/>
  <c r="DP20" i="36" s="1"/>
  <c r="N21" i="35"/>
  <c r="DP21" i="36" s="1"/>
  <c r="N22" i="35"/>
  <c r="DP22" i="36" s="1"/>
  <c r="N23" i="35"/>
  <c r="DP23" i="36" s="1"/>
  <c r="N24" i="35"/>
  <c r="DP24" i="36" s="1"/>
  <c r="DG4" i="36"/>
  <c r="DG5" i="36"/>
  <c r="DG6" i="36"/>
  <c r="DG7" i="36"/>
  <c r="DG8" i="36"/>
  <c r="DG9" i="36"/>
  <c r="DG10" i="36"/>
  <c r="DG11" i="36"/>
  <c r="DG12" i="36"/>
  <c r="DG13" i="36"/>
  <c r="DG14" i="36"/>
  <c r="DG15" i="36"/>
  <c r="DG16" i="36"/>
  <c r="DG17" i="36"/>
  <c r="DG18" i="36"/>
  <c r="DG19" i="36"/>
  <c r="DG20" i="36"/>
  <c r="DG21" i="36"/>
  <c r="DG22" i="36"/>
  <c r="DG23" i="36"/>
  <c r="DG24" i="36"/>
  <c r="DK4" i="36"/>
  <c r="DK5" i="36"/>
  <c r="DK6" i="36"/>
  <c r="DK7" i="36"/>
  <c r="DK9" i="36"/>
  <c r="DK11" i="36"/>
  <c r="DK12" i="36"/>
  <c r="DK14" i="36"/>
  <c r="DK15" i="36"/>
  <c r="DK16" i="36"/>
  <c r="DK17" i="36"/>
  <c r="DK19" i="36"/>
  <c r="DK21" i="36"/>
  <c r="DK24" i="36"/>
  <c r="N19" i="34" l="1"/>
  <c r="DL19" i="36" s="1"/>
  <c r="N20" i="34"/>
  <c r="DL20" i="36" s="1"/>
  <c r="N21" i="34"/>
  <c r="DL21" i="36" s="1"/>
  <c r="N22" i="34"/>
  <c r="DL22" i="36" s="1"/>
  <c r="N23" i="34"/>
  <c r="DL23" i="36" s="1"/>
  <c r="N24" i="34"/>
  <c r="DL24" i="36" s="1"/>
  <c r="AD29" i="33" l="1"/>
  <c r="DG3" i="36"/>
  <c r="DG29" i="36" s="1"/>
  <c r="N19" i="33"/>
  <c r="DH19" i="36" s="1"/>
  <c r="N20" i="33"/>
  <c r="DH20" i="36" s="1"/>
  <c r="N21" i="33"/>
  <c r="DH21" i="36" s="1"/>
  <c r="N22" i="33"/>
  <c r="DH22" i="36" s="1"/>
  <c r="N23" i="33"/>
  <c r="DH23" i="36" s="1"/>
  <c r="N24" i="33"/>
  <c r="DH24" i="36" s="1"/>
  <c r="N19" i="32" l="1"/>
  <c r="DD19" i="36" s="1"/>
  <c r="N20" i="32"/>
  <c r="DD20" i="36" s="1"/>
  <c r="N21" i="32"/>
  <c r="DD21" i="36" s="1"/>
  <c r="N22" i="32"/>
  <c r="DD22" i="36" s="1"/>
  <c r="N23" i="32"/>
  <c r="DD23" i="36" s="1"/>
  <c r="N24" i="32"/>
  <c r="DD24" i="36" s="1"/>
  <c r="CY4" i="36"/>
  <c r="CY5" i="36"/>
  <c r="CY6" i="36"/>
  <c r="CY7" i="36"/>
  <c r="CY9" i="36"/>
  <c r="CY10" i="36"/>
  <c r="CY11" i="36"/>
  <c r="CY12" i="36"/>
  <c r="CY14" i="36"/>
  <c r="CY15" i="36"/>
  <c r="CY16" i="36"/>
  <c r="CY17" i="36"/>
  <c r="CY18" i="36"/>
  <c r="CY19" i="36"/>
  <c r="CY21" i="36"/>
  <c r="CY24" i="36"/>
  <c r="CY3" i="36" l="1"/>
  <c r="CY29" i="36" s="1"/>
  <c r="AG29" i="31"/>
  <c r="N19" i="31"/>
  <c r="CZ19" i="36" s="1"/>
  <c r="N20" i="31"/>
  <c r="CZ20" i="36" s="1"/>
  <c r="N21" i="31"/>
  <c r="CZ21" i="36" s="1"/>
  <c r="N22" i="31"/>
  <c r="CZ22" i="36" s="1"/>
  <c r="N23" i="31"/>
  <c r="CZ23" i="36" s="1"/>
  <c r="N24" i="31"/>
  <c r="CZ24" i="36" s="1"/>
  <c r="N19" i="30"/>
  <c r="CV19" i="36" s="1"/>
  <c r="N20" i="30"/>
  <c r="CV20" i="36" s="1"/>
  <c r="N21" i="30"/>
  <c r="CV21" i="36" s="1"/>
  <c r="N22" i="30"/>
  <c r="CV22" i="36" s="1"/>
  <c r="N23" i="30"/>
  <c r="CV23" i="36" s="1"/>
  <c r="N24" i="30"/>
  <c r="CV24" i="36" s="1"/>
  <c r="N19" i="29" l="1"/>
  <c r="CR19" i="36" s="1"/>
  <c r="N20" i="29"/>
  <c r="CR20" i="36" s="1"/>
  <c r="N21" i="29"/>
  <c r="CR21" i="36" s="1"/>
  <c r="N22" i="29"/>
  <c r="CR22" i="36" s="1"/>
  <c r="N23" i="29"/>
  <c r="CR23" i="36" s="1"/>
  <c r="N24" i="29"/>
  <c r="CR24" i="36" s="1"/>
  <c r="CI4" i="36" l="1"/>
  <c r="CI5" i="36"/>
  <c r="CI6" i="36"/>
  <c r="CI7" i="36"/>
  <c r="CI8" i="36"/>
  <c r="CI9" i="36"/>
  <c r="CI10" i="36"/>
  <c r="CI11" i="36"/>
  <c r="CI12" i="36"/>
  <c r="CI13" i="36"/>
  <c r="CI14" i="36"/>
  <c r="CI15" i="36"/>
  <c r="CI16" i="36"/>
  <c r="CI17" i="36"/>
  <c r="CI18" i="36"/>
  <c r="CI19" i="36"/>
  <c r="CI20" i="36"/>
  <c r="CI21" i="36"/>
  <c r="CI22" i="36"/>
  <c r="CI23" i="36"/>
  <c r="CI24" i="36"/>
  <c r="CI3" i="36" l="1"/>
  <c r="CI29" i="36" s="1"/>
  <c r="AD29" i="27"/>
  <c r="N19" i="28"/>
  <c r="CN19" i="36" s="1"/>
  <c r="N20" i="28"/>
  <c r="CN20" i="36" s="1"/>
  <c r="N21" i="28"/>
  <c r="CN21" i="36" s="1"/>
  <c r="N22" i="28"/>
  <c r="CN22" i="36" s="1"/>
  <c r="N23" i="28"/>
  <c r="CN23" i="36" s="1"/>
  <c r="N24" i="28"/>
  <c r="CN24" i="36" s="1"/>
  <c r="N19" i="27" l="1"/>
  <c r="CJ19" i="36" s="1"/>
  <c r="N20" i="27"/>
  <c r="CJ20" i="36" s="1"/>
  <c r="N21" i="27"/>
  <c r="CJ21" i="36" s="1"/>
  <c r="N22" i="27"/>
  <c r="CJ22" i="36" s="1"/>
  <c r="N23" i="27"/>
  <c r="CJ23" i="36" s="1"/>
  <c r="N24" i="27"/>
  <c r="CJ24" i="36" s="1"/>
  <c r="N19" i="26" l="1"/>
  <c r="CF19" i="36" s="1"/>
  <c r="N20" i="26"/>
  <c r="CF20" i="36" s="1"/>
  <c r="N21" i="26"/>
  <c r="CF21" i="36" s="1"/>
  <c r="N22" i="26"/>
  <c r="CF22" i="36" s="1"/>
  <c r="N23" i="26"/>
  <c r="CF23" i="36" s="1"/>
  <c r="N24" i="26"/>
  <c r="CF24" i="36" s="1"/>
  <c r="O19" i="25" l="1"/>
  <c r="O20" i="25"/>
  <c r="CB20" i="36" s="1"/>
  <c r="O21" i="25"/>
  <c r="CB21" i="36" s="1"/>
  <c r="O22" i="25"/>
  <c r="CB22" i="36" s="1"/>
  <c r="O23" i="25"/>
  <c r="CB23" i="36" s="1"/>
  <c r="O24" i="25"/>
  <c r="CB24" i="36" s="1"/>
  <c r="BW4" i="36"/>
  <c r="BW5" i="36"/>
  <c r="BW6" i="36"/>
  <c r="BW7" i="36"/>
  <c r="BW8" i="36"/>
  <c r="BW9" i="36"/>
  <c r="BW10" i="36"/>
  <c r="BW11" i="36"/>
  <c r="BW12" i="36"/>
  <c r="BW13" i="36"/>
  <c r="BW14" i="36"/>
  <c r="BW15" i="36"/>
  <c r="BW16" i="36"/>
  <c r="BW17" i="36"/>
  <c r="BW18" i="36"/>
  <c r="BW19" i="36"/>
  <c r="BW20" i="36"/>
  <c r="BW21" i="36"/>
  <c r="BW22" i="36"/>
  <c r="BW23" i="36"/>
  <c r="BW24" i="36"/>
  <c r="BK3" i="36" l="1"/>
  <c r="CB19" i="36"/>
  <c r="O19" i="23"/>
  <c r="BT19" i="36" s="1"/>
  <c r="O20" i="23"/>
  <c r="BT20" i="36" s="1"/>
  <c r="O21" i="23"/>
  <c r="BT21" i="36" s="1"/>
  <c r="O22" i="23"/>
  <c r="BT22" i="36" s="1"/>
  <c r="O23" i="23"/>
  <c r="BT23" i="36" s="1"/>
  <c r="O24" i="23"/>
  <c r="BT24" i="36" s="1"/>
  <c r="N19" i="24" l="1"/>
  <c r="BX19" i="36" s="1"/>
  <c r="N20" i="24"/>
  <c r="BX20" i="36" s="1"/>
  <c r="N21" i="24"/>
  <c r="BX21" i="36" s="1"/>
  <c r="N22" i="24"/>
  <c r="BX22" i="36" s="1"/>
  <c r="N23" i="24"/>
  <c r="BX23" i="36" s="1"/>
  <c r="N24" i="24"/>
  <c r="BX24" i="36" s="1"/>
  <c r="AE4" i="22" l="1"/>
  <c r="BO4" i="36" s="1"/>
  <c r="AE5" i="22"/>
  <c r="BO5" i="36" s="1"/>
  <c r="AE6" i="22"/>
  <c r="BO6" i="36" s="1"/>
  <c r="AE7" i="22"/>
  <c r="BO7" i="36" s="1"/>
  <c r="AE8" i="22"/>
  <c r="BO8" i="36" s="1"/>
  <c r="AE9" i="22"/>
  <c r="BO9" i="36" s="1"/>
  <c r="AE10" i="22"/>
  <c r="BO10" i="36" s="1"/>
  <c r="AE11" i="22"/>
  <c r="BO11" i="36" s="1"/>
  <c r="AE12" i="22"/>
  <c r="BO12" i="36" s="1"/>
  <c r="AE13" i="22"/>
  <c r="BO13" i="36" s="1"/>
  <c r="AE14" i="22"/>
  <c r="BO14" i="36" s="1"/>
  <c r="AE15" i="22"/>
  <c r="BO15" i="36" s="1"/>
  <c r="AE16" i="22"/>
  <c r="BO16" i="36" s="1"/>
  <c r="AE17" i="22"/>
  <c r="BO17" i="36" s="1"/>
  <c r="AE18" i="22"/>
  <c r="BO18" i="36" s="1"/>
  <c r="AE19" i="22"/>
  <c r="BO19" i="36" s="1"/>
  <c r="AE20" i="22"/>
  <c r="BO20" i="36" s="1"/>
  <c r="AE21" i="22"/>
  <c r="BO21" i="36" s="1"/>
  <c r="AE22" i="22"/>
  <c r="BO22" i="36" s="1"/>
  <c r="AE23" i="22"/>
  <c r="BO23" i="36" s="1"/>
  <c r="AE24" i="22"/>
  <c r="BO24" i="36" s="1"/>
  <c r="AE3" i="22"/>
  <c r="AE29" i="22" l="1"/>
  <c r="BO3" i="36"/>
  <c r="BO29" i="36" s="1"/>
  <c r="O19" i="22"/>
  <c r="BP19" i="36" s="1"/>
  <c r="O20" i="22"/>
  <c r="BP20" i="36" s="1"/>
  <c r="O21" i="22"/>
  <c r="BP21" i="36" s="1"/>
  <c r="O22" i="22"/>
  <c r="BP22" i="36" s="1"/>
  <c r="O23" i="22"/>
  <c r="BP23" i="36" s="1"/>
  <c r="O24" i="22"/>
  <c r="BP24" i="36" s="1"/>
  <c r="BC3" i="36" l="1"/>
  <c r="BC29" i="36" s="1"/>
  <c r="AF29" i="19"/>
  <c r="N19" i="21"/>
  <c r="BL19" i="36" s="1"/>
  <c r="N20" i="21"/>
  <c r="BL20" i="36" s="1"/>
  <c r="N21" i="21"/>
  <c r="BL21" i="36" s="1"/>
  <c r="N22" i="21"/>
  <c r="BL22" i="36" s="1"/>
  <c r="N23" i="21"/>
  <c r="BL23" i="36" s="1"/>
  <c r="N24" i="21"/>
  <c r="BL24" i="36" s="1"/>
  <c r="AH4" i="20"/>
  <c r="AH5" i="20"/>
  <c r="AH6" i="20"/>
  <c r="AH7" i="20"/>
  <c r="AH8" i="20"/>
  <c r="AH9" i="20"/>
  <c r="AH10" i="20"/>
  <c r="AH11" i="20"/>
  <c r="AH12" i="20"/>
  <c r="AH13" i="20"/>
  <c r="AH14" i="20"/>
  <c r="AH15" i="20"/>
  <c r="AH16" i="20"/>
  <c r="AH17" i="20"/>
  <c r="AH18" i="20"/>
  <c r="AH19" i="20"/>
  <c r="AH20" i="20"/>
  <c r="AH21" i="20"/>
  <c r="AH22" i="20"/>
  <c r="AH23" i="20"/>
  <c r="AH24" i="20"/>
  <c r="AH3" i="20"/>
  <c r="AH29" i="20" l="1"/>
  <c r="O19" i="20"/>
  <c r="BH19" i="36" s="1"/>
  <c r="O20" i="20"/>
  <c r="BH20" i="36" s="1"/>
  <c r="O21" i="20"/>
  <c r="BH21" i="36" s="1"/>
  <c r="O22" i="20"/>
  <c r="BH22" i="36" s="1"/>
  <c r="O23" i="20"/>
  <c r="BH23" i="36" s="1"/>
  <c r="O24" i="20"/>
  <c r="BH24" i="36" s="1"/>
  <c r="N19" i="19" l="1"/>
  <c r="BD19" i="36" s="1"/>
  <c r="N20" i="19"/>
  <c r="BD20" i="36" s="1"/>
  <c r="N21" i="19"/>
  <c r="BD21" i="36" s="1"/>
  <c r="N22" i="19"/>
  <c r="BD22" i="36" s="1"/>
  <c r="N23" i="19"/>
  <c r="BD23" i="36" s="1"/>
  <c r="N24" i="19"/>
  <c r="BD24" i="36" s="1"/>
  <c r="O19" i="18" l="1"/>
  <c r="AZ19" i="36" s="1"/>
  <c r="O20" i="18"/>
  <c r="AZ20" i="36" s="1"/>
  <c r="O21" i="18"/>
  <c r="AZ21" i="36" s="1"/>
  <c r="O22" i="18"/>
  <c r="AZ22" i="36" s="1"/>
  <c r="O23" i="18"/>
  <c r="AZ23" i="36" s="1"/>
  <c r="O24" i="18"/>
  <c r="AZ24" i="36" s="1"/>
  <c r="N19" i="16"/>
  <c r="AR19" i="36" s="1"/>
  <c r="N20" i="16"/>
  <c r="AR20" i="36" s="1"/>
  <c r="N21" i="16"/>
  <c r="AR21" i="36" s="1"/>
  <c r="N22" i="16"/>
  <c r="AR22" i="36" s="1"/>
  <c r="N23" i="16"/>
  <c r="AR23" i="36" s="1"/>
  <c r="N24" i="16"/>
  <c r="AR24" i="36" s="1"/>
  <c r="AG4" i="16"/>
  <c r="AG5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3" i="16"/>
  <c r="AF3" i="15"/>
  <c r="AG29" i="16" l="1"/>
  <c r="AV19" i="36"/>
  <c r="AV20" i="36"/>
  <c r="AV21" i="36"/>
  <c r="AV22" i="36"/>
  <c r="AV23" i="36"/>
  <c r="AV24" i="36"/>
  <c r="N19" i="15" l="1"/>
  <c r="AN19" i="36" s="1"/>
  <c r="N20" i="15"/>
  <c r="AN20" i="36" s="1"/>
  <c r="N21" i="15"/>
  <c r="AN21" i="36" s="1"/>
  <c r="N22" i="15"/>
  <c r="AN22" i="36" s="1"/>
  <c r="N23" i="15"/>
  <c r="AN23" i="36" s="1"/>
  <c r="N24" i="15"/>
  <c r="AN24" i="36" s="1"/>
  <c r="AE4" i="14"/>
  <c r="AI4" i="36" s="1"/>
  <c r="AE5" i="14"/>
  <c r="AI5" i="36" s="1"/>
  <c r="AE6" i="14"/>
  <c r="AE7" i="14"/>
  <c r="AE8" i="14"/>
  <c r="AI8" i="36" s="1"/>
  <c r="AE9" i="14"/>
  <c r="AI9" i="36" s="1"/>
  <c r="AE10" i="14"/>
  <c r="AE11" i="14"/>
  <c r="AE12" i="14"/>
  <c r="AI12" i="36" s="1"/>
  <c r="AE13" i="14"/>
  <c r="AI13" i="36" s="1"/>
  <c r="AE14" i="14"/>
  <c r="AE15" i="14"/>
  <c r="AI15" i="36" s="1"/>
  <c r="AE16" i="14"/>
  <c r="AI16" i="36" s="1"/>
  <c r="AE17" i="14"/>
  <c r="AI17" i="36" s="1"/>
  <c r="AE18" i="14"/>
  <c r="AI18" i="36" s="1"/>
  <c r="AE19" i="14"/>
  <c r="AE20" i="14"/>
  <c r="AI20" i="36" s="1"/>
  <c r="AE21" i="14"/>
  <c r="AI21" i="36" s="1"/>
  <c r="AE22" i="14"/>
  <c r="AI22" i="36" s="1"/>
  <c r="AE23" i="14"/>
  <c r="AI23" i="36" s="1"/>
  <c r="AE3" i="14"/>
  <c r="N19" i="14"/>
  <c r="AJ19" i="36" s="1"/>
  <c r="N20" i="14"/>
  <c r="AJ20" i="36" s="1"/>
  <c r="N21" i="14"/>
  <c r="AJ21" i="36" s="1"/>
  <c r="N22" i="14"/>
  <c r="AJ22" i="36" s="1"/>
  <c r="N23" i="14"/>
  <c r="N24" i="14"/>
  <c r="AJ24" i="36" s="1"/>
  <c r="AI14" i="36" l="1"/>
  <c r="AI7" i="36"/>
  <c r="AI6" i="36"/>
  <c r="AI19" i="36"/>
  <c r="AI11" i="36"/>
  <c r="AI10" i="36"/>
  <c r="AI3" i="36"/>
  <c r="AE29" i="14"/>
  <c r="AJ23" i="36"/>
  <c r="AE3" i="36"/>
  <c r="N19" i="13" l="1"/>
  <c r="AF19" i="36" s="1"/>
  <c r="N20" i="13"/>
  <c r="AF20" i="36" s="1"/>
  <c r="N21" i="13"/>
  <c r="AF21" i="36" s="1"/>
  <c r="N22" i="13"/>
  <c r="AF22" i="36" s="1"/>
  <c r="N23" i="13"/>
  <c r="AF23" i="36" s="1"/>
  <c r="N24" i="13"/>
  <c r="AF24" i="36" s="1"/>
  <c r="N19" i="12" l="1"/>
  <c r="AB19" i="36" s="1"/>
  <c r="N20" i="12"/>
  <c r="AB20" i="36" s="1"/>
  <c r="N21" i="12"/>
  <c r="AB21" i="36" s="1"/>
  <c r="N22" i="12"/>
  <c r="AB22" i="36" s="1"/>
  <c r="N23" i="12"/>
  <c r="AB23" i="36" s="1"/>
  <c r="N24" i="12"/>
  <c r="AB24" i="36" s="1"/>
  <c r="N18" i="12"/>
  <c r="AB18" i="36" s="1"/>
  <c r="N19" i="11" l="1"/>
  <c r="X19" i="36" s="1"/>
  <c r="N20" i="11"/>
  <c r="X20" i="36" s="1"/>
  <c r="N21" i="11"/>
  <c r="X21" i="36" s="1"/>
  <c r="N22" i="11"/>
  <c r="X22" i="36" s="1"/>
  <c r="N23" i="11"/>
  <c r="X23" i="36" s="1"/>
  <c r="N24" i="11"/>
  <c r="X24" i="36" s="1"/>
  <c r="N19" i="10" l="1"/>
  <c r="T19" i="36" s="1"/>
  <c r="N20" i="10"/>
  <c r="T20" i="36" s="1"/>
  <c r="N21" i="10"/>
  <c r="T21" i="36" s="1"/>
  <c r="N22" i="10"/>
  <c r="T22" i="36" s="1"/>
  <c r="N23" i="10"/>
  <c r="T23" i="36" s="1"/>
  <c r="N24" i="10"/>
  <c r="T24" i="36" s="1"/>
  <c r="N19" i="9" l="1"/>
  <c r="P19" i="36" s="1"/>
  <c r="N20" i="9"/>
  <c r="P20" i="36" s="1"/>
  <c r="N21" i="9"/>
  <c r="P21" i="36" s="1"/>
  <c r="N22" i="9"/>
  <c r="P22" i="36" s="1"/>
  <c r="N23" i="9"/>
  <c r="P23" i="36" s="1"/>
  <c r="N24" i="9"/>
  <c r="P24" i="36" s="1"/>
  <c r="O19" i="8" l="1"/>
  <c r="L19" i="36" s="1"/>
  <c r="O20" i="8"/>
  <c r="L20" i="36" s="1"/>
  <c r="O21" i="8"/>
  <c r="L21" i="36" s="1"/>
  <c r="O22" i="8"/>
  <c r="L22" i="36" s="1"/>
  <c r="O23" i="8"/>
  <c r="L23" i="36" s="1"/>
  <c r="O24" i="8"/>
  <c r="L24" i="36" s="1"/>
  <c r="O4" i="8"/>
  <c r="L4" i="36" s="1"/>
  <c r="O5" i="8"/>
  <c r="L5" i="36" s="1"/>
  <c r="O6" i="8"/>
  <c r="L6" i="36" s="1"/>
  <c r="O7" i="8"/>
  <c r="L7" i="36" s="1"/>
  <c r="O8" i="8"/>
  <c r="L8" i="36" s="1"/>
  <c r="O9" i="8"/>
  <c r="L9" i="36" s="1"/>
  <c r="O10" i="8"/>
  <c r="L10" i="36" s="1"/>
  <c r="O11" i="8"/>
  <c r="L11" i="36" s="1"/>
  <c r="O12" i="8"/>
  <c r="L12" i="36" s="1"/>
  <c r="O13" i="8"/>
  <c r="L13" i="36" s="1"/>
  <c r="O14" i="8"/>
  <c r="L14" i="36" s="1"/>
  <c r="O15" i="8"/>
  <c r="L15" i="36" s="1"/>
  <c r="O16" i="8"/>
  <c r="L16" i="36" s="1"/>
  <c r="O17" i="8"/>
  <c r="L17" i="36" s="1"/>
  <c r="O18" i="8"/>
  <c r="L18" i="36" s="1"/>
  <c r="G4" i="6"/>
  <c r="N19" i="7" l="1"/>
  <c r="H19" i="36" s="1"/>
  <c r="N20" i="7"/>
  <c r="H20" i="36" s="1"/>
  <c r="N21" i="7"/>
  <c r="H21" i="36" s="1"/>
  <c r="N22" i="7"/>
  <c r="H22" i="36" s="1"/>
  <c r="N23" i="7"/>
  <c r="H23" i="36" s="1"/>
  <c r="N24" i="7"/>
  <c r="H24" i="36" s="1"/>
  <c r="N18" i="7"/>
  <c r="H18" i="36" s="1"/>
  <c r="G18" i="36"/>
  <c r="G19" i="36"/>
  <c r="G20" i="36"/>
  <c r="G21" i="36"/>
  <c r="G22" i="36"/>
  <c r="G23" i="36"/>
  <c r="G24" i="36"/>
  <c r="G3" i="36"/>
  <c r="N19" i="6" l="1"/>
  <c r="D19" i="36" s="1"/>
  <c r="DY19" i="36" s="1"/>
  <c r="N20" i="6"/>
  <c r="D20" i="36" s="1"/>
  <c r="DY20" i="36" s="1"/>
  <c r="N21" i="6"/>
  <c r="D21" i="36" s="1"/>
  <c r="DY21" i="36" s="1"/>
  <c r="N22" i="6"/>
  <c r="D22" i="36" s="1"/>
  <c r="DY22" i="36" s="1"/>
  <c r="N23" i="6"/>
  <c r="D23" i="36" s="1"/>
  <c r="DY23" i="36" s="1"/>
  <c r="N24" i="6"/>
  <c r="D24" i="36" s="1"/>
  <c r="DY24" i="36" s="1"/>
  <c r="N4" i="6"/>
  <c r="D4" i="36" s="1"/>
  <c r="N5" i="6"/>
  <c r="D5" i="36" s="1"/>
  <c r="N6" i="6"/>
  <c r="D6" i="36" s="1"/>
  <c r="N7" i="6"/>
  <c r="D7" i="36" s="1"/>
  <c r="N8" i="6"/>
  <c r="D8" i="36" s="1"/>
  <c r="N9" i="6"/>
  <c r="D9" i="36" s="1"/>
  <c r="N10" i="6"/>
  <c r="D10" i="36" s="1"/>
  <c r="N11" i="6"/>
  <c r="D11" i="36" s="1"/>
  <c r="N12" i="6"/>
  <c r="D12" i="36" s="1"/>
  <c r="N13" i="6"/>
  <c r="D13" i="36" s="1"/>
  <c r="N14" i="6"/>
  <c r="D14" i="36" s="1"/>
  <c r="N15" i="6"/>
  <c r="D15" i="36" s="1"/>
  <c r="N16" i="6"/>
  <c r="D16" i="36" s="1"/>
  <c r="N17" i="6"/>
  <c r="D17" i="36" s="1"/>
  <c r="N18" i="6"/>
  <c r="D18" i="36" s="1"/>
  <c r="F4" i="21" l="1"/>
  <c r="G4" i="21" s="1"/>
  <c r="F5" i="21"/>
  <c r="G5" i="21" s="1"/>
  <c r="F6" i="21"/>
  <c r="G6" i="21" s="1"/>
  <c r="F7" i="21"/>
  <c r="G7" i="21" s="1"/>
  <c r="F8" i="21"/>
  <c r="G8" i="21" s="1"/>
  <c r="F9" i="21"/>
  <c r="G9" i="21" s="1"/>
  <c r="F10" i="21"/>
  <c r="G10" i="21" s="1"/>
  <c r="F11" i="21"/>
  <c r="G11" i="21" s="1"/>
  <c r="F12" i="21"/>
  <c r="G12" i="21" s="1"/>
  <c r="F13" i="21"/>
  <c r="G13" i="21" s="1"/>
  <c r="F14" i="21"/>
  <c r="G14" i="21" s="1"/>
  <c r="F15" i="21"/>
  <c r="G15" i="21" s="1"/>
  <c r="F16" i="21"/>
  <c r="G16" i="21" s="1"/>
  <c r="F17" i="21"/>
  <c r="G17" i="21" s="1"/>
  <c r="F18" i="21"/>
  <c r="G18" i="21" s="1"/>
  <c r="F19" i="21"/>
  <c r="G19" i="21" s="1"/>
  <c r="O19" i="21" s="1"/>
  <c r="F20" i="21"/>
  <c r="G20" i="21" s="1"/>
  <c r="O20" i="21" s="1"/>
  <c r="F21" i="21"/>
  <c r="G21" i="21" s="1"/>
  <c r="O21" i="21" s="1"/>
  <c r="F22" i="21"/>
  <c r="G22" i="21" s="1"/>
  <c r="O22" i="21" s="1"/>
  <c r="F23" i="21"/>
  <c r="G23" i="21" s="1"/>
  <c r="O23" i="21" s="1"/>
  <c r="F24" i="21"/>
  <c r="G24" i="21" s="1"/>
  <c r="O24" i="21" s="1"/>
  <c r="G4" i="17"/>
  <c r="H4" i="17" s="1"/>
  <c r="P4" i="17" s="1"/>
  <c r="G5" i="17"/>
  <c r="H5" i="17" s="1"/>
  <c r="P5" i="17" s="1"/>
  <c r="G6" i="17"/>
  <c r="H6" i="17" s="1"/>
  <c r="P6" i="17" s="1"/>
  <c r="G7" i="17"/>
  <c r="H7" i="17" s="1"/>
  <c r="P7" i="17" s="1"/>
  <c r="G8" i="17"/>
  <c r="H8" i="17" s="1"/>
  <c r="P8" i="17" s="1"/>
  <c r="G9" i="17"/>
  <c r="H9" i="17" s="1"/>
  <c r="P9" i="17" s="1"/>
  <c r="G10" i="17"/>
  <c r="H10" i="17" s="1"/>
  <c r="P10" i="17" s="1"/>
  <c r="G11" i="17"/>
  <c r="H11" i="17" s="1"/>
  <c r="P11" i="17" s="1"/>
  <c r="G12" i="17"/>
  <c r="H12" i="17" s="1"/>
  <c r="P12" i="17" s="1"/>
  <c r="G13" i="17"/>
  <c r="H13" i="17" s="1"/>
  <c r="P13" i="17" s="1"/>
  <c r="G14" i="17"/>
  <c r="H14" i="17" s="1"/>
  <c r="P14" i="17" s="1"/>
  <c r="G15" i="17"/>
  <c r="H15" i="17" s="1"/>
  <c r="P15" i="17" s="1"/>
  <c r="G16" i="17"/>
  <c r="H16" i="17" s="1"/>
  <c r="P16" i="17" s="1"/>
  <c r="G17" i="17"/>
  <c r="H17" i="17" s="1"/>
  <c r="P17" i="17" s="1"/>
  <c r="G18" i="17"/>
  <c r="H18" i="17" s="1"/>
  <c r="P18" i="17" s="1"/>
  <c r="G19" i="17"/>
  <c r="H19" i="17" s="1"/>
  <c r="P19" i="17" s="1"/>
  <c r="G20" i="17"/>
  <c r="H20" i="17" s="1"/>
  <c r="P20" i="17" s="1"/>
  <c r="G21" i="17"/>
  <c r="H21" i="17" s="1"/>
  <c r="P21" i="17" s="1"/>
  <c r="G22" i="17"/>
  <c r="H22" i="17" s="1"/>
  <c r="P22" i="17" s="1"/>
  <c r="G23" i="17"/>
  <c r="H23" i="17" s="1"/>
  <c r="P23" i="17" s="1"/>
  <c r="G24" i="17"/>
  <c r="H24" i="17" s="1"/>
  <c r="P24" i="17" s="1"/>
  <c r="G3" i="17"/>
  <c r="N3" i="10"/>
  <c r="T3" i="36" s="1"/>
  <c r="F4" i="10"/>
  <c r="G4" i="10" s="1"/>
  <c r="F5" i="10"/>
  <c r="G5" i="10" s="1"/>
  <c r="F6" i="10"/>
  <c r="G6" i="10" s="1"/>
  <c r="F7" i="10"/>
  <c r="G7" i="10" s="1"/>
  <c r="F8" i="10"/>
  <c r="G8" i="10" s="1"/>
  <c r="F9" i="10"/>
  <c r="G9" i="10" s="1"/>
  <c r="F10" i="10"/>
  <c r="G10" i="10" s="1"/>
  <c r="F11" i="10"/>
  <c r="G11" i="10" s="1"/>
  <c r="F12" i="10"/>
  <c r="G12" i="10" s="1"/>
  <c r="F13" i="10"/>
  <c r="G13" i="10" s="1"/>
  <c r="F14" i="10"/>
  <c r="G14" i="10" s="1"/>
  <c r="F15" i="10"/>
  <c r="G15" i="10" s="1"/>
  <c r="F16" i="10"/>
  <c r="G16" i="10" s="1"/>
  <c r="F17" i="10"/>
  <c r="G17" i="10" s="1"/>
  <c r="F18" i="10"/>
  <c r="G18" i="10" s="1"/>
  <c r="F19" i="10"/>
  <c r="G19" i="10" s="1"/>
  <c r="O19" i="10" s="1"/>
  <c r="F20" i="10"/>
  <c r="G20" i="10" s="1"/>
  <c r="O20" i="10" s="1"/>
  <c r="F21" i="10"/>
  <c r="G21" i="10" s="1"/>
  <c r="O21" i="10" s="1"/>
  <c r="F22" i="10"/>
  <c r="G22" i="10" s="1"/>
  <c r="O22" i="10" s="1"/>
  <c r="F23" i="10"/>
  <c r="G23" i="10" s="1"/>
  <c r="O23" i="10" s="1"/>
  <c r="F24" i="10"/>
  <c r="G24" i="10" s="1"/>
  <c r="O24" i="10" s="1"/>
  <c r="F3" i="10"/>
  <c r="N3" i="9"/>
  <c r="P3" i="36" s="1"/>
  <c r="H3" i="17" l="1"/>
  <c r="G29" i="17"/>
  <c r="G3" i="10"/>
  <c r="G29" i="10" s="1"/>
  <c r="F29" i="10"/>
  <c r="O4" i="6"/>
  <c r="G5" i="6"/>
  <c r="O5" i="6" s="1"/>
  <c r="G6" i="6"/>
  <c r="O6" i="6" s="1"/>
  <c r="G7" i="6"/>
  <c r="O7" i="6" s="1"/>
  <c r="G8" i="6"/>
  <c r="O8" i="6" s="1"/>
  <c r="G9" i="6"/>
  <c r="O9" i="6" s="1"/>
  <c r="G10" i="6"/>
  <c r="O10" i="6" s="1"/>
  <c r="G11" i="6"/>
  <c r="O11" i="6" s="1"/>
  <c r="G12" i="6"/>
  <c r="O12" i="6" s="1"/>
  <c r="G13" i="6"/>
  <c r="O13" i="6" s="1"/>
  <c r="G14" i="6"/>
  <c r="O14" i="6" s="1"/>
  <c r="G15" i="6"/>
  <c r="O15" i="6" s="1"/>
  <c r="G16" i="6"/>
  <c r="O16" i="6" s="1"/>
  <c r="G17" i="6"/>
  <c r="O17" i="6" s="1"/>
  <c r="G18" i="6"/>
  <c r="O18" i="6" s="1"/>
  <c r="G19" i="6"/>
  <c r="O19" i="6" s="1"/>
  <c r="G20" i="6"/>
  <c r="O20" i="6" s="1"/>
  <c r="G21" i="6"/>
  <c r="O21" i="6" s="1"/>
  <c r="G22" i="6"/>
  <c r="O22" i="6" s="1"/>
  <c r="G23" i="6"/>
  <c r="O23" i="6" s="1"/>
  <c r="G24" i="6"/>
  <c r="O24" i="6" s="1"/>
  <c r="G3" i="6"/>
  <c r="E29" i="6"/>
  <c r="AH24" i="35"/>
  <c r="F24" i="37" s="1"/>
  <c r="G24" i="37" s="1"/>
  <c r="O24" i="37" s="1"/>
  <c r="AE24" i="37" s="1"/>
  <c r="AG24" i="37" s="1"/>
  <c r="AH23" i="35"/>
  <c r="F23" i="37" s="1"/>
  <c r="G23" i="37" s="1"/>
  <c r="O23" i="37" s="1"/>
  <c r="AE23" i="37" s="1"/>
  <c r="AG23" i="37" s="1"/>
  <c r="AH22" i="35"/>
  <c r="F22" i="37" s="1"/>
  <c r="G22" i="37" s="1"/>
  <c r="O22" i="37" s="1"/>
  <c r="AE22" i="37" s="1"/>
  <c r="AG22" i="37" s="1"/>
  <c r="AH21" i="35"/>
  <c r="F21" i="37" s="1"/>
  <c r="G21" i="37" s="1"/>
  <c r="O21" i="37" s="1"/>
  <c r="AE21" i="37" s="1"/>
  <c r="AG21" i="37" s="1"/>
  <c r="AH20" i="35"/>
  <c r="F20" i="37" s="1"/>
  <c r="G20" i="37" s="1"/>
  <c r="O20" i="37" s="1"/>
  <c r="AE20" i="37" s="1"/>
  <c r="AG20" i="37" s="1"/>
  <c r="AH19" i="35"/>
  <c r="F19" i="37" s="1"/>
  <c r="G19" i="37" s="1"/>
  <c r="O19" i="37" s="1"/>
  <c r="AE19" i="37" s="1"/>
  <c r="AG19" i="37" s="1"/>
  <c r="AH18" i="35"/>
  <c r="F18" i="37" s="1"/>
  <c r="G18" i="37" s="1"/>
  <c r="O18" i="37" s="1"/>
  <c r="AE18" i="37" s="1"/>
  <c r="AG18" i="37" s="1"/>
  <c r="N18" i="35"/>
  <c r="DP18" i="36" s="1"/>
  <c r="AH17" i="35"/>
  <c r="F17" i="37" s="1"/>
  <c r="G17" i="37" s="1"/>
  <c r="O17" i="37" s="1"/>
  <c r="AE17" i="37" s="1"/>
  <c r="AG17" i="37" s="1"/>
  <c r="N17" i="35"/>
  <c r="DP17" i="36" s="1"/>
  <c r="AH16" i="35"/>
  <c r="F16" i="37" s="1"/>
  <c r="G16" i="37" s="1"/>
  <c r="O16" i="37" s="1"/>
  <c r="AE16" i="37" s="1"/>
  <c r="AG16" i="37" s="1"/>
  <c r="N16" i="35"/>
  <c r="DP16" i="36" s="1"/>
  <c r="AH15" i="35"/>
  <c r="F15" i="37" s="1"/>
  <c r="G15" i="37" s="1"/>
  <c r="O15" i="37" s="1"/>
  <c r="AE15" i="37" s="1"/>
  <c r="AG15" i="37" s="1"/>
  <c r="N15" i="35"/>
  <c r="DP15" i="36" s="1"/>
  <c r="AH14" i="35"/>
  <c r="F14" i="37" s="1"/>
  <c r="G14" i="37" s="1"/>
  <c r="O14" i="37" s="1"/>
  <c r="AE14" i="37" s="1"/>
  <c r="AG14" i="37" s="1"/>
  <c r="N14" i="35"/>
  <c r="DP14" i="36" s="1"/>
  <c r="AH13" i="35"/>
  <c r="F13" i="37" s="1"/>
  <c r="G13" i="37" s="1"/>
  <c r="O13" i="37" s="1"/>
  <c r="AE13" i="37" s="1"/>
  <c r="AG13" i="37" s="1"/>
  <c r="N13" i="35"/>
  <c r="DP13" i="36" s="1"/>
  <c r="AH12" i="35"/>
  <c r="F12" i="37" s="1"/>
  <c r="G12" i="37" s="1"/>
  <c r="O12" i="37" s="1"/>
  <c r="AE12" i="37" s="1"/>
  <c r="AG12" i="37" s="1"/>
  <c r="N12" i="35"/>
  <c r="DP12" i="36" s="1"/>
  <c r="AH11" i="35"/>
  <c r="F11" i="37" s="1"/>
  <c r="G11" i="37" s="1"/>
  <c r="O11" i="37" s="1"/>
  <c r="AE11" i="37" s="1"/>
  <c r="AG11" i="37" s="1"/>
  <c r="N11" i="35"/>
  <c r="DP11" i="36" s="1"/>
  <c r="AH10" i="35"/>
  <c r="F10" i="37" s="1"/>
  <c r="G10" i="37" s="1"/>
  <c r="O10" i="37" s="1"/>
  <c r="AE10" i="37" s="1"/>
  <c r="AG10" i="37" s="1"/>
  <c r="N10" i="35"/>
  <c r="DP10" i="36" s="1"/>
  <c r="AH9" i="35"/>
  <c r="F9" i="37" s="1"/>
  <c r="G9" i="37" s="1"/>
  <c r="O9" i="37" s="1"/>
  <c r="AE9" i="37" s="1"/>
  <c r="AG9" i="37" s="1"/>
  <c r="N9" i="35"/>
  <c r="DP9" i="36" s="1"/>
  <c r="AH8" i="35"/>
  <c r="F8" i="37" s="1"/>
  <c r="G8" i="37" s="1"/>
  <c r="O8" i="37" s="1"/>
  <c r="AE8" i="37" s="1"/>
  <c r="AG8" i="37" s="1"/>
  <c r="N8" i="35"/>
  <c r="DP8" i="36" s="1"/>
  <c r="AH7" i="35"/>
  <c r="F7" i="37" s="1"/>
  <c r="G7" i="37" s="1"/>
  <c r="O7" i="37" s="1"/>
  <c r="AE7" i="37" s="1"/>
  <c r="AG7" i="37" s="1"/>
  <c r="N7" i="35"/>
  <c r="DP7" i="36" s="1"/>
  <c r="AH6" i="35"/>
  <c r="F6" i="37" s="1"/>
  <c r="G6" i="37" s="1"/>
  <c r="O6" i="37" s="1"/>
  <c r="AE6" i="37" s="1"/>
  <c r="AG6" i="37" s="1"/>
  <c r="N6" i="35"/>
  <c r="DP6" i="36" s="1"/>
  <c r="AH5" i="35"/>
  <c r="F5" i="37" s="1"/>
  <c r="G5" i="37" s="1"/>
  <c r="O5" i="37" s="1"/>
  <c r="AE5" i="37" s="1"/>
  <c r="AG5" i="37" s="1"/>
  <c r="N5" i="35"/>
  <c r="DP5" i="36" s="1"/>
  <c r="AH4" i="35"/>
  <c r="F4" i="37" s="1"/>
  <c r="G4" i="37" s="1"/>
  <c r="O4" i="37" s="1"/>
  <c r="AE4" i="37" s="1"/>
  <c r="AG4" i="37" s="1"/>
  <c r="N4" i="35"/>
  <c r="DP4" i="36" s="1"/>
  <c r="AH3" i="35"/>
  <c r="N3" i="35"/>
  <c r="DP3" i="36" s="1"/>
  <c r="AG24" i="34"/>
  <c r="F24" i="35" s="1"/>
  <c r="G24" i="35" s="1"/>
  <c r="O24" i="35" s="1"/>
  <c r="AG24" i="35" s="1"/>
  <c r="AG23" i="34"/>
  <c r="F23" i="35" s="1"/>
  <c r="G23" i="35" s="1"/>
  <c r="O23" i="35" s="1"/>
  <c r="AG23" i="35" s="1"/>
  <c r="AG22" i="34"/>
  <c r="F22" i="35" s="1"/>
  <c r="G22" i="35" s="1"/>
  <c r="O22" i="35" s="1"/>
  <c r="AG22" i="35" s="1"/>
  <c r="AG21" i="34"/>
  <c r="F21" i="35" s="1"/>
  <c r="G21" i="35" s="1"/>
  <c r="O21" i="35" s="1"/>
  <c r="AG20" i="34"/>
  <c r="F20" i="35" s="1"/>
  <c r="G20" i="35" s="1"/>
  <c r="O20" i="35" s="1"/>
  <c r="AG20" i="35" s="1"/>
  <c r="AG19" i="34"/>
  <c r="F19" i="35" s="1"/>
  <c r="G19" i="35" s="1"/>
  <c r="O19" i="35" s="1"/>
  <c r="AG18" i="34"/>
  <c r="F18" i="35" s="1"/>
  <c r="G18" i="35" s="1"/>
  <c r="N18" i="34"/>
  <c r="DL18" i="36" s="1"/>
  <c r="AG17" i="34"/>
  <c r="F17" i="35" s="1"/>
  <c r="G17" i="35" s="1"/>
  <c r="N17" i="34"/>
  <c r="DL17" i="36" s="1"/>
  <c r="AG16" i="34"/>
  <c r="F16" i="35" s="1"/>
  <c r="G16" i="35" s="1"/>
  <c r="N16" i="34"/>
  <c r="DL16" i="36" s="1"/>
  <c r="AG15" i="34"/>
  <c r="F15" i="35" s="1"/>
  <c r="G15" i="35" s="1"/>
  <c r="N15" i="34"/>
  <c r="DL15" i="36" s="1"/>
  <c r="AG14" i="34"/>
  <c r="F14" i="35" s="1"/>
  <c r="G14" i="35" s="1"/>
  <c r="N14" i="34"/>
  <c r="DL14" i="36" s="1"/>
  <c r="AG13" i="34"/>
  <c r="F13" i="35" s="1"/>
  <c r="G13" i="35" s="1"/>
  <c r="N13" i="34"/>
  <c r="DL13" i="36" s="1"/>
  <c r="AG12" i="34"/>
  <c r="F12" i="35" s="1"/>
  <c r="G12" i="35" s="1"/>
  <c r="N12" i="34"/>
  <c r="DL12" i="36" s="1"/>
  <c r="AG11" i="34"/>
  <c r="F11" i="35" s="1"/>
  <c r="G11" i="35" s="1"/>
  <c r="N11" i="34"/>
  <c r="DL11" i="36" s="1"/>
  <c r="AG10" i="34"/>
  <c r="F10" i="35" s="1"/>
  <c r="G10" i="35" s="1"/>
  <c r="N10" i="34"/>
  <c r="DL10" i="36" s="1"/>
  <c r="AG9" i="34"/>
  <c r="F9" i="35" s="1"/>
  <c r="G9" i="35" s="1"/>
  <c r="N9" i="34"/>
  <c r="DL9" i="36" s="1"/>
  <c r="AG8" i="34"/>
  <c r="F8" i="35" s="1"/>
  <c r="G8" i="35" s="1"/>
  <c r="N8" i="34"/>
  <c r="DL8" i="36" s="1"/>
  <c r="AG7" i="34"/>
  <c r="F7" i="35" s="1"/>
  <c r="G7" i="35" s="1"/>
  <c r="N7" i="34"/>
  <c r="DL7" i="36" s="1"/>
  <c r="AG6" i="34"/>
  <c r="F6" i="35" s="1"/>
  <c r="G6" i="35" s="1"/>
  <c r="N6" i="34"/>
  <c r="DL6" i="36" s="1"/>
  <c r="AG5" i="34"/>
  <c r="F5" i="35" s="1"/>
  <c r="G5" i="35" s="1"/>
  <c r="N5" i="34"/>
  <c r="DL5" i="36" s="1"/>
  <c r="AG4" i="34"/>
  <c r="F4" i="35" s="1"/>
  <c r="G4" i="35" s="1"/>
  <c r="N4" i="34"/>
  <c r="DL4" i="36" s="1"/>
  <c r="AG3" i="34"/>
  <c r="N3" i="34"/>
  <c r="DL3" i="36" s="1"/>
  <c r="AF24" i="33"/>
  <c r="F24" i="34" s="1"/>
  <c r="G24" i="34" s="1"/>
  <c r="O24" i="34" s="1"/>
  <c r="AF23" i="33"/>
  <c r="F23" i="34" s="1"/>
  <c r="G23" i="34" s="1"/>
  <c r="O23" i="34" s="1"/>
  <c r="AF22" i="33"/>
  <c r="F22" i="34" s="1"/>
  <c r="G22" i="34" s="1"/>
  <c r="O22" i="34" s="1"/>
  <c r="AF21" i="33"/>
  <c r="F21" i="34" s="1"/>
  <c r="G21" i="34" s="1"/>
  <c r="O21" i="34" s="1"/>
  <c r="AF20" i="33"/>
  <c r="F20" i="34" s="1"/>
  <c r="G20" i="34" s="1"/>
  <c r="O20" i="34" s="1"/>
  <c r="AF20" i="34" s="1"/>
  <c r="AF19" i="33"/>
  <c r="F19" i="34" s="1"/>
  <c r="G19" i="34" s="1"/>
  <c r="O19" i="34" s="1"/>
  <c r="AF18" i="33"/>
  <c r="F18" i="34" s="1"/>
  <c r="G18" i="34" s="1"/>
  <c r="N18" i="33"/>
  <c r="DH18" i="36" s="1"/>
  <c r="AF17" i="33"/>
  <c r="F17" i="34" s="1"/>
  <c r="G17" i="34" s="1"/>
  <c r="N17" i="33"/>
  <c r="DH17" i="36" s="1"/>
  <c r="AF16" i="33"/>
  <c r="F16" i="34" s="1"/>
  <c r="G16" i="34" s="1"/>
  <c r="N16" i="33"/>
  <c r="DH16" i="36" s="1"/>
  <c r="AF15" i="33"/>
  <c r="F15" i="34" s="1"/>
  <c r="G15" i="34" s="1"/>
  <c r="N15" i="33"/>
  <c r="DH15" i="36" s="1"/>
  <c r="AF14" i="33"/>
  <c r="F14" i="34" s="1"/>
  <c r="G14" i="34" s="1"/>
  <c r="N14" i="33"/>
  <c r="DH14" i="36" s="1"/>
  <c r="AF13" i="33"/>
  <c r="F13" i="34" s="1"/>
  <c r="G13" i="34" s="1"/>
  <c r="N13" i="33"/>
  <c r="DH13" i="36" s="1"/>
  <c r="AF12" i="33"/>
  <c r="F12" i="34" s="1"/>
  <c r="G12" i="34" s="1"/>
  <c r="N12" i="33"/>
  <c r="DH12" i="36" s="1"/>
  <c r="AF11" i="33"/>
  <c r="F11" i="34" s="1"/>
  <c r="G11" i="34" s="1"/>
  <c r="N11" i="33"/>
  <c r="DH11" i="36" s="1"/>
  <c r="AF10" i="33"/>
  <c r="F10" i="34" s="1"/>
  <c r="G10" i="34" s="1"/>
  <c r="N10" i="33"/>
  <c r="DH10" i="36" s="1"/>
  <c r="AF9" i="33"/>
  <c r="F9" i="34" s="1"/>
  <c r="G9" i="34" s="1"/>
  <c r="N9" i="33"/>
  <c r="DH9" i="36" s="1"/>
  <c r="AF8" i="33"/>
  <c r="F8" i="34" s="1"/>
  <c r="G8" i="34" s="1"/>
  <c r="N8" i="33"/>
  <c r="DH8" i="36" s="1"/>
  <c r="AF7" i="33"/>
  <c r="F7" i="34" s="1"/>
  <c r="G7" i="34" s="1"/>
  <c r="N7" i="33"/>
  <c r="DH7" i="36" s="1"/>
  <c r="AF6" i="33"/>
  <c r="F6" i="34" s="1"/>
  <c r="G6" i="34" s="1"/>
  <c r="N6" i="33"/>
  <c r="DH6" i="36" s="1"/>
  <c r="AF5" i="33"/>
  <c r="F5" i="34" s="1"/>
  <c r="G5" i="34" s="1"/>
  <c r="N5" i="33"/>
  <c r="DH5" i="36" s="1"/>
  <c r="AF4" i="33"/>
  <c r="F4" i="34" s="1"/>
  <c r="G4" i="34" s="1"/>
  <c r="N4" i="33"/>
  <c r="DH4" i="36" s="1"/>
  <c r="AF3" i="33"/>
  <c r="N3" i="33"/>
  <c r="DH3" i="36" s="1"/>
  <c r="AF24" i="32"/>
  <c r="F24" i="33" s="1"/>
  <c r="G24" i="33" s="1"/>
  <c r="O24" i="33" s="1"/>
  <c r="AE24" i="33" s="1"/>
  <c r="DC24" i="36"/>
  <c r="AF23" i="32"/>
  <c r="F23" i="33" s="1"/>
  <c r="G23" i="33" s="1"/>
  <c r="O23" i="33" s="1"/>
  <c r="AE23" i="33" s="1"/>
  <c r="AF22" i="32"/>
  <c r="F22" i="33" s="1"/>
  <c r="G22" i="33" s="1"/>
  <c r="O22" i="33" s="1"/>
  <c r="AE22" i="33" s="1"/>
  <c r="AF21" i="32"/>
  <c r="F21" i="33" s="1"/>
  <c r="G21" i="33" s="1"/>
  <c r="O21" i="33" s="1"/>
  <c r="AE21" i="33" s="1"/>
  <c r="DC21" i="36"/>
  <c r="AF20" i="32"/>
  <c r="F20" i="33" s="1"/>
  <c r="G20" i="33" s="1"/>
  <c r="O20" i="33" s="1"/>
  <c r="AE20" i="33" s="1"/>
  <c r="AF19" i="32"/>
  <c r="F19" i="33" s="1"/>
  <c r="G19" i="33" s="1"/>
  <c r="O19" i="33" s="1"/>
  <c r="AE19" i="33" s="1"/>
  <c r="DC19" i="36"/>
  <c r="AF18" i="32"/>
  <c r="F18" i="33" s="1"/>
  <c r="G18" i="33" s="1"/>
  <c r="N18" i="32"/>
  <c r="DD18" i="36" s="1"/>
  <c r="AF17" i="32"/>
  <c r="F17" i="33" s="1"/>
  <c r="G17" i="33" s="1"/>
  <c r="DC17" i="36"/>
  <c r="N17" i="32"/>
  <c r="DD17" i="36" s="1"/>
  <c r="AF16" i="32"/>
  <c r="F16" i="33" s="1"/>
  <c r="G16" i="33" s="1"/>
  <c r="DC16" i="36"/>
  <c r="N16" i="32"/>
  <c r="DD16" i="36" s="1"/>
  <c r="AF15" i="32"/>
  <c r="F15" i="33" s="1"/>
  <c r="G15" i="33" s="1"/>
  <c r="DC15" i="36"/>
  <c r="N15" i="32"/>
  <c r="DD15" i="36" s="1"/>
  <c r="AF14" i="32"/>
  <c r="F14" i="33" s="1"/>
  <c r="G14" i="33" s="1"/>
  <c r="DC14" i="36"/>
  <c r="N14" i="32"/>
  <c r="DD14" i="36" s="1"/>
  <c r="AF13" i="32"/>
  <c r="F13" i="33" s="1"/>
  <c r="G13" i="33" s="1"/>
  <c r="N13" i="32"/>
  <c r="DD13" i="36" s="1"/>
  <c r="AF12" i="32"/>
  <c r="F12" i="33" s="1"/>
  <c r="DC12" i="36"/>
  <c r="N12" i="32"/>
  <c r="DD12" i="36" s="1"/>
  <c r="AF11" i="32"/>
  <c r="F11" i="33" s="1"/>
  <c r="G11" i="33" s="1"/>
  <c r="DC11" i="36"/>
  <c r="N11" i="32"/>
  <c r="DD11" i="36" s="1"/>
  <c r="AF10" i="32"/>
  <c r="F10" i="33" s="1"/>
  <c r="G10" i="33" s="1"/>
  <c r="DC10" i="36"/>
  <c r="N10" i="32"/>
  <c r="DD10" i="36" s="1"/>
  <c r="AF9" i="32"/>
  <c r="F9" i="33" s="1"/>
  <c r="G9" i="33" s="1"/>
  <c r="DC9" i="36"/>
  <c r="N9" i="32"/>
  <c r="DD9" i="36" s="1"/>
  <c r="AF8" i="32"/>
  <c r="F8" i="33" s="1"/>
  <c r="G8" i="33" s="1"/>
  <c r="N8" i="32"/>
  <c r="DD8" i="36" s="1"/>
  <c r="AF7" i="32"/>
  <c r="F7" i="33" s="1"/>
  <c r="G7" i="33" s="1"/>
  <c r="DC7" i="36"/>
  <c r="N7" i="32"/>
  <c r="DD7" i="36" s="1"/>
  <c r="AF6" i="32"/>
  <c r="F6" i="33" s="1"/>
  <c r="G6" i="33" s="1"/>
  <c r="DC6" i="36"/>
  <c r="N6" i="32"/>
  <c r="DD6" i="36" s="1"/>
  <c r="AF5" i="32"/>
  <c r="F5" i="33" s="1"/>
  <c r="G5" i="33" s="1"/>
  <c r="DC5" i="36"/>
  <c r="N5" i="32"/>
  <c r="DD5" i="36" s="1"/>
  <c r="AF4" i="32"/>
  <c r="F4" i="33" s="1"/>
  <c r="G4" i="33" s="1"/>
  <c r="DC4" i="36"/>
  <c r="N4" i="32"/>
  <c r="DD4" i="36" s="1"/>
  <c r="AF3" i="32"/>
  <c r="DC3" i="36"/>
  <c r="N3" i="32"/>
  <c r="AI24" i="31"/>
  <c r="F24" i="32" s="1"/>
  <c r="G24" i="32" s="1"/>
  <c r="O24" i="32" s="1"/>
  <c r="AI23" i="31"/>
  <c r="F23" i="32" s="1"/>
  <c r="G23" i="32" s="1"/>
  <c r="O23" i="32" s="1"/>
  <c r="AI22" i="31"/>
  <c r="F22" i="32" s="1"/>
  <c r="G22" i="32" s="1"/>
  <c r="O22" i="32" s="1"/>
  <c r="AI21" i="31"/>
  <c r="F21" i="32" s="1"/>
  <c r="G21" i="32" s="1"/>
  <c r="O21" i="32" s="1"/>
  <c r="AI20" i="31"/>
  <c r="F20" i="32" s="1"/>
  <c r="G20" i="32" s="1"/>
  <c r="O20" i="32" s="1"/>
  <c r="AI19" i="31"/>
  <c r="F19" i="32" s="1"/>
  <c r="G19" i="32" s="1"/>
  <c r="O19" i="32" s="1"/>
  <c r="AI18" i="31"/>
  <c r="F18" i="32" s="1"/>
  <c r="G18" i="32" s="1"/>
  <c r="N18" i="31"/>
  <c r="CZ18" i="36" s="1"/>
  <c r="AI17" i="31"/>
  <c r="F17" i="32" s="1"/>
  <c r="G17" i="32" s="1"/>
  <c r="N17" i="31"/>
  <c r="CZ17" i="36" s="1"/>
  <c r="AI16" i="31"/>
  <c r="F16" i="32" s="1"/>
  <c r="G16" i="32" s="1"/>
  <c r="N16" i="31"/>
  <c r="CZ16" i="36" s="1"/>
  <c r="AI15" i="31"/>
  <c r="F15" i="32" s="1"/>
  <c r="G15" i="32" s="1"/>
  <c r="N15" i="31"/>
  <c r="CZ15" i="36" s="1"/>
  <c r="AI14" i="31"/>
  <c r="F14" i="32" s="1"/>
  <c r="G14" i="32" s="1"/>
  <c r="N14" i="31"/>
  <c r="CZ14" i="36" s="1"/>
  <c r="AI13" i="31"/>
  <c r="F13" i="32" s="1"/>
  <c r="G13" i="32" s="1"/>
  <c r="N13" i="31"/>
  <c r="CZ13" i="36" s="1"/>
  <c r="AI12" i="31"/>
  <c r="F12" i="32" s="1"/>
  <c r="G12" i="32" s="1"/>
  <c r="N12" i="31"/>
  <c r="CZ12" i="36" s="1"/>
  <c r="AI11" i="31"/>
  <c r="F11" i="32" s="1"/>
  <c r="G11" i="32" s="1"/>
  <c r="N11" i="31"/>
  <c r="CZ11" i="36" s="1"/>
  <c r="AI10" i="31"/>
  <c r="F10" i="32" s="1"/>
  <c r="G10" i="32" s="1"/>
  <c r="N10" i="31"/>
  <c r="CZ10" i="36" s="1"/>
  <c r="AI9" i="31"/>
  <c r="F9" i="32" s="1"/>
  <c r="G9" i="32" s="1"/>
  <c r="N9" i="31"/>
  <c r="CZ9" i="36" s="1"/>
  <c r="AI8" i="31"/>
  <c r="F8" i="32" s="1"/>
  <c r="G8" i="32" s="1"/>
  <c r="N8" i="31"/>
  <c r="CZ8" i="36" s="1"/>
  <c r="AI7" i="31"/>
  <c r="F7" i="32" s="1"/>
  <c r="G7" i="32" s="1"/>
  <c r="N7" i="31"/>
  <c r="CZ7" i="36" s="1"/>
  <c r="AI6" i="31"/>
  <c r="F6" i="32" s="1"/>
  <c r="G6" i="32" s="1"/>
  <c r="N6" i="31"/>
  <c r="CZ6" i="36" s="1"/>
  <c r="AI5" i="31"/>
  <c r="F5" i="32" s="1"/>
  <c r="G5" i="32" s="1"/>
  <c r="N5" i="31"/>
  <c r="CZ5" i="36" s="1"/>
  <c r="AI4" i="31"/>
  <c r="F4" i="32" s="1"/>
  <c r="G4" i="32" s="1"/>
  <c r="N4" i="31"/>
  <c r="CZ4" i="36" s="1"/>
  <c r="AI3" i="31"/>
  <c r="N3" i="31"/>
  <c r="AF24" i="30"/>
  <c r="F24" i="31" s="1"/>
  <c r="G24" i="31" s="1"/>
  <c r="O24" i="31" s="1"/>
  <c r="AH24" i="31" s="1"/>
  <c r="CU24" i="36"/>
  <c r="AF23" i="30"/>
  <c r="F23" i="31" s="1"/>
  <c r="G23" i="31" s="1"/>
  <c r="O23" i="31" s="1"/>
  <c r="CU23" i="36"/>
  <c r="AF22" i="30"/>
  <c r="F22" i="31" s="1"/>
  <c r="G22" i="31" s="1"/>
  <c r="O22" i="31" s="1"/>
  <c r="AH22" i="31" s="1"/>
  <c r="CU22" i="36"/>
  <c r="AF21" i="30"/>
  <c r="CU21" i="36"/>
  <c r="AF20" i="30"/>
  <c r="F20" i="31" s="1"/>
  <c r="G20" i="31" s="1"/>
  <c r="O20" i="31" s="1"/>
  <c r="AH20" i="31" s="1"/>
  <c r="CU20" i="36"/>
  <c r="AF19" i="30"/>
  <c r="F19" i="31" s="1"/>
  <c r="G19" i="31" s="1"/>
  <c r="O19" i="31" s="1"/>
  <c r="CU19" i="36"/>
  <c r="AF18" i="30"/>
  <c r="F18" i="31" s="1"/>
  <c r="G18" i="31" s="1"/>
  <c r="CU18" i="36"/>
  <c r="N18" i="30"/>
  <c r="CV18" i="36" s="1"/>
  <c r="AF17" i="30"/>
  <c r="F17" i="31" s="1"/>
  <c r="G17" i="31" s="1"/>
  <c r="CU17" i="36"/>
  <c r="N17" i="30"/>
  <c r="CV17" i="36" s="1"/>
  <c r="AF16" i="30"/>
  <c r="F16" i="31" s="1"/>
  <c r="G16" i="31" s="1"/>
  <c r="CU16" i="36"/>
  <c r="N16" i="30"/>
  <c r="CV16" i="36" s="1"/>
  <c r="AF15" i="30"/>
  <c r="F15" i="31" s="1"/>
  <c r="G15" i="31" s="1"/>
  <c r="CU15" i="36"/>
  <c r="N15" i="30"/>
  <c r="CV15" i="36" s="1"/>
  <c r="AF14" i="30"/>
  <c r="F14" i="31" s="1"/>
  <c r="G14" i="31" s="1"/>
  <c r="CU14" i="36"/>
  <c r="N14" i="30"/>
  <c r="CV14" i="36" s="1"/>
  <c r="AF13" i="30"/>
  <c r="F13" i="31" s="1"/>
  <c r="G13" i="31" s="1"/>
  <c r="CU13" i="36"/>
  <c r="N13" i="30"/>
  <c r="CV13" i="36" s="1"/>
  <c r="AF12" i="30"/>
  <c r="F12" i="31" s="1"/>
  <c r="G12" i="31" s="1"/>
  <c r="CU12" i="36"/>
  <c r="N12" i="30"/>
  <c r="CV12" i="36" s="1"/>
  <c r="AF11" i="30"/>
  <c r="F11" i="31" s="1"/>
  <c r="G11" i="31" s="1"/>
  <c r="CU11" i="36"/>
  <c r="N11" i="30"/>
  <c r="CV11" i="36" s="1"/>
  <c r="AF10" i="30"/>
  <c r="F10" i="31" s="1"/>
  <c r="G10" i="31" s="1"/>
  <c r="CU10" i="36"/>
  <c r="N10" i="30"/>
  <c r="CV10" i="36" s="1"/>
  <c r="AF9" i="30"/>
  <c r="F9" i="31" s="1"/>
  <c r="G9" i="31" s="1"/>
  <c r="CU9" i="36"/>
  <c r="N9" i="30"/>
  <c r="CV9" i="36" s="1"/>
  <c r="AF8" i="30"/>
  <c r="F8" i="31" s="1"/>
  <c r="G8" i="31" s="1"/>
  <c r="CU8" i="36"/>
  <c r="N8" i="30"/>
  <c r="CV8" i="36" s="1"/>
  <c r="AF7" i="30"/>
  <c r="F7" i="31" s="1"/>
  <c r="G7" i="31" s="1"/>
  <c r="CU7" i="36"/>
  <c r="N7" i="30"/>
  <c r="CV7" i="36" s="1"/>
  <c r="AF6" i="30"/>
  <c r="F6" i="31" s="1"/>
  <c r="G6" i="31" s="1"/>
  <c r="CU6" i="36"/>
  <c r="N6" i="30"/>
  <c r="CV6" i="36" s="1"/>
  <c r="AF5" i="30"/>
  <c r="F5" i="31" s="1"/>
  <c r="G5" i="31" s="1"/>
  <c r="CU5" i="36"/>
  <c r="N5" i="30"/>
  <c r="CV5" i="36" s="1"/>
  <c r="AF4" i="30"/>
  <c r="N4" i="30"/>
  <c r="CV4" i="36" s="1"/>
  <c r="AF3" i="30"/>
  <c r="CU3" i="36"/>
  <c r="N3" i="30"/>
  <c r="AF24" i="29"/>
  <c r="F24" i="30" s="1"/>
  <c r="G24" i="30" s="1"/>
  <c r="O24" i="30" s="1"/>
  <c r="AF23" i="29"/>
  <c r="F23" i="30" s="1"/>
  <c r="G23" i="30" s="1"/>
  <c r="O23" i="30" s="1"/>
  <c r="AF22" i="29"/>
  <c r="F22" i="30" s="1"/>
  <c r="G22" i="30" s="1"/>
  <c r="O22" i="30" s="1"/>
  <c r="AF21" i="29"/>
  <c r="F21" i="30" s="1"/>
  <c r="G21" i="30" s="1"/>
  <c r="O21" i="30" s="1"/>
  <c r="AF20" i="29"/>
  <c r="F20" i="30" s="1"/>
  <c r="G20" i="30" s="1"/>
  <c r="O20" i="30" s="1"/>
  <c r="AF19" i="29"/>
  <c r="F19" i="30" s="1"/>
  <c r="G19" i="30" s="1"/>
  <c r="O19" i="30" s="1"/>
  <c r="AF18" i="29"/>
  <c r="F18" i="30" s="1"/>
  <c r="G18" i="30" s="1"/>
  <c r="N18" i="29"/>
  <c r="CR18" i="36" s="1"/>
  <c r="AF17" i="29"/>
  <c r="F17" i="30" s="1"/>
  <c r="G17" i="30" s="1"/>
  <c r="N17" i="29"/>
  <c r="CR17" i="36" s="1"/>
  <c r="AF16" i="29"/>
  <c r="F16" i="30" s="1"/>
  <c r="G16" i="30" s="1"/>
  <c r="N16" i="29"/>
  <c r="CR16" i="36" s="1"/>
  <c r="AF15" i="29"/>
  <c r="F15" i="30" s="1"/>
  <c r="G15" i="30" s="1"/>
  <c r="N15" i="29"/>
  <c r="CR15" i="36" s="1"/>
  <c r="AF14" i="29"/>
  <c r="F14" i="30" s="1"/>
  <c r="G14" i="30" s="1"/>
  <c r="N14" i="29"/>
  <c r="CR14" i="36" s="1"/>
  <c r="AF13" i="29"/>
  <c r="F13" i="30" s="1"/>
  <c r="G13" i="30" s="1"/>
  <c r="N13" i="29"/>
  <c r="CR13" i="36" s="1"/>
  <c r="AF12" i="29"/>
  <c r="F12" i="30" s="1"/>
  <c r="G12" i="30" s="1"/>
  <c r="N12" i="29"/>
  <c r="CR12" i="36" s="1"/>
  <c r="AF11" i="29"/>
  <c r="F11" i="30" s="1"/>
  <c r="G11" i="30" s="1"/>
  <c r="N11" i="29"/>
  <c r="CR11" i="36" s="1"/>
  <c r="AF10" i="29"/>
  <c r="F10" i="30" s="1"/>
  <c r="G10" i="30" s="1"/>
  <c r="N10" i="29"/>
  <c r="CR10" i="36" s="1"/>
  <c r="AF9" i="29"/>
  <c r="F9" i="30" s="1"/>
  <c r="G9" i="30" s="1"/>
  <c r="N9" i="29"/>
  <c r="CR9" i="36" s="1"/>
  <c r="AF8" i="29"/>
  <c r="F8" i="30" s="1"/>
  <c r="G8" i="30" s="1"/>
  <c r="N8" i="29"/>
  <c r="CR8" i="36" s="1"/>
  <c r="AF7" i="29"/>
  <c r="F7" i="30" s="1"/>
  <c r="G7" i="30" s="1"/>
  <c r="N7" i="29"/>
  <c r="CR7" i="36" s="1"/>
  <c r="AF6" i="29"/>
  <c r="F6" i="30" s="1"/>
  <c r="G6" i="30" s="1"/>
  <c r="N6" i="29"/>
  <c r="CR6" i="36" s="1"/>
  <c r="AF5" i="29"/>
  <c r="F5" i="30" s="1"/>
  <c r="G5" i="30" s="1"/>
  <c r="N5" i="29"/>
  <c r="CR5" i="36" s="1"/>
  <c r="AF4" i="29"/>
  <c r="F4" i="30" s="1"/>
  <c r="G4" i="30" s="1"/>
  <c r="N4" i="29"/>
  <c r="CR4" i="36" s="1"/>
  <c r="AF3" i="29"/>
  <c r="N3" i="29"/>
  <c r="CO29" i="36"/>
  <c r="CL29" i="36"/>
  <c r="AG24" i="28"/>
  <c r="F24" i="29" s="1"/>
  <c r="G24" i="29" s="1"/>
  <c r="O24" i="29" s="1"/>
  <c r="AE24" i="29" s="1"/>
  <c r="AG23" i="28"/>
  <c r="F23" i="29" s="1"/>
  <c r="G23" i="29" s="1"/>
  <c r="O23" i="29" s="1"/>
  <c r="AE23" i="29" s="1"/>
  <c r="AG22" i="28"/>
  <c r="F22" i="29" s="1"/>
  <c r="G22" i="29" s="1"/>
  <c r="O22" i="29" s="1"/>
  <c r="AE22" i="29" s="1"/>
  <c r="AG21" i="28"/>
  <c r="F21" i="29" s="1"/>
  <c r="G21" i="29" s="1"/>
  <c r="O21" i="29" s="1"/>
  <c r="AE21" i="29" s="1"/>
  <c r="AG20" i="28"/>
  <c r="F20" i="29" s="1"/>
  <c r="G20" i="29" s="1"/>
  <c r="O20" i="29" s="1"/>
  <c r="AE20" i="29" s="1"/>
  <c r="AG19" i="28"/>
  <c r="F19" i="29" s="1"/>
  <c r="G19" i="29" s="1"/>
  <c r="O19" i="29" s="1"/>
  <c r="AE19" i="29" s="1"/>
  <c r="AG18" i="28"/>
  <c r="F18" i="29" s="1"/>
  <c r="G18" i="29" s="1"/>
  <c r="N18" i="28"/>
  <c r="CN18" i="36" s="1"/>
  <c r="AG17" i="28"/>
  <c r="F17" i="29" s="1"/>
  <c r="G17" i="29" s="1"/>
  <c r="N17" i="28"/>
  <c r="CN17" i="36" s="1"/>
  <c r="AG16" i="28"/>
  <c r="F16" i="29" s="1"/>
  <c r="G16" i="29" s="1"/>
  <c r="N16" i="28"/>
  <c r="CN16" i="36" s="1"/>
  <c r="AG15" i="28"/>
  <c r="F15" i="29" s="1"/>
  <c r="G15" i="29" s="1"/>
  <c r="N15" i="28"/>
  <c r="CN15" i="36" s="1"/>
  <c r="AG14" i="28"/>
  <c r="F14" i="29" s="1"/>
  <c r="G14" i="29" s="1"/>
  <c r="N14" i="28"/>
  <c r="CN14" i="36" s="1"/>
  <c r="AG13" i="28"/>
  <c r="F13" i="29" s="1"/>
  <c r="G13" i="29" s="1"/>
  <c r="N13" i="28"/>
  <c r="CN13" i="36" s="1"/>
  <c r="AG12" i="28"/>
  <c r="F12" i="29" s="1"/>
  <c r="G12" i="29" s="1"/>
  <c r="N12" i="28"/>
  <c r="CN12" i="36" s="1"/>
  <c r="AG11" i="28"/>
  <c r="F11" i="29" s="1"/>
  <c r="G11" i="29" s="1"/>
  <c r="N11" i="28"/>
  <c r="CN11" i="36" s="1"/>
  <c r="AG10" i="28"/>
  <c r="F10" i="29" s="1"/>
  <c r="G10" i="29" s="1"/>
  <c r="N10" i="28"/>
  <c r="CN10" i="36" s="1"/>
  <c r="AG9" i="28"/>
  <c r="F9" i="29" s="1"/>
  <c r="G9" i="29" s="1"/>
  <c r="N9" i="28"/>
  <c r="CN9" i="36" s="1"/>
  <c r="AG8" i="28"/>
  <c r="F8" i="29" s="1"/>
  <c r="G8" i="29" s="1"/>
  <c r="N8" i="28"/>
  <c r="CN8" i="36" s="1"/>
  <c r="AG7" i="28"/>
  <c r="F7" i="29" s="1"/>
  <c r="G7" i="29" s="1"/>
  <c r="N7" i="28"/>
  <c r="CN7" i="36" s="1"/>
  <c r="AG6" i="28"/>
  <c r="F6" i="29" s="1"/>
  <c r="G6" i="29" s="1"/>
  <c r="N6" i="28"/>
  <c r="CN6" i="36" s="1"/>
  <c r="AG5" i="28"/>
  <c r="F5" i="29" s="1"/>
  <c r="G5" i="29" s="1"/>
  <c r="N5" i="28"/>
  <c r="CN5" i="36" s="1"/>
  <c r="AG4" i="28"/>
  <c r="F4" i="29" s="1"/>
  <c r="G4" i="29" s="1"/>
  <c r="N4" i="28"/>
  <c r="CN4" i="36" s="1"/>
  <c r="AG3" i="28"/>
  <c r="N3" i="28"/>
  <c r="AF24" i="27"/>
  <c r="F24" i="28" s="1"/>
  <c r="G24" i="28" s="1"/>
  <c r="O24" i="28" s="1"/>
  <c r="AF23" i="27"/>
  <c r="F23" i="28" s="1"/>
  <c r="G23" i="28" s="1"/>
  <c r="O23" i="28" s="1"/>
  <c r="AF22" i="27"/>
  <c r="F22" i="28" s="1"/>
  <c r="G22" i="28" s="1"/>
  <c r="O22" i="28" s="1"/>
  <c r="AF21" i="27"/>
  <c r="F21" i="28" s="1"/>
  <c r="G21" i="28" s="1"/>
  <c r="O21" i="28" s="1"/>
  <c r="AF20" i="27"/>
  <c r="F20" i="28" s="1"/>
  <c r="G20" i="28" s="1"/>
  <c r="O20" i="28" s="1"/>
  <c r="AF19" i="27"/>
  <c r="F19" i="28" s="1"/>
  <c r="G19" i="28" s="1"/>
  <c r="O19" i="28" s="1"/>
  <c r="AF18" i="27"/>
  <c r="F18" i="28" s="1"/>
  <c r="G18" i="28" s="1"/>
  <c r="N18" i="27"/>
  <c r="CJ18" i="36" s="1"/>
  <c r="AF17" i="27"/>
  <c r="F17" i="28" s="1"/>
  <c r="G17" i="28" s="1"/>
  <c r="N17" i="27"/>
  <c r="CJ17" i="36" s="1"/>
  <c r="AF16" i="27"/>
  <c r="F16" i="28" s="1"/>
  <c r="G16" i="28" s="1"/>
  <c r="N16" i="27"/>
  <c r="CJ16" i="36" s="1"/>
  <c r="AF15" i="27"/>
  <c r="F15" i="28" s="1"/>
  <c r="G15" i="28" s="1"/>
  <c r="N15" i="27"/>
  <c r="CJ15" i="36" s="1"/>
  <c r="AF14" i="27"/>
  <c r="F14" i="28" s="1"/>
  <c r="G14" i="28" s="1"/>
  <c r="N14" i="27"/>
  <c r="CJ14" i="36" s="1"/>
  <c r="AF13" i="27"/>
  <c r="F13" i="28" s="1"/>
  <c r="G13" i="28" s="1"/>
  <c r="N13" i="27"/>
  <c r="CJ13" i="36" s="1"/>
  <c r="AF12" i="27"/>
  <c r="F12" i="28" s="1"/>
  <c r="G12" i="28" s="1"/>
  <c r="N12" i="27"/>
  <c r="CJ12" i="36" s="1"/>
  <c r="AF11" i="27"/>
  <c r="F11" i="28" s="1"/>
  <c r="G11" i="28" s="1"/>
  <c r="N11" i="27"/>
  <c r="CJ11" i="36" s="1"/>
  <c r="AF10" i="27"/>
  <c r="F10" i="28" s="1"/>
  <c r="G10" i="28" s="1"/>
  <c r="N10" i="27"/>
  <c r="CJ10" i="36" s="1"/>
  <c r="AF9" i="27"/>
  <c r="F9" i="28" s="1"/>
  <c r="G9" i="28" s="1"/>
  <c r="N9" i="27"/>
  <c r="CJ9" i="36" s="1"/>
  <c r="AF8" i="27"/>
  <c r="F8" i="28" s="1"/>
  <c r="G8" i="28" s="1"/>
  <c r="N8" i="27"/>
  <c r="CJ8" i="36" s="1"/>
  <c r="AF7" i="27"/>
  <c r="F7" i="28" s="1"/>
  <c r="G7" i="28" s="1"/>
  <c r="N7" i="27"/>
  <c r="CJ7" i="36" s="1"/>
  <c r="AF6" i="27"/>
  <c r="F6" i="28" s="1"/>
  <c r="G6" i="28" s="1"/>
  <c r="N6" i="27"/>
  <c r="CJ6" i="36" s="1"/>
  <c r="AF5" i="27"/>
  <c r="F5" i="28" s="1"/>
  <c r="G5" i="28" s="1"/>
  <c r="N5" i="27"/>
  <c r="CJ5" i="36" s="1"/>
  <c r="AF4" i="27"/>
  <c r="F4" i="28" s="1"/>
  <c r="G4" i="28" s="1"/>
  <c r="N4" i="27"/>
  <c r="CJ4" i="36" s="1"/>
  <c r="AF3" i="27"/>
  <c r="N3" i="27"/>
  <c r="AG24" i="26"/>
  <c r="F24" i="27" s="1"/>
  <c r="G24" i="27" s="1"/>
  <c r="O24" i="27" s="1"/>
  <c r="AE24" i="27" s="1"/>
  <c r="CE24" i="36"/>
  <c r="AG23" i="26"/>
  <c r="F23" i="27" s="1"/>
  <c r="G23" i="27" s="1"/>
  <c r="O23" i="27" s="1"/>
  <c r="AE23" i="27" s="1"/>
  <c r="CE23" i="36"/>
  <c r="AG22" i="26"/>
  <c r="F22" i="27" s="1"/>
  <c r="G22" i="27" s="1"/>
  <c r="O22" i="27" s="1"/>
  <c r="AE22" i="27" s="1"/>
  <c r="CE22" i="36"/>
  <c r="AG21" i="26"/>
  <c r="F21" i="27" s="1"/>
  <c r="G21" i="27" s="1"/>
  <c r="O21" i="27" s="1"/>
  <c r="AE21" i="27" s="1"/>
  <c r="CE21" i="36"/>
  <c r="AG20" i="26"/>
  <c r="F20" i="27" s="1"/>
  <c r="G20" i="27" s="1"/>
  <c r="O20" i="27" s="1"/>
  <c r="AE20" i="27" s="1"/>
  <c r="CE20" i="36"/>
  <c r="AG19" i="26"/>
  <c r="F19" i="27" s="1"/>
  <c r="G19" i="27" s="1"/>
  <c r="O19" i="27" s="1"/>
  <c r="AE19" i="27" s="1"/>
  <c r="CE19" i="36"/>
  <c r="AG18" i="26"/>
  <c r="F18" i="27" s="1"/>
  <c r="G18" i="27" s="1"/>
  <c r="CE18" i="36"/>
  <c r="N18" i="26"/>
  <c r="CF18" i="36" s="1"/>
  <c r="AG17" i="26"/>
  <c r="F17" i="27" s="1"/>
  <c r="G17" i="27" s="1"/>
  <c r="CE17" i="36"/>
  <c r="N17" i="26"/>
  <c r="CF17" i="36" s="1"/>
  <c r="AG16" i="26"/>
  <c r="F16" i="27" s="1"/>
  <c r="G16" i="27" s="1"/>
  <c r="CE16" i="36"/>
  <c r="N16" i="26"/>
  <c r="CF16" i="36" s="1"/>
  <c r="AG15" i="26"/>
  <c r="F15" i="27" s="1"/>
  <c r="G15" i="27" s="1"/>
  <c r="CE15" i="36"/>
  <c r="N15" i="26"/>
  <c r="CF15" i="36" s="1"/>
  <c r="AG14" i="26"/>
  <c r="F14" i="27" s="1"/>
  <c r="G14" i="27" s="1"/>
  <c r="CE14" i="36"/>
  <c r="N14" i="26"/>
  <c r="CF14" i="36" s="1"/>
  <c r="AG13" i="26"/>
  <c r="F13" i="27" s="1"/>
  <c r="G13" i="27" s="1"/>
  <c r="CE13" i="36"/>
  <c r="N13" i="26"/>
  <c r="CF13" i="36" s="1"/>
  <c r="AG12" i="26"/>
  <c r="F12" i="27" s="1"/>
  <c r="G12" i="27" s="1"/>
  <c r="CE12" i="36"/>
  <c r="N12" i="26"/>
  <c r="CF12" i="36" s="1"/>
  <c r="AG11" i="26"/>
  <c r="F11" i="27" s="1"/>
  <c r="G11" i="27" s="1"/>
  <c r="CE11" i="36"/>
  <c r="N11" i="26"/>
  <c r="CF11" i="36" s="1"/>
  <c r="AG10" i="26"/>
  <c r="F10" i="27" s="1"/>
  <c r="G10" i="27" s="1"/>
  <c r="CE10" i="36"/>
  <c r="N10" i="26"/>
  <c r="CF10" i="36" s="1"/>
  <c r="AG9" i="26"/>
  <c r="F9" i="27" s="1"/>
  <c r="G9" i="27" s="1"/>
  <c r="CE9" i="36"/>
  <c r="N9" i="26"/>
  <c r="CF9" i="36" s="1"/>
  <c r="AG8" i="26"/>
  <c r="F8" i="27" s="1"/>
  <c r="G8" i="27" s="1"/>
  <c r="CE8" i="36"/>
  <c r="N8" i="26"/>
  <c r="CF8" i="36" s="1"/>
  <c r="AG7" i="26"/>
  <c r="F7" i="27" s="1"/>
  <c r="G7" i="27" s="1"/>
  <c r="CE7" i="36"/>
  <c r="N7" i="26"/>
  <c r="CF7" i="36" s="1"/>
  <c r="AG6" i="26"/>
  <c r="F6" i="27" s="1"/>
  <c r="G6" i="27" s="1"/>
  <c r="CE6" i="36"/>
  <c r="N6" i="26"/>
  <c r="CF6" i="36" s="1"/>
  <c r="AG5" i="26"/>
  <c r="F5" i="27" s="1"/>
  <c r="G5" i="27" s="1"/>
  <c r="CE5" i="36"/>
  <c r="N5" i="26"/>
  <c r="CF5" i="36" s="1"/>
  <c r="AG4" i="26"/>
  <c r="F4" i="27" s="1"/>
  <c r="G4" i="27" s="1"/>
  <c r="CE4" i="36"/>
  <c r="N4" i="26"/>
  <c r="CF4" i="36" s="1"/>
  <c r="AG3" i="26"/>
  <c r="N3" i="26"/>
  <c r="F24" i="26"/>
  <c r="G24" i="26" s="1"/>
  <c r="O24" i="26" s="1"/>
  <c r="CA24" i="36"/>
  <c r="F23" i="26"/>
  <c r="G23" i="26" s="1"/>
  <c r="O23" i="26" s="1"/>
  <c r="CA23" i="36"/>
  <c r="CA22" i="36"/>
  <c r="F21" i="26"/>
  <c r="G21" i="26" s="1"/>
  <c r="O21" i="26" s="1"/>
  <c r="CA21" i="36"/>
  <c r="F20" i="26"/>
  <c r="G20" i="26" s="1"/>
  <c r="O20" i="26" s="1"/>
  <c r="CA20" i="36"/>
  <c r="F19" i="26"/>
  <c r="G19" i="26" s="1"/>
  <c r="O19" i="26" s="1"/>
  <c r="CA19" i="36"/>
  <c r="F18" i="26"/>
  <c r="G18" i="26" s="1"/>
  <c r="CA18" i="36"/>
  <c r="O18" i="25"/>
  <c r="CB18" i="36" s="1"/>
  <c r="F17" i="26"/>
  <c r="G17" i="26" s="1"/>
  <c r="CA17" i="36"/>
  <c r="O17" i="25"/>
  <c r="CB17" i="36" s="1"/>
  <c r="F16" i="26"/>
  <c r="G16" i="26" s="1"/>
  <c r="CA16" i="36"/>
  <c r="O16" i="25"/>
  <c r="F15" i="26"/>
  <c r="G15" i="26" s="1"/>
  <c r="CA15" i="36"/>
  <c r="O15" i="25"/>
  <c r="CB15" i="36" s="1"/>
  <c r="F14" i="26"/>
  <c r="G14" i="26" s="1"/>
  <c r="CA14" i="36"/>
  <c r="O14" i="25"/>
  <c r="CB14" i="36" s="1"/>
  <c r="F13" i="26"/>
  <c r="G13" i="26" s="1"/>
  <c r="CA13" i="36"/>
  <c r="O13" i="25"/>
  <c r="CB13" i="36" s="1"/>
  <c r="F12" i="26"/>
  <c r="G12" i="26" s="1"/>
  <c r="CA12" i="36"/>
  <c r="O12" i="25"/>
  <c r="CB12" i="36" s="1"/>
  <c r="F11" i="26"/>
  <c r="G11" i="26" s="1"/>
  <c r="CA11" i="36"/>
  <c r="O11" i="25"/>
  <c r="CB11" i="36" s="1"/>
  <c r="F10" i="26"/>
  <c r="G10" i="26" s="1"/>
  <c r="CA10" i="36"/>
  <c r="O10" i="25"/>
  <c r="CB10" i="36" s="1"/>
  <c r="F9" i="26"/>
  <c r="G9" i="26" s="1"/>
  <c r="CA9" i="36"/>
  <c r="O9" i="25"/>
  <c r="CB9" i="36" s="1"/>
  <c r="F8" i="26"/>
  <c r="G8" i="26" s="1"/>
  <c r="CA8" i="36"/>
  <c r="O8" i="25"/>
  <c r="CB8" i="36" s="1"/>
  <c r="F7" i="26"/>
  <c r="G7" i="26" s="1"/>
  <c r="CA7" i="36"/>
  <c r="O7" i="25"/>
  <c r="CB7" i="36" s="1"/>
  <c r="F6" i="26"/>
  <c r="G6" i="26" s="1"/>
  <c r="CA6" i="36"/>
  <c r="O6" i="25"/>
  <c r="CB6" i="36" s="1"/>
  <c r="F5" i="26"/>
  <c r="G5" i="26" s="1"/>
  <c r="CA5" i="36"/>
  <c r="O5" i="25"/>
  <c r="CB5" i="36" s="1"/>
  <c r="F4" i="26"/>
  <c r="G4" i="26" s="1"/>
  <c r="CA4" i="36"/>
  <c r="O4" i="25"/>
  <c r="CB4" i="36" s="1"/>
  <c r="O3" i="25"/>
  <c r="CB3" i="36" s="1"/>
  <c r="AI24" i="24"/>
  <c r="G24" i="25" s="1"/>
  <c r="H24" i="25" s="1"/>
  <c r="P24" i="25" s="1"/>
  <c r="AI23" i="24"/>
  <c r="AI22" i="24"/>
  <c r="G22" i="25" s="1"/>
  <c r="H22" i="25" s="1"/>
  <c r="P22" i="25" s="1"/>
  <c r="AI21" i="24"/>
  <c r="AI20" i="24"/>
  <c r="AI19" i="24"/>
  <c r="G19" i="25" s="1"/>
  <c r="H19" i="25" s="1"/>
  <c r="P19" i="25" s="1"/>
  <c r="AI18" i="24"/>
  <c r="G18" i="25" s="1"/>
  <c r="H18" i="25" s="1"/>
  <c r="N18" i="24"/>
  <c r="BX18" i="36" s="1"/>
  <c r="AI17" i="24"/>
  <c r="G17" i="25" s="1"/>
  <c r="H17" i="25" s="1"/>
  <c r="N17" i="24"/>
  <c r="BX17" i="36" s="1"/>
  <c r="AI16" i="24"/>
  <c r="G16" i="25" s="1"/>
  <c r="H16" i="25" s="1"/>
  <c r="N16" i="24"/>
  <c r="BX16" i="36" s="1"/>
  <c r="AI15" i="24"/>
  <c r="G15" i="25" s="1"/>
  <c r="H15" i="25" s="1"/>
  <c r="N15" i="24"/>
  <c r="BX15" i="36" s="1"/>
  <c r="AI14" i="24"/>
  <c r="G14" i="25" s="1"/>
  <c r="H14" i="25" s="1"/>
  <c r="N14" i="24"/>
  <c r="BX14" i="36" s="1"/>
  <c r="AI13" i="24"/>
  <c r="G13" i="25" s="1"/>
  <c r="H13" i="25" s="1"/>
  <c r="N13" i="24"/>
  <c r="BX13" i="36" s="1"/>
  <c r="AI12" i="24"/>
  <c r="G12" i="25" s="1"/>
  <c r="H12" i="25" s="1"/>
  <c r="N12" i="24"/>
  <c r="BX12" i="36" s="1"/>
  <c r="AI11" i="24"/>
  <c r="G11" i="25" s="1"/>
  <c r="H11" i="25" s="1"/>
  <c r="N11" i="24"/>
  <c r="BX11" i="36" s="1"/>
  <c r="AI10" i="24"/>
  <c r="G10" i="25" s="1"/>
  <c r="H10" i="25" s="1"/>
  <c r="N10" i="24"/>
  <c r="BX10" i="36" s="1"/>
  <c r="AI9" i="24"/>
  <c r="G9" i="25" s="1"/>
  <c r="H9" i="25" s="1"/>
  <c r="N9" i="24"/>
  <c r="BX9" i="36" s="1"/>
  <c r="AI8" i="24"/>
  <c r="G8" i="25" s="1"/>
  <c r="H8" i="25" s="1"/>
  <c r="N8" i="24"/>
  <c r="BX8" i="36" s="1"/>
  <c r="AI7" i="24"/>
  <c r="G7" i="25" s="1"/>
  <c r="H7" i="25" s="1"/>
  <c r="N7" i="24"/>
  <c r="BX7" i="36" s="1"/>
  <c r="AI6" i="24"/>
  <c r="G6" i="25" s="1"/>
  <c r="H6" i="25" s="1"/>
  <c r="N6" i="24"/>
  <c r="BX6" i="36" s="1"/>
  <c r="AI5" i="24"/>
  <c r="G5" i="25" s="1"/>
  <c r="H5" i="25" s="1"/>
  <c r="N5" i="24"/>
  <c r="BX5" i="36" s="1"/>
  <c r="AI4" i="24"/>
  <c r="G4" i="25" s="1"/>
  <c r="H4" i="25" s="1"/>
  <c r="N4" i="24"/>
  <c r="BX4" i="36" s="1"/>
  <c r="AI3" i="24"/>
  <c r="N3" i="24"/>
  <c r="F24" i="24"/>
  <c r="G24" i="24" s="1"/>
  <c r="O24" i="24" s="1"/>
  <c r="F23" i="24"/>
  <c r="G23" i="24" s="1"/>
  <c r="O23" i="24" s="1"/>
  <c r="F22" i="24"/>
  <c r="G22" i="24" s="1"/>
  <c r="O22" i="24" s="1"/>
  <c r="F20" i="24"/>
  <c r="G20" i="24" s="1"/>
  <c r="O20" i="24" s="1"/>
  <c r="AH20" i="24" s="1"/>
  <c r="AL20" i="24" s="1"/>
  <c r="AO20" i="24" s="1"/>
  <c r="F19" i="24"/>
  <c r="G19" i="24" s="1"/>
  <c r="O19" i="24" s="1"/>
  <c r="AH19" i="24" s="1"/>
  <c r="AL19" i="24" s="1"/>
  <c r="AO19" i="24" s="1"/>
  <c r="F18" i="24"/>
  <c r="G18" i="24" s="1"/>
  <c r="O18" i="23"/>
  <c r="BT18" i="36" s="1"/>
  <c r="F17" i="24"/>
  <c r="G17" i="24" s="1"/>
  <c r="O17" i="23"/>
  <c r="BT17" i="36" s="1"/>
  <c r="F16" i="24"/>
  <c r="G16" i="24" s="1"/>
  <c r="O16" i="23"/>
  <c r="BT16" i="36" s="1"/>
  <c r="F15" i="24"/>
  <c r="G15" i="24" s="1"/>
  <c r="O15" i="23"/>
  <c r="BT15" i="36" s="1"/>
  <c r="F14" i="24"/>
  <c r="G14" i="24" s="1"/>
  <c r="O14" i="23"/>
  <c r="BT14" i="36" s="1"/>
  <c r="F13" i="24"/>
  <c r="G13" i="24" s="1"/>
  <c r="O13" i="23"/>
  <c r="BT13" i="36" s="1"/>
  <c r="F12" i="24"/>
  <c r="G12" i="24" s="1"/>
  <c r="O12" i="23"/>
  <c r="BT12" i="36" s="1"/>
  <c r="F11" i="24"/>
  <c r="G11" i="24" s="1"/>
  <c r="O11" i="23"/>
  <c r="BT11" i="36" s="1"/>
  <c r="F10" i="24"/>
  <c r="G10" i="24" s="1"/>
  <c r="O10" i="23"/>
  <c r="BT10" i="36" s="1"/>
  <c r="F9" i="24"/>
  <c r="G9" i="24" s="1"/>
  <c r="O9" i="23"/>
  <c r="BT9" i="36" s="1"/>
  <c r="F8" i="24"/>
  <c r="G8" i="24" s="1"/>
  <c r="O8" i="23"/>
  <c r="BT8" i="36" s="1"/>
  <c r="F7" i="24"/>
  <c r="G7" i="24" s="1"/>
  <c r="O7" i="23"/>
  <c r="BT7" i="36" s="1"/>
  <c r="O6" i="23"/>
  <c r="BT6" i="36" s="1"/>
  <c r="F5" i="24"/>
  <c r="G5" i="24" s="1"/>
  <c r="O5" i="23"/>
  <c r="BT5" i="36" s="1"/>
  <c r="F4" i="24"/>
  <c r="G4" i="24" s="1"/>
  <c r="O4" i="23"/>
  <c r="BT4" i="36" s="1"/>
  <c r="AE3" i="23"/>
  <c r="O3" i="23"/>
  <c r="G24" i="23"/>
  <c r="H24" i="23" s="1"/>
  <c r="P24" i="23" s="1"/>
  <c r="G23" i="23"/>
  <c r="H23" i="23" s="1"/>
  <c r="P23" i="23" s="1"/>
  <c r="G22" i="23"/>
  <c r="H22" i="23" s="1"/>
  <c r="P22" i="23" s="1"/>
  <c r="G21" i="23"/>
  <c r="H21" i="23" s="1"/>
  <c r="P21" i="23" s="1"/>
  <c r="G20" i="23"/>
  <c r="H20" i="23" s="1"/>
  <c r="P20" i="23" s="1"/>
  <c r="G19" i="23"/>
  <c r="H19" i="23" s="1"/>
  <c r="P19" i="23" s="1"/>
  <c r="G18" i="23"/>
  <c r="H18" i="23" s="1"/>
  <c r="O18" i="22"/>
  <c r="BP18" i="36" s="1"/>
  <c r="G17" i="23"/>
  <c r="H17" i="23" s="1"/>
  <c r="O17" i="22"/>
  <c r="BP17" i="36" s="1"/>
  <c r="G16" i="23"/>
  <c r="H16" i="23" s="1"/>
  <c r="O16" i="22"/>
  <c r="BP16" i="36" s="1"/>
  <c r="G15" i="23"/>
  <c r="H15" i="23" s="1"/>
  <c r="O15" i="22"/>
  <c r="BP15" i="36" s="1"/>
  <c r="G14" i="23"/>
  <c r="H14" i="23" s="1"/>
  <c r="O14" i="22"/>
  <c r="BP14" i="36" s="1"/>
  <c r="G13" i="23"/>
  <c r="H13" i="23" s="1"/>
  <c r="O13" i="22"/>
  <c r="BP13" i="36" s="1"/>
  <c r="G12" i="23"/>
  <c r="H12" i="23" s="1"/>
  <c r="O12" i="22"/>
  <c r="BP12" i="36" s="1"/>
  <c r="G11" i="23"/>
  <c r="H11" i="23" s="1"/>
  <c r="O11" i="22"/>
  <c r="BP11" i="36" s="1"/>
  <c r="G10" i="23"/>
  <c r="H10" i="23" s="1"/>
  <c r="O10" i="22"/>
  <c r="BP10" i="36" s="1"/>
  <c r="G9" i="23"/>
  <c r="H9" i="23" s="1"/>
  <c r="O9" i="22"/>
  <c r="BP9" i="36" s="1"/>
  <c r="G8" i="23"/>
  <c r="H8" i="23" s="1"/>
  <c r="O8" i="22"/>
  <c r="BP8" i="36" s="1"/>
  <c r="G7" i="23"/>
  <c r="H7" i="23" s="1"/>
  <c r="O7" i="22"/>
  <c r="BP7" i="36" s="1"/>
  <c r="G6" i="23"/>
  <c r="H6" i="23" s="1"/>
  <c r="O6" i="22"/>
  <c r="BP6" i="36" s="1"/>
  <c r="G5" i="23"/>
  <c r="H5" i="23" s="1"/>
  <c r="O5" i="22"/>
  <c r="BP5" i="36" s="1"/>
  <c r="G4" i="23"/>
  <c r="H4" i="23" s="1"/>
  <c r="O4" i="22"/>
  <c r="BP4" i="36" s="1"/>
  <c r="O3" i="22"/>
  <c r="AG24" i="21"/>
  <c r="G24" i="22" s="1"/>
  <c r="H24" i="22" s="1"/>
  <c r="P24" i="22" s="1"/>
  <c r="AG23" i="21"/>
  <c r="G23" i="22" s="1"/>
  <c r="H23" i="22" s="1"/>
  <c r="P23" i="22" s="1"/>
  <c r="AF23" i="22" s="1"/>
  <c r="AG22" i="21"/>
  <c r="G22" i="22" s="1"/>
  <c r="H22" i="22" s="1"/>
  <c r="P22" i="22" s="1"/>
  <c r="AF22" i="22" s="1"/>
  <c r="AG21" i="21"/>
  <c r="G21" i="22" s="1"/>
  <c r="H21" i="22" s="1"/>
  <c r="P21" i="22" s="1"/>
  <c r="AF21" i="22" s="1"/>
  <c r="AG20" i="21"/>
  <c r="AG19" i="21"/>
  <c r="G19" i="22" s="1"/>
  <c r="H19" i="22" s="1"/>
  <c r="P19" i="22" s="1"/>
  <c r="AF19" i="22" s="1"/>
  <c r="AG18" i="21"/>
  <c r="G18" i="22" s="1"/>
  <c r="H18" i="22" s="1"/>
  <c r="BK18" i="36"/>
  <c r="N18" i="21"/>
  <c r="AG17" i="21"/>
  <c r="G17" i="22" s="1"/>
  <c r="H17" i="22" s="1"/>
  <c r="BK17" i="36"/>
  <c r="N17" i="21"/>
  <c r="AG16" i="21"/>
  <c r="G16" i="22" s="1"/>
  <c r="H16" i="22" s="1"/>
  <c r="BK16" i="36"/>
  <c r="N16" i="21"/>
  <c r="AG15" i="21"/>
  <c r="G15" i="22" s="1"/>
  <c r="H15" i="22" s="1"/>
  <c r="BK15" i="36"/>
  <c r="N15" i="21"/>
  <c r="AG14" i="21"/>
  <c r="G14" i="22" s="1"/>
  <c r="H14" i="22" s="1"/>
  <c r="BK14" i="36"/>
  <c r="N14" i="21"/>
  <c r="AG13" i="21"/>
  <c r="G13" i="22" s="1"/>
  <c r="H13" i="22" s="1"/>
  <c r="BK13" i="36"/>
  <c r="N13" i="21"/>
  <c r="AG12" i="21"/>
  <c r="G12" i="22" s="1"/>
  <c r="H12" i="22" s="1"/>
  <c r="BK12" i="36"/>
  <c r="N12" i="21"/>
  <c r="AG11" i="21"/>
  <c r="G11" i="22" s="1"/>
  <c r="H11" i="22" s="1"/>
  <c r="BK11" i="36"/>
  <c r="N11" i="21"/>
  <c r="AG10" i="21"/>
  <c r="G10" i="22" s="1"/>
  <c r="H10" i="22" s="1"/>
  <c r="BK10" i="36"/>
  <c r="N10" i="21"/>
  <c r="AG9" i="21"/>
  <c r="G9" i="22" s="1"/>
  <c r="H9" i="22" s="1"/>
  <c r="BK9" i="36"/>
  <c r="N9" i="21"/>
  <c r="AG8" i="21"/>
  <c r="G8" i="22" s="1"/>
  <c r="H8" i="22" s="1"/>
  <c r="BK8" i="36"/>
  <c r="N8" i="21"/>
  <c r="AG7" i="21"/>
  <c r="G7" i="22" s="1"/>
  <c r="H7" i="22" s="1"/>
  <c r="BK7" i="36"/>
  <c r="N7" i="21"/>
  <c r="AG6" i="21"/>
  <c r="G6" i="22" s="1"/>
  <c r="H6" i="22" s="1"/>
  <c r="BK6" i="36"/>
  <c r="N6" i="21"/>
  <c r="AG5" i="21"/>
  <c r="G5" i="22" s="1"/>
  <c r="H5" i="22" s="1"/>
  <c r="BK5" i="36"/>
  <c r="N5" i="21"/>
  <c r="AG4" i="21"/>
  <c r="G4" i="22" s="1"/>
  <c r="H4" i="22" s="1"/>
  <c r="N4" i="21"/>
  <c r="AG3" i="21"/>
  <c r="N3" i="21"/>
  <c r="O18" i="20"/>
  <c r="BH18" i="36" s="1"/>
  <c r="O17" i="20"/>
  <c r="BH17" i="36" s="1"/>
  <c r="O16" i="20"/>
  <c r="BH16" i="36" s="1"/>
  <c r="O15" i="20"/>
  <c r="BH15" i="36" s="1"/>
  <c r="O14" i="20"/>
  <c r="BH14" i="36" s="1"/>
  <c r="O13" i="20"/>
  <c r="BH13" i="36" s="1"/>
  <c r="O12" i="20"/>
  <c r="BH12" i="36" s="1"/>
  <c r="O11" i="20"/>
  <c r="BH11" i="36" s="1"/>
  <c r="O10" i="20"/>
  <c r="BH10" i="36" s="1"/>
  <c r="O9" i="20"/>
  <c r="BH9" i="36" s="1"/>
  <c r="O8" i="20"/>
  <c r="BH8" i="36" s="1"/>
  <c r="O7" i="20"/>
  <c r="BH7" i="36" s="1"/>
  <c r="O6" i="20"/>
  <c r="BH6" i="36" s="1"/>
  <c r="O5" i="20"/>
  <c r="BH5" i="36" s="1"/>
  <c r="O4" i="20"/>
  <c r="BH4" i="36" s="1"/>
  <c r="O3" i="20"/>
  <c r="AH24" i="19"/>
  <c r="G24" i="20" s="1"/>
  <c r="H24" i="20" s="1"/>
  <c r="P24" i="20" s="1"/>
  <c r="AH23" i="19"/>
  <c r="G23" i="20" s="1"/>
  <c r="H23" i="20" s="1"/>
  <c r="P23" i="20" s="1"/>
  <c r="AH22" i="19"/>
  <c r="G22" i="20" s="1"/>
  <c r="H22" i="20" s="1"/>
  <c r="P22" i="20" s="1"/>
  <c r="AG22" i="20" s="1"/>
  <c r="AH21" i="19"/>
  <c r="G21" i="20" s="1"/>
  <c r="H21" i="20" s="1"/>
  <c r="P21" i="20" s="1"/>
  <c r="AG21" i="20" s="1"/>
  <c r="AH20" i="19"/>
  <c r="G20" i="20" s="1"/>
  <c r="H20" i="20" s="1"/>
  <c r="P20" i="20" s="1"/>
  <c r="AG20" i="20" s="1"/>
  <c r="AI20" i="20" s="1"/>
  <c r="AH19" i="19"/>
  <c r="G19" i="20" s="1"/>
  <c r="H19" i="20" s="1"/>
  <c r="P19" i="20" s="1"/>
  <c r="AH18" i="19"/>
  <c r="G18" i="20" s="1"/>
  <c r="H18" i="20" s="1"/>
  <c r="N18" i="19"/>
  <c r="BD18" i="36" s="1"/>
  <c r="AH17" i="19"/>
  <c r="G17" i="20" s="1"/>
  <c r="H17" i="20" s="1"/>
  <c r="N17" i="19"/>
  <c r="BD17" i="36" s="1"/>
  <c r="AH16" i="19"/>
  <c r="G16" i="20" s="1"/>
  <c r="H16" i="20" s="1"/>
  <c r="N16" i="19"/>
  <c r="BD16" i="36" s="1"/>
  <c r="AH15" i="19"/>
  <c r="G15" i="20" s="1"/>
  <c r="H15" i="20" s="1"/>
  <c r="N15" i="19"/>
  <c r="BD15" i="36" s="1"/>
  <c r="AH14" i="19"/>
  <c r="G14" i="20" s="1"/>
  <c r="H14" i="20" s="1"/>
  <c r="N14" i="19"/>
  <c r="BD14" i="36" s="1"/>
  <c r="AH13" i="19"/>
  <c r="G13" i="20" s="1"/>
  <c r="H13" i="20" s="1"/>
  <c r="N13" i="19"/>
  <c r="BD13" i="36" s="1"/>
  <c r="AH12" i="19"/>
  <c r="G12" i="20" s="1"/>
  <c r="H12" i="20" s="1"/>
  <c r="N12" i="19"/>
  <c r="BD12" i="36" s="1"/>
  <c r="AH11" i="19"/>
  <c r="G11" i="20" s="1"/>
  <c r="H11" i="20" s="1"/>
  <c r="N11" i="19"/>
  <c r="BD11" i="36" s="1"/>
  <c r="AH10" i="19"/>
  <c r="G10" i="20" s="1"/>
  <c r="H10" i="20" s="1"/>
  <c r="N10" i="19"/>
  <c r="BD10" i="36" s="1"/>
  <c r="AH9" i="19"/>
  <c r="G9" i="20" s="1"/>
  <c r="H9" i="20" s="1"/>
  <c r="N9" i="19"/>
  <c r="BD9" i="36" s="1"/>
  <c r="AH8" i="19"/>
  <c r="G8" i="20" s="1"/>
  <c r="H8" i="20" s="1"/>
  <c r="N8" i="19"/>
  <c r="BD8" i="36" s="1"/>
  <c r="AH7" i="19"/>
  <c r="G7" i="20" s="1"/>
  <c r="H7" i="20" s="1"/>
  <c r="N7" i="19"/>
  <c r="BD7" i="36" s="1"/>
  <c r="AH6" i="19"/>
  <c r="G6" i="20" s="1"/>
  <c r="H6" i="20" s="1"/>
  <c r="N6" i="19"/>
  <c r="BD6" i="36" s="1"/>
  <c r="AH5" i="19"/>
  <c r="G5" i="20" s="1"/>
  <c r="H5" i="20" s="1"/>
  <c r="N5" i="19"/>
  <c r="BD5" i="36" s="1"/>
  <c r="AH4" i="19"/>
  <c r="G4" i="20" s="1"/>
  <c r="H4" i="20" s="1"/>
  <c r="N4" i="19"/>
  <c r="BD4" i="36" s="1"/>
  <c r="AH3" i="19"/>
  <c r="N3" i="19"/>
  <c r="F24" i="19"/>
  <c r="G24" i="19" s="1"/>
  <c r="O24" i="19" s="1"/>
  <c r="AG24" i="19" s="1"/>
  <c r="F23" i="19"/>
  <c r="G23" i="19" s="1"/>
  <c r="O23" i="19" s="1"/>
  <c r="AG23" i="19" s="1"/>
  <c r="F22" i="19"/>
  <c r="G22" i="19" s="1"/>
  <c r="O22" i="19" s="1"/>
  <c r="F21" i="19"/>
  <c r="G21" i="19" s="1"/>
  <c r="O21" i="19" s="1"/>
  <c r="AG21" i="19" s="1"/>
  <c r="F20" i="19"/>
  <c r="G20" i="19" s="1"/>
  <c r="O20" i="19" s="1"/>
  <c r="AG20" i="19" s="1"/>
  <c r="F19" i="19"/>
  <c r="G19" i="19" s="1"/>
  <c r="O19" i="19" s="1"/>
  <c r="AG19" i="19" s="1"/>
  <c r="F18" i="19"/>
  <c r="G18" i="19" s="1"/>
  <c r="O18" i="18"/>
  <c r="AZ18" i="36" s="1"/>
  <c r="F17" i="19"/>
  <c r="G17" i="19" s="1"/>
  <c r="O17" i="18"/>
  <c r="AZ17" i="36" s="1"/>
  <c r="F16" i="19"/>
  <c r="G16" i="19" s="1"/>
  <c r="O16" i="18"/>
  <c r="AZ16" i="36" s="1"/>
  <c r="F15" i="19"/>
  <c r="G15" i="19" s="1"/>
  <c r="O15" i="18"/>
  <c r="AZ15" i="36" s="1"/>
  <c r="F14" i="19"/>
  <c r="G14" i="19" s="1"/>
  <c r="O14" i="18"/>
  <c r="AZ14" i="36" s="1"/>
  <c r="F13" i="19"/>
  <c r="G13" i="19" s="1"/>
  <c r="O13" i="18"/>
  <c r="AZ13" i="36" s="1"/>
  <c r="F12" i="19"/>
  <c r="G12" i="19" s="1"/>
  <c r="O12" i="18"/>
  <c r="AZ12" i="36" s="1"/>
  <c r="F11" i="19"/>
  <c r="G11" i="19" s="1"/>
  <c r="O11" i="18"/>
  <c r="AZ11" i="36" s="1"/>
  <c r="F10" i="19"/>
  <c r="G10" i="19" s="1"/>
  <c r="O10" i="18"/>
  <c r="AZ10" i="36" s="1"/>
  <c r="F9" i="19"/>
  <c r="G9" i="19" s="1"/>
  <c r="O9" i="18"/>
  <c r="AZ9" i="36" s="1"/>
  <c r="F8" i="19"/>
  <c r="G8" i="19" s="1"/>
  <c r="O8" i="18"/>
  <c r="AZ8" i="36" s="1"/>
  <c r="F7" i="19"/>
  <c r="G7" i="19" s="1"/>
  <c r="O7" i="18"/>
  <c r="AZ7" i="36" s="1"/>
  <c r="F6" i="19"/>
  <c r="G6" i="19" s="1"/>
  <c r="O6" i="18"/>
  <c r="AZ6" i="36" s="1"/>
  <c r="F5" i="19"/>
  <c r="G5" i="19" s="1"/>
  <c r="O5" i="18"/>
  <c r="AZ5" i="36" s="1"/>
  <c r="F4" i="19"/>
  <c r="G4" i="19" s="1"/>
  <c r="O4" i="18"/>
  <c r="AZ4" i="36" s="1"/>
  <c r="AE3" i="18"/>
  <c r="O3" i="18"/>
  <c r="G24" i="18"/>
  <c r="H24" i="18" s="1"/>
  <c r="P24" i="18" s="1"/>
  <c r="AH24" i="17"/>
  <c r="G23" i="18"/>
  <c r="H23" i="18" s="1"/>
  <c r="P23" i="18" s="1"/>
  <c r="AH23" i="17"/>
  <c r="G22" i="18"/>
  <c r="H22" i="18" s="1"/>
  <c r="P22" i="18" s="1"/>
  <c r="AH22" i="17"/>
  <c r="G21" i="18"/>
  <c r="H21" i="18" s="1"/>
  <c r="P21" i="18" s="1"/>
  <c r="AH21" i="17"/>
  <c r="G20" i="18"/>
  <c r="H20" i="18" s="1"/>
  <c r="P20" i="18" s="1"/>
  <c r="AH20" i="17"/>
  <c r="G19" i="18"/>
  <c r="H19" i="18" s="1"/>
  <c r="P19" i="18" s="1"/>
  <c r="AH19" i="17"/>
  <c r="G18" i="18"/>
  <c r="H18" i="18" s="1"/>
  <c r="G17" i="18"/>
  <c r="H17" i="18" s="1"/>
  <c r="AV17" i="36"/>
  <c r="G16" i="18"/>
  <c r="H16" i="18" s="1"/>
  <c r="G15" i="18"/>
  <c r="H15" i="18" s="1"/>
  <c r="G14" i="18"/>
  <c r="H14" i="18" s="1"/>
  <c r="G13" i="18"/>
  <c r="H13" i="18" s="1"/>
  <c r="G12" i="18"/>
  <c r="H12" i="18" s="1"/>
  <c r="G11" i="18"/>
  <c r="H11" i="18" s="1"/>
  <c r="G10" i="18"/>
  <c r="H10" i="18" s="1"/>
  <c r="G9" i="18"/>
  <c r="H9" i="18" s="1"/>
  <c r="G8" i="18"/>
  <c r="H8" i="18" s="1"/>
  <c r="G7" i="18"/>
  <c r="H7" i="18" s="1"/>
  <c r="G6" i="18"/>
  <c r="H6" i="18" s="1"/>
  <c r="G5" i="18"/>
  <c r="H5" i="18" s="1"/>
  <c r="G4" i="18"/>
  <c r="H4" i="18" s="1"/>
  <c r="AQ24" i="36"/>
  <c r="AQ23" i="36"/>
  <c r="AQ22" i="36"/>
  <c r="AQ21" i="36"/>
  <c r="AQ20" i="36"/>
  <c r="AQ19" i="36"/>
  <c r="AQ18" i="36"/>
  <c r="N18" i="16"/>
  <c r="AR18" i="36" s="1"/>
  <c r="AQ17" i="36"/>
  <c r="N17" i="16"/>
  <c r="AR17" i="36" s="1"/>
  <c r="AQ16" i="36"/>
  <c r="N16" i="16"/>
  <c r="AR16" i="36" s="1"/>
  <c r="AQ15" i="36"/>
  <c r="N15" i="16"/>
  <c r="AR15" i="36" s="1"/>
  <c r="AQ14" i="36"/>
  <c r="N14" i="16"/>
  <c r="AR14" i="36" s="1"/>
  <c r="AQ13" i="36"/>
  <c r="N13" i="16"/>
  <c r="AR13" i="36" s="1"/>
  <c r="AQ12" i="36"/>
  <c r="N12" i="16"/>
  <c r="AR12" i="36" s="1"/>
  <c r="AQ11" i="36"/>
  <c r="N11" i="16"/>
  <c r="AR11" i="36" s="1"/>
  <c r="AQ10" i="36"/>
  <c r="N10" i="16"/>
  <c r="AR10" i="36" s="1"/>
  <c r="AQ9" i="36"/>
  <c r="N9" i="16"/>
  <c r="AR9" i="36" s="1"/>
  <c r="AQ8" i="36"/>
  <c r="N8" i="16"/>
  <c r="AR8" i="36" s="1"/>
  <c r="AQ7" i="36"/>
  <c r="N7" i="16"/>
  <c r="AR7" i="36" s="1"/>
  <c r="AQ6" i="36"/>
  <c r="AR6" i="36"/>
  <c r="AQ5" i="36"/>
  <c r="N5" i="16"/>
  <c r="AR5" i="36" s="1"/>
  <c r="AQ4" i="36"/>
  <c r="N4" i="16"/>
  <c r="AR4" i="36" s="1"/>
  <c r="N3" i="16"/>
  <c r="AL29" i="36"/>
  <c r="AF24" i="15"/>
  <c r="F24" i="16" s="1"/>
  <c r="G24" i="16" s="1"/>
  <c r="O24" i="16" s="1"/>
  <c r="AF23" i="15"/>
  <c r="F23" i="16" s="1"/>
  <c r="G23" i="16" s="1"/>
  <c r="O23" i="16" s="1"/>
  <c r="AF22" i="15"/>
  <c r="F22" i="16" s="1"/>
  <c r="G22" i="16" s="1"/>
  <c r="O22" i="16" s="1"/>
  <c r="AF21" i="15"/>
  <c r="F21" i="16" s="1"/>
  <c r="G21" i="16" s="1"/>
  <c r="O21" i="16" s="1"/>
  <c r="AF20" i="15"/>
  <c r="F20" i="16" s="1"/>
  <c r="G20" i="16" s="1"/>
  <c r="O20" i="16" s="1"/>
  <c r="AF19" i="15"/>
  <c r="F19" i="16" s="1"/>
  <c r="G19" i="16" s="1"/>
  <c r="O19" i="16" s="1"/>
  <c r="AF18" i="15"/>
  <c r="F18" i="16" s="1"/>
  <c r="G18" i="16" s="1"/>
  <c r="N18" i="15"/>
  <c r="AN18" i="36" s="1"/>
  <c r="AF17" i="15"/>
  <c r="F17" i="16" s="1"/>
  <c r="G17" i="16" s="1"/>
  <c r="N17" i="15"/>
  <c r="AN17" i="36" s="1"/>
  <c r="AF16" i="15"/>
  <c r="F16" i="16" s="1"/>
  <c r="G16" i="16" s="1"/>
  <c r="N16" i="15"/>
  <c r="AN16" i="36" s="1"/>
  <c r="AF15" i="15"/>
  <c r="F15" i="16" s="1"/>
  <c r="G15" i="16" s="1"/>
  <c r="N15" i="15"/>
  <c r="AN15" i="36" s="1"/>
  <c r="AF14" i="15"/>
  <c r="F14" i="16" s="1"/>
  <c r="G14" i="16" s="1"/>
  <c r="N14" i="15"/>
  <c r="AN14" i="36" s="1"/>
  <c r="AF13" i="15"/>
  <c r="F13" i="16" s="1"/>
  <c r="G13" i="16" s="1"/>
  <c r="N13" i="15"/>
  <c r="AN13" i="36" s="1"/>
  <c r="AF12" i="15"/>
  <c r="F12" i="16" s="1"/>
  <c r="G12" i="16" s="1"/>
  <c r="N12" i="15"/>
  <c r="AN12" i="36" s="1"/>
  <c r="AF11" i="15"/>
  <c r="F11" i="16" s="1"/>
  <c r="G11" i="16" s="1"/>
  <c r="N11" i="15"/>
  <c r="AN11" i="36" s="1"/>
  <c r="AF10" i="15"/>
  <c r="F10" i="16" s="1"/>
  <c r="G10" i="16" s="1"/>
  <c r="N10" i="15"/>
  <c r="AN10" i="36" s="1"/>
  <c r="AF9" i="15"/>
  <c r="F9" i="16" s="1"/>
  <c r="G9" i="16" s="1"/>
  <c r="N9" i="15"/>
  <c r="AN9" i="36" s="1"/>
  <c r="AF8" i="15"/>
  <c r="F8" i="16" s="1"/>
  <c r="G8" i="16" s="1"/>
  <c r="N8" i="15"/>
  <c r="AN8" i="36" s="1"/>
  <c r="AF7" i="15"/>
  <c r="F7" i="16" s="1"/>
  <c r="G7" i="16" s="1"/>
  <c r="N7" i="15"/>
  <c r="AN7" i="36" s="1"/>
  <c r="AF6" i="15"/>
  <c r="F6" i="16" s="1"/>
  <c r="G6" i="16" s="1"/>
  <c r="N6" i="15"/>
  <c r="AN6" i="36" s="1"/>
  <c r="AF5" i="15"/>
  <c r="F5" i="16" s="1"/>
  <c r="G5" i="16" s="1"/>
  <c r="N5" i="15"/>
  <c r="AN5" i="36" s="1"/>
  <c r="AF4" i="15"/>
  <c r="N4" i="15"/>
  <c r="AN4" i="36" s="1"/>
  <c r="N3" i="15"/>
  <c r="AK29" i="36"/>
  <c r="E29" i="14"/>
  <c r="AH29" i="36" s="1"/>
  <c r="AG24" i="14"/>
  <c r="AG23" i="14"/>
  <c r="F23" i="15" s="1"/>
  <c r="G23" i="15" s="1"/>
  <c r="O23" i="15" s="1"/>
  <c r="AG22" i="14"/>
  <c r="AG21" i="14"/>
  <c r="AG20" i="14"/>
  <c r="F20" i="15" s="1"/>
  <c r="G20" i="15" s="1"/>
  <c r="O20" i="15" s="1"/>
  <c r="AG19" i="14"/>
  <c r="F19" i="15" s="1"/>
  <c r="G19" i="15" s="1"/>
  <c r="O19" i="15" s="1"/>
  <c r="AG18" i="14"/>
  <c r="F18" i="15" s="1"/>
  <c r="G18" i="15" s="1"/>
  <c r="N18" i="14"/>
  <c r="AJ18" i="36" s="1"/>
  <c r="AG17" i="14"/>
  <c r="F17" i="15" s="1"/>
  <c r="G17" i="15" s="1"/>
  <c r="N17" i="14"/>
  <c r="AJ17" i="36" s="1"/>
  <c r="AG16" i="14"/>
  <c r="F16" i="15" s="1"/>
  <c r="G16" i="15" s="1"/>
  <c r="N16" i="14"/>
  <c r="AG15" i="14"/>
  <c r="F15" i="15" s="1"/>
  <c r="G15" i="15" s="1"/>
  <c r="N15" i="14"/>
  <c r="AJ15" i="36" s="1"/>
  <c r="AG14" i="14"/>
  <c r="F14" i="15" s="1"/>
  <c r="G14" i="15" s="1"/>
  <c r="N14" i="14"/>
  <c r="AJ14" i="36" s="1"/>
  <c r="AG13" i="14"/>
  <c r="F13" i="15" s="1"/>
  <c r="G13" i="15" s="1"/>
  <c r="N13" i="14"/>
  <c r="AJ13" i="36" s="1"/>
  <c r="AG12" i="14"/>
  <c r="F12" i="15" s="1"/>
  <c r="G12" i="15" s="1"/>
  <c r="N12" i="14"/>
  <c r="AJ12" i="36" s="1"/>
  <c r="AG11" i="14"/>
  <c r="F11" i="15" s="1"/>
  <c r="G11" i="15" s="1"/>
  <c r="N11" i="14"/>
  <c r="AJ11" i="36" s="1"/>
  <c r="AG10" i="14"/>
  <c r="F10" i="15" s="1"/>
  <c r="G10" i="15" s="1"/>
  <c r="N10" i="14"/>
  <c r="AJ10" i="36" s="1"/>
  <c r="AG9" i="14"/>
  <c r="F9" i="15" s="1"/>
  <c r="G9" i="15" s="1"/>
  <c r="N9" i="14"/>
  <c r="AJ9" i="36" s="1"/>
  <c r="AG8" i="14"/>
  <c r="F8" i="15" s="1"/>
  <c r="G8" i="15" s="1"/>
  <c r="N8" i="14"/>
  <c r="AJ8" i="36" s="1"/>
  <c r="AG7" i="14"/>
  <c r="F7" i="15" s="1"/>
  <c r="G7" i="15" s="1"/>
  <c r="N7" i="14"/>
  <c r="AJ7" i="36" s="1"/>
  <c r="AG6" i="14"/>
  <c r="F6" i="15" s="1"/>
  <c r="G6" i="15" s="1"/>
  <c r="N6" i="14"/>
  <c r="AJ6" i="36" s="1"/>
  <c r="AG5" i="14"/>
  <c r="F5" i="15" s="1"/>
  <c r="G5" i="15" s="1"/>
  <c r="N5" i="14"/>
  <c r="AJ5" i="36" s="1"/>
  <c r="AG4" i="14"/>
  <c r="F4" i="15" s="1"/>
  <c r="G4" i="15" s="1"/>
  <c r="N4" i="14"/>
  <c r="AJ4" i="36" s="1"/>
  <c r="AG3" i="14"/>
  <c r="N3" i="14"/>
  <c r="AJ3" i="36" s="1"/>
  <c r="AF24" i="13"/>
  <c r="AE24" i="36"/>
  <c r="AF23" i="13"/>
  <c r="AE23" i="36"/>
  <c r="AF22" i="13"/>
  <c r="AE22" i="36"/>
  <c r="AF21" i="13"/>
  <c r="AE21" i="36"/>
  <c r="AF20" i="13"/>
  <c r="F20" i="14" s="1"/>
  <c r="G20" i="14" s="1"/>
  <c r="O20" i="14" s="1"/>
  <c r="AF20" i="14" s="1"/>
  <c r="AE20" i="36"/>
  <c r="AF19" i="13"/>
  <c r="F19" i="14" s="1"/>
  <c r="G19" i="14" s="1"/>
  <c r="O19" i="14" s="1"/>
  <c r="AF19" i="14" s="1"/>
  <c r="AE19" i="36"/>
  <c r="AF18" i="13"/>
  <c r="F18" i="14" s="1"/>
  <c r="G18" i="14" s="1"/>
  <c r="AE18" i="36"/>
  <c r="N18" i="13"/>
  <c r="AF18" i="36" s="1"/>
  <c r="AF17" i="13"/>
  <c r="F17" i="14" s="1"/>
  <c r="G17" i="14" s="1"/>
  <c r="AE17" i="36"/>
  <c r="N17" i="13"/>
  <c r="AF17" i="36" s="1"/>
  <c r="AF16" i="13"/>
  <c r="F16" i="14" s="1"/>
  <c r="G16" i="14" s="1"/>
  <c r="AE16" i="36"/>
  <c r="N16" i="13"/>
  <c r="AF16" i="36" s="1"/>
  <c r="AF15" i="13"/>
  <c r="F15" i="14" s="1"/>
  <c r="G15" i="14" s="1"/>
  <c r="AE15" i="36"/>
  <c r="N15" i="13"/>
  <c r="AF15" i="36" s="1"/>
  <c r="AF14" i="13"/>
  <c r="AE14" i="36"/>
  <c r="N14" i="13"/>
  <c r="AF14" i="36" s="1"/>
  <c r="F13" i="14"/>
  <c r="G13" i="14" s="1"/>
  <c r="O13" i="14" s="1"/>
  <c r="AF13" i="14" s="1"/>
  <c r="AE13" i="36"/>
  <c r="N13" i="13"/>
  <c r="AF13" i="36" s="1"/>
  <c r="AF12" i="13"/>
  <c r="F12" i="14" s="1"/>
  <c r="G12" i="14" s="1"/>
  <c r="AE12" i="36"/>
  <c r="N12" i="13"/>
  <c r="AF12" i="36" s="1"/>
  <c r="AF11" i="13"/>
  <c r="F11" i="14" s="1"/>
  <c r="G11" i="14" s="1"/>
  <c r="AE11" i="36"/>
  <c r="N11" i="13"/>
  <c r="AF11" i="36" s="1"/>
  <c r="AF10" i="13"/>
  <c r="F10" i="14" s="1"/>
  <c r="G10" i="14" s="1"/>
  <c r="AE10" i="36"/>
  <c r="N10" i="13"/>
  <c r="AF10" i="36" s="1"/>
  <c r="AF9" i="13"/>
  <c r="F9" i="14" s="1"/>
  <c r="G9" i="14" s="1"/>
  <c r="AE9" i="36"/>
  <c r="N9" i="13"/>
  <c r="AF9" i="36" s="1"/>
  <c r="AF8" i="13"/>
  <c r="F8" i="14" s="1"/>
  <c r="G8" i="14" s="1"/>
  <c r="AE8" i="36"/>
  <c r="N8" i="13"/>
  <c r="AF8" i="36" s="1"/>
  <c r="AF7" i="13"/>
  <c r="F7" i="14" s="1"/>
  <c r="G7" i="14" s="1"/>
  <c r="AE7" i="36"/>
  <c r="N7" i="13"/>
  <c r="AF7" i="36" s="1"/>
  <c r="AF6" i="13"/>
  <c r="F6" i="14" s="1"/>
  <c r="G6" i="14" s="1"/>
  <c r="AE6" i="36"/>
  <c r="N6" i="13"/>
  <c r="AF6" i="36" s="1"/>
  <c r="AF5" i="13"/>
  <c r="F5" i="14" s="1"/>
  <c r="G5" i="14" s="1"/>
  <c r="AE5" i="36"/>
  <c r="N5" i="13"/>
  <c r="AF5" i="36" s="1"/>
  <c r="AF4" i="13"/>
  <c r="F4" i="14" s="1"/>
  <c r="G4" i="14" s="1"/>
  <c r="AE4" i="36"/>
  <c r="N4" i="13"/>
  <c r="AF4" i="36" s="1"/>
  <c r="AF3" i="13"/>
  <c r="N3" i="13"/>
  <c r="AF3" i="36" s="1"/>
  <c r="AH24" i="12"/>
  <c r="F24" i="13" s="1"/>
  <c r="G24" i="13" s="1"/>
  <c r="O24" i="13" s="1"/>
  <c r="AA24" i="36"/>
  <c r="AH23" i="12"/>
  <c r="F23" i="13" s="1"/>
  <c r="G23" i="13" s="1"/>
  <c r="O23" i="13" s="1"/>
  <c r="AA23" i="36"/>
  <c r="AH22" i="12"/>
  <c r="F22" i="13" s="1"/>
  <c r="G22" i="13" s="1"/>
  <c r="O22" i="13" s="1"/>
  <c r="AA22" i="36"/>
  <c r="AH21" i="12"/>
  <c r="F21" i="13" s="1"/>
  <c r="G21" i="13" s="1"/>
  <c r="O21" i="13" s="1"/>
  <c r="AA21" i="36"/>
  <c r="AH20" i="12"/>
  <c r="F20" i="13" s="1"/>
  <c r="G20" i="13" s="1"/>
  <c r="O20" i="13" s="1"/>
  <c r="AA20" i="36"/>
  <c r="AH19" i="12"/>
  <c r="F19" i="13" s="1"/>
  <c r="G19" i="13" s="1"/>
  <c r="O19" i="13" s="1"/>
  <c r="AA19" i="36"/>
  <c r="AH18" i="12"/>
  <c r="F18" i="13" s="1"/>
  <c r="G18" i="13" s="1"/>
  <c r="AA18" i="36"/>
  <c r="AH17" i="12"/>
  <c r="F17" i="13" s="1"/>
  <c r="G17" i="13" s="1"/>
  <c r="AA17" i="36"/>
  <c r="N17" i="12"/>
  <c r="AB17" i="36" s="1"/>
  <c r="AH16" i="12"/>
  <c r="F16" i="13" s="1"/>
  <c r="G16" i="13" s="1"/>
  <c r="AA16" i="36"/>
  <c r="N16" i="12"/>
  <c r="AB16" i="36" s="1"/>
  <c r="AH15" i="12"/>
  <c r="F15" i="13" s="1"/>
  <c r="G15" i="13" s="1"/>
  <c r="AA15" i="36"/>
  <c r="N15" i="12"/>
  <c r="AB15" i="36" s="1"/>
  <c r="AH14" i="12"/>
  <c r="F14" i="13" s="1"/>
  <c r="G14" i="13" s="1"/>
  <c r="AA14" i="36"/>
  <c r="N14" i="12"/>
  <c r="AB14" i="36" s="1"/>
  <c r="AH13" i="12"/>
  <c r="F13" i="13" s="1"/>
  <c r="G13" i="13" s="1"/>
  <c r="AA13" i="36"/>
  <c r="N13" i="12"/>
  <c r="AB13" i="36" s="1"/>
  <c r="AH12" i="12"/>
  <c r="F12" i="13" s="1"/>
  <c r="G12" i="13" s="1"/>
  <c r="AA12" i="36"/>
  <c r="N12" i="12"/>
  <c r="AB12" i="36" s="1"/>
  <c r="AH11" i="12"/>
  <c r="F11" i="13" s="1"/>
  <c r="G11" i="13" s="1"/>
  <c r="AA11" i="36"/>
  <c r="N11" i="12"/>
  <c r="AB11" i="36" s="1"/>
  <c r="AH10" i="12"/>
  <c r="F10" i="13" s="1"/>
  <c r="G10" i="13" s="1"/>
  <c r="AA10" i="36"/>
  <c r="N10" i="12"/>
  <c r="AB10" i="36" s="1"/>
  <c r="AH9" i="12"/>
  <c r="F9" i="13" s="1"/>
  <c r="G9" i="13" s="1"/>
  <c r="AA9" i="36"/>
  <c r="N9" i="12"/>
  <c r="AB9" i="36" s="1"/>
  <c r="AH8" i="12"/>
  <c r="F8" i="13" s="1"/>
  <c r="G8" i="13" s="1"/>
  <c r="AA8" i="36"/>
  <c r="N8" i="12"/>
  <c r="AB8" i="36" s="1"/>
  <c r="AH7" i="12"/>
  <c r="F7" i="13" s="1"/>
  <c r="G7" i="13" s="1"/>
  <c r="AA7" i="36"/>
  <c r="N7" i="12"/>
  <c r="AB7" i="36" s="1"/>
  <c r="AH6" i="12"/>
  <c r="F6" i="13" s="1"/>
  <c r="G6" i="13" s="1"/>
  <c r="AA6" i="36"/>
  <c r="N6" i="12"/>
  <c r="AB6" i="36" s="1"/>
  <c r="AH5" i="12"/>
  <c r="F5" i="13" s="1"/>
  <c r="G5" i="13" s="1"/>
  <c r="AA5" i="36"/>
  <c r="N5" i="12"/>
  <c r="AB5" i="36" s="1"/>
  <c r="AH4" i="12"/>
  <c r="F4" i="13" s="1"/>
  <c r="G4" i="13" s="1"/>
  <c r="AA4" i="36"/>
  <c r="N4" i="12"/>
  <c r="AB4" i="36" s="1"/>
  <c r="AA3" i="36"/>
  <c r="N3" i="12"/>
  <c r="AB3" i="36" s="1"/>
  <c r="F24" i="12"/>
  <c r="G24" i="12" s="1"/>
  <c r="O24" i="12" s="1"/>
  <c r="AG24" i="12" s="1"/>
  <c r="F23" i="12"/>
  <c r="G23" i="12" s="1"/>
  <c r="O23" i="12" s="1"/>
  <c r="AG23" i="12" s="1"/>
  <c r="F22" i="12"/>
  <c r="G22" i="12" s="1"/>
  <c r="O22" i="12" s="1"/>
  <c r="AG22" i="12" s="1"/>
  <c r="AG20" i="11"/>
  <c r="F20" i="12" s="1"/>
  <c r="G20" i="12" s="1"/>
  <c r="O20" i="12" s="1"/>
  <c r="AG20" i="12" s="1"/>
  <c r="AG19" i="11"/>
  <c r="F19" i="12" s="1"/>
  <c r="G19" i="12" s="1"/>
  <c r="O19" i="12" s="1"/>
  <c r="AG19" i="12" s="1"/>
  <c r="AG18" i="11"/>
  <c r="F18" i="12" s="1"/>
  <c r="G18" i="12" s="1"/>
  <c r="N18" i="11"/>
  <c r="X18" i="36" s="1"/>
  <c r="AG17" i="11"/>
  <c r="F17" i="12" s="1"/>
  <c r="G17" i="12" s="1"/>
  <c r="N17" i="11"/>
  <c r="X17" i="36" s="1"/>
  <c r="AG16" i="11"/>
  <c r="F16" i="12" s="1"/>
  <c r="G16" i="12" s="1"/>
  <c r="N16" i="11"/>
  <c r="X16" i="36" s="1"/>
  <c r="AG15" i="11"/>
  <c r="F15" i="12" s="1"/>
  <c r="G15" i="12" s="1"/>
  <c r="N15" i="11"/>
  <c r="X15" i="36" s="1"/>
  <c r="AG14" i="11"/>
  <c r="F14" i="12" s="1"/>
  <c r="G14" i="12" s="1"/>
  <c r="N14" i="11"/>
  <c r="X14" i="36" s="1"/>
  <c r="AG13" i="11"/>
  <c r="F13" i="12" s="1"/>
  <c r="G13" i="12" s="1"/>
  <c r="N13" i="11"/>
  <c r="X13" i="36" s="1"/>
  <c r="AG12" i="11"/>
  <c r="F12" i="12" s="1"/>
  <c r="G12" i="12" s="1"/>
  <c r="N12" i="11"/>
  <c r="X12" i="36" s="1"/>
  <c r="AG11" i="11"/>
  <c r="F11" i="12" s="1"/>
  <c r="G11" i="12" s="1"/>
  <c r="N11" i="11"/>
  <c r="X11" i="36" s="1"/>
  <c r="AG10" i="11"/>
  <c r="F10" i="12" s="1"/>
  <c r="G10" i="12" s="1"/>
  <c r="N10" i="11"/>
  <c r="X10" i="36" s="1"/>
  <c r="AG9" i="11"/>
  <c r="F9" i="12" s="1"/>
  <c r="G9" i="12" s="1"/>
  <c r="N9" i="11"/>
  <c r="X9" i="36" s="1"/>
  <c r="AG8" i="11"/>
  <c r="F8" i="12" s="1"/>
  <c r="G8" i="12" s="1"/>
  <c r="N8" i="11"/>
  <c r="X8" i="36" s="1"/>
  <c r="AG7" i="11"/>
  <c r="F7" i="12" s="1"/>
  <c r="G7" i="12" s="1"/>
  <c r="N7" i="11"/>
  <c r="X7" i="36" s="1"/>
  <c r="AG6" i="11"/>
  <c r="F6" i="12" s="1"/>
  <c r="G6" i="12" s="1"/>
  <c r="N6" i="11"/>
  <c r="X6" i="36" s="1"/>
  <c r="AG5" i="11"/>
  <c r="F5" i="12" s="1"/>
  <c r="G5" i="12" s="1"/>
  <c r="N5" i="11"/>
  <c r="X5" i="36" s="1"/>
  <c r="AG4" i="11"/>
  <c r="F4" i="12" s="1"/>
  <c r="G4" i="12" s="1"/>
  <c r="N4" i="11"/>
  <c r="X4" i="36" s="1"/>
  <c r="AG3" i="11"/>
  <c r="N3" i="11"/>
  <c r="X3" i="36" s="1"/>
  <c r="AH24" i="10"/>
  <c r="AG24" i="10"/>
  <c r="AH23" i="10"/>
  <c r="AG23" i="10"/>
  <c r="AH22" i="10"/>
  <c r="AH21" i="10"/>
  <c r="AG21" i="10"/>
  <c r="AH20" i="10"/>
  <c r="F20" i="11" s="1"/>
  <c r="AG20" i="10"/>
  <c r="AH19" i="10"/>
  <c r="AG19" i="10"/>
  <c r="AH18" i="10"/>
  <c r="N18" i="10"/>
  <c r="AH17" i="10"/>
  <c r="N17" i="10"/>
  <c r="AH16" i="10"/>
  <c r="N16" i="10"/>
  <c r="AH15" i="10"/>
  <c r="N15" i="10"/>
  <c r="AH14" i="10"/>
  <c r="N14" i="10"/>
  <c r="AH13" i="10"/>
  <c r="N13" i="10"/>
  <c r="AH12" i="10"/>
  <c r="N12" i="10"/>
  <c r="AH11" i="10"/>
  <c r="N11" i="10"/>
  <c r="AH10" i="10"/>
  <c r="N10" i="10"/>
  <c r="AH9" i="10"/>
  <c r="N9" i="10"/>
  <c r="AH8" i="10"/>
  <c r="N8" i="10"/>
  <c r="AH7" i="10"/>
  <c r="N7" i="10"/>
  <c r="AH6" i="10"/>
  <c r="N6" i="10"/>
  <c r="AH5" i="10"/>
  <c r="N5" i="10"/>
  <c r="AH4" i="10"/>
  <c r="N4" i="10"/>
  <c r="AH3" i="10"/>
  <c r="N18" i="9"/>
  <c r="P18" i="36" s="1"/>
  <c r="N17" i="9"/>
  <c r="P17" i="36" s="1"/>
  <c r="N16" i="9"/>
  <c r="P16" i="36" s="1"/>
  <c r="N15" i="9"/>
  <c r="P15" i="36" s="1"/>
  <c r="N14" i="9"/>
  <c r="P14" i="36" s="1"/>
  <c r="N12" i="9"/>
  <c r="P12" i="36" s="1"/>
  <c r="N11" i="9"/>
  <c r="P11" i="36" s="1"/>
  <c r="N10" i="9"/>
  <c r="P10" i="36" s="1"/>
  <c r="N9" i="9"/>
  <c r="P9" i="36" s="1"/>
  <c r="N8" i="9"/>
  <c r="P8" i="36" s="1"/>
  <c r="N7" i="9"/>
  <c r="P7" i="36" s="1"/>
  <c r="N6" i="9"/>
  <c r="P6" i="36" s="1"/>
  <c r="N5" i="9"/>
  <c r="P5" i="36" s="1"/>
  <c r="N4" i="9"/>
  <c r="P4" i="36" s="1"/>
  <c r="O3" i="36"/>
  <c r="O29" i="36" s="1"/>
  <c r="F24" i="9"/>
  <c r="G24" i="9" s="1"/>
  <c r="O24" i="9" s="1"/>
  <c r="AG24" i="9" s="1"/>
  <c r="F23" i="9"/>
  <c r="G23" i="9" s="1"/>
  <c r="O23" i="9" s="1"/>
  <c r="AG23" i="9" s="1"/>
  <c r="F22" i="9"/>
  <c r="G22" i="9" s="1"/>
  <c r="O22" i="9" s="1"/>
  <c r="AG22" i="9" s="1"/>
  <c r="F21" i="9"/>
  <c r="G21" i="9" s="1"/>
  <c r="O21" i="9" s="1"/>
  <c r="F20" i="9"/>
  <c r="G20" i="9" s="1"/>
  <c r="O20" i="9" s="1"/>
  <c r="AG20" i="9" s="1"/>
  <c r="F19" i="9"/>
  <c r="G19" i="9" s="1"/>
  <c r="O19" i="9" s="1"/>
  <c r="AG19" i="9" s="1"/>
  <c r="F18" i="9"/>
  <c r="G18" i="9" s="1"/>
  <c r="F17" i="9"/>
  <c r="F16" i="9"/>
  <c r="G16" i="9" s="1"/>
  <c r="F15" i="9"/>
  <c r="G15" i="9" s="1"/>
  <c r="F14" i="9"/>
  <c r="G14" i="9" s="1"/>
  <c r="F12" i="9"/>
  <c r="G12" i="9" s="1"/>
  <c r="F11" i="9"/>
  <c r="G11" i="9" s="1"/>
  <c r="F10" i="9"/>
  <c r="G10" i="9" s="1"/>
  <c r="F9" i="9"/>
  <c r="G9" i="9" s="1"/>
  <c r="F8" i="9"/>
  <c r="F7" i="9"/>
  <c r="G7" i="9" s="1"/>
  <c r="F6" i="9"/>
  <c r="G6" i="9" s="1"/>
  <c r="F4" i="9"/>
  <c r="G4" i="9" s="1"/>
  <c r="O3" i="8"/>
  <c r="G24" i="8"/>
  <c r="H24" i="8" s="1"/>
  <c r="P24" i="8" s="1"/>
  <c r="G23" i="8"/>
  <c r="H23" i="8" s="1"/>
  <c r="P23" i="8" s="1"/>
  <c r="G22" i="8"/>
  <c r="H22" i="8" s="1"/>
  <c r="P22" i="8" s="1"/>
  <c r="G21" i="8"/>
  <c r="H21" i="8" s="1"/>
  <c r="P21" i="8" s="1"/>
  <c r="AF21" i="8" s="1"/>
  <c r="G20" i="8"/>
  <c r="H20" i="8" s="1"/>
  <c r="P20" i="8" s="1"/>
  <c r="AF20" i="8" s="1"/>
  <c r="G19" i="8"/>
  <c r="H19" i="8" s="1"/>
  <c r="P19" i="8" s="1"/>
  <c r="G18" i="8"/>
  <c r="H18" i="8" s="1"/>
  <c r="G17" i="8"/>
  <c r="H17" i="8" s="1"/>
  <c r="G17" i="36"/>
  <c r="N17" i="7"/>
  <c r="H17" i="36" s="1"/>
  <c r="G16" i="8"/>
  <c r="H16" i="8" s="1"/>
  <c r="G16" i="36"/>
  <c r="N16" i="7"/>
  <c r="H16" i="36" s="1"/>
  <c r="G15" i="8"/>
  <c r="H15" i="8" s="1"/>
  <c r="P15" i="8" s="1"/>
  <c r="G15" i="36"/>
  <c r="N15" i="7"/>
  <c r="H15" i="36" s="1"/>
  <c r="G14" i="8"/>
  <c r="H14" i="8" s="1"/>
  <c r="G14" i="36"/>
  <c r="N14" i="7"/>
  <c r="H14" i="36" s="1"/>
  <c r="G13" i="8"/>
  <c r="H13" i="8" s="1"/>
  <c r="G13" i="36"/>
  <c r="N13" i="7"/>
  <c r="H13" i="36" s="1"/>
  <c r="G12" i="8"/>
  <c r="H12" i="8" s="1"/>
  <c r="G12" i="36"/>
  <c r="N12" i="7"/>
  <c r="H12" i="36" s="1"/>
  <c r="G11" i="8"/>
  <c r="H11" i="8" s="1"/>
  <c r="G11" i="36"/>
  <c r="N11" i="7"/>
  <c r="H11" i="36" s="1"/>
  <c r="G10" i="8"/>
  <c r="H10" i="8" s="1"/>
  <c r="G10" i="36"/>
  <c r="N10" i="7"/>
  <c r="H10" i="36" s="1"/>
  <c r="G9" i="8"/>
  <c r="H9" i="8" s="1"/>
  <c r="G9" i="36"/>
  <c r="N9" i="7"/>
  <c r="H9" i="36" s="1"/>
  <c r="G8" i="8"/>
  <c r="H8" i="8" s="1"/>
  <c r="G8" i="36"/>
  <c r="N8" i="7"/>
  <c r="H8" i="36" s="1"/>
  <c r="AG7" i="7"/>
  <c r="G7" i="8" s="1"/>
  <c r="H7" i="8" s="1"/>
  <c r="G7" i="36"/>
  <c r="N7" i="7"/>
  <c r="H7" i="36" s="1"/>
  <c r="AG6" i="7"/>
  <c r="G6" i="8" s="1"/>
  <c r="H6" i="8" s="1"/>
  <c r="G6" i="36"/>
  <c r="N6" i="7"/>
  <c r="H6" i="36" s="1"/>
  <c r="AG5" i="7"/>
  <c r="G5" i="8" s="1"/>
  <c r="G5" i="36"/>
  <c r="N5" i="7"/>
  <c r="H5" i="36" s="1"/>
  <c r="AG4" i="7"/>
  <c r="G4" i="8" s="1"/>
  <c r="H4" i="8" s="1"/>
  <c r="G4" i="36"/>
  <c r="N4" i="7"/>
  <c r="H4" i="36" s="1"/>
  <c r="AG3" i="7"/>
  <c r="N3" i="7"/>
  <c r="H3" i="36" s="1"/>
  <c r="DD3" i="36" l="1"/>
  <c r="N29" i="32"/>
  <c r="AF29" i="32"/>
  <c r="AI29" i="24"/>
  <c r="AF29" i="29"/>
  <c r="P8" i="25"/>
  <c r="F22" i="14"/>
  <c r="G22" i="14" s="1"/>
  <c r="O22" i="14" s="1"/>
  <c r="AF22" i="14" s="1"/>
  <c r="AH22" i="14" s="1"/>
  <c r="F23" i="14"/>
  <c r="G23" i="14" s="1"/>
  <c r="O23" i="14" s="1"/>
  <c r="AF23" i="14" s="1"/>
  <c r="AH23" i="14" s="1"/>
  <c r="F24" i="14"/>
  <c r="G24" i="14" s="1"/>
  <c r="O24" i="14" s="1"/>
  <c r="AF24" i="14" s="1"/>
  <c r="AH24" i="14" s="1"/>
  <c r="H29" i="17"/>
  <c r="P3" i="17"/>
  <c r="AJ16" i="36"/>
  <c r="N29" i="14"/>
  <c r="F24" i="15"/>
  <c r="G24" i="15" s="1"/>
  <c r="O24" i="15" s="1"/>
  <c r="AG29" i="14"/>
  <c r="AG29" i="8"/>
  <c r="DH29" i="36"/>
  <c r="F3" i="37"/>
  <c r="AH29" i="35"/>
  <c r="DP29" i="36"/>
  <c r="AE29" i="34"/>
  <c r="DK3" i="36"/>
  <c r="DK29" i="36" s="1"/>
  <c r="DL29" i="36"/>
  <c r="N29" i="35"/>
  <c r="N29" i="34"/>
  <c r="AG29" i="34"/>
  <c r="CV3" i="36"/>
  <c r="CV29" i="36" s="1"/>
  <c r="N29" i="30"/>
  <c r="O10" i="33"/>
  <c r="AE10" i="33" s="1"/>
  <c r="AG10" i="33" s="1"/>
  <c r="AF29" i="33"/>
  <c r="CZ3" i="36"/>
  <c r="CZ29" i="36" s="1"/>
  <c r="N29" i="31"/>
  <c r="CN3" i="36"/>
  <c r="CN29" i="36" s="1"/>
  <c r="N29" i="28"/>
  <c r="N29" i="29"/>
  <c r="CR3" i="36"/>
  <c r="CR29" i="36" s="1"/>
  <c r="F3" i="29"/>
  <c r="AG29" i="28"/>
  <c r="O18" i="33"/>
  <c r="AE18" i="33" s="1"/>
  <c r="AG18" i="33" s="1"/>
  <c r="N29" i="33"/>
  <c r="DC29" i="36"/>
  <c r="G12" i="33"/>
  <c r="DD29" i="36"/>
  <c r="AI29" i="31"/>
  <c r="F4" i="31"/>
  <c r="AF29" i="30"/>
  <c r="CU4" i="36"/>
  <c r="CU29" i="36" s="1"/>
  <c r="AD29" i="30"/>
  <c r="O12" i="31"/>
  <c r="AH12" i="31" s="1"/>
  <c r="AJ12" i="31" s="1"/>
  <c r="F22" i="26"/>
  <c r="G22" i="26" s="1"/>
  <c r="O22" i="26" s="1"/>
  <c r="AF22" i="26" s="1"/>
  <c r="AH22" i="26" s="1"/>
  <c r="O5" i="33"/>
  <c r="AE5" i="33" s="1"/>
  <c r="AG5" i="33" s="1"/>
  <c r="O13" i="33"/>
  <c r="AE13" i="33" s="1"/>
  <c r="AG13" i="33" s="1"/>
  <c r="O18" i="13"/>
  <c r="AE18" i="13" s="1"/>
  <c r="P8" i="22"/>
  <c r="AF8" i="22" s="1"/>
  <c r="AH8" i="22" s="1"/>
  <c r="P16" i="22"/>
  <c r="AF16" i="22" s="1"/>
  <c r="AH16" i="22" s="1"/>
  <c r="O13" i="29"/>
  <c r="AE13" i="29" s="1"/>
  <c r="AG13" i="29" s="1"/>
  <c r="O17" i="29"/>
  <c r="AE17" i="29" s="1"/>
  <c r="AG17" i="29" s="1"/>
  <c r="AG22" i="27"/>
  <c r="AG20" i="27"/>
  <c r="AQ3" i="36"/>
  <c r="AE29" i="16"/>
  <c r="BD3" i="36"/>
  <c r="BD29" i="36" s="1"/>
  <c r="N29" i="19"/>
  <c r="O4" i="21"/>
  <c r="AF4" i="21" s="1"/>
  <c r="AH4" i="21" s="1"/>
  <c r="BL4" i="36"/>
  <c r="O12" i="21"/>
  <c r="AF12" i="21" s="1"/>
  <c r="AH12" i="21" s="1"/>
  <c r="BL12" i="36"/>
  <c r="BS3" i="36"/>
  <c r="BS29" i="36" s="1"/>
  <c r="AE29" i="23"/>
  <c r="N29" i="26"/>
  <c r="CF3" i="36"/>
  <c r="CF29" i="36" s="1"/>
  <c r="AF21" i="26"/>
  <c r="AH21" i="26" s="1"/>
  <c r="CE3" i="36"/>
  <c r="CE29" i="36" s="1"/>
  <c r="AE29" i="26"/>
  <c r="AV5" i="36"/>
  <c r="AV9" i="36"/>
  <c r="AH13" i="17"/>
  <c r="AJ13" i="17" s="1"/>
  <c r="AV13" i="36"/>
  <c r="AE29" i="18"/>
  <c r="AY3" i="36"/>
  <c r="AY29" i="36" s="1"/>
  <c r="O10" i="21"/>
  <c r="AF10" i="21" s="1"/>
  <c r="AH10" i="21" s="1"/>
  <c r="BL10" i="36"/>
  <c r="O18" i="21"/>
  <c r="AF18" i="21" s="1"/>
  <c r="AH18" i="21" s="1"/>
  <c r="BL18" i="36"/>
  <c r="AG29" i="22"/>
  <c r="F3" i="27"/>
  <c r="AG29" i="26"/>
  <c r="AN3" i="36"/>
  <c r="AN29" i="36" s="1"/>
  <c r="N29" i="15"/>
  <c r="O29" i="18"/>
  <c r="AZ3" i="36"/>
  <c r="AZ29" i="36" s="1"/>
  <c r="G3" i="20"/>
  <c r="AH29" i="19"/>
  <c r="BK4" i="36"/>
  <c r="AE29" i="21"/>
  <c r="O7" i="21"/>
  <c r="AF7" i="21" s="1"/>
  <c r="AH7" i="21" s="1"/>
  <c r="BL7" i="36"/>
  <c r="O15" i="21"/>
  <c r="AF15" i="21" s="1"/>
  <c r="AH15" i="21" s="1"/>
  <c r="BL15" i="36"/>
  <c r="AF21" i="21"/>
  <c r="AH21" i="21" s="1"/>
  <c r="BK21" i="36"/>
  <c r="BP3" i="36"/>
  <c r="BP29" i="36" s="1"/>
  <c r="O29" i="22"/>
  <c r="F4" i="16"/>
  <c r="G4" i="16" s="1"/>
  <c r="O4" i="16" s="1"/>
  <c r="AF4" i="16" s="1"/>
  <c r="AH4" i="16" s="1"/>
  <c r="AF29" i="15"/>
  <c r="AH6" i="17"/>
  <c r="AJ6" i="17" s="1"/>
  <c r="AV6" i="36"/>
  <c r="AH10" i="17"/>
  <c r="AJ10" i="17" s="1"/>
  <c r="AV10" i="36"/>
  <c r="AV14" i="36"/>
  <c r="AV18" i="36"/>
  <c r="AG29" i="18"/>
  <c r="O5" i="21"/>
  <c r="AF5" i="21" s="1"/>
  <c r="AH5" i="21" s="1"/>
  <c r="BL5" i="36"/>
  <c r="O13" i="21"/>
  <c r="AF13" i="21" s="1"/>
  <c r="AH13" i="21" s="1"/>
  <c r="BL13" i="36"/>
  <c r="AF22" i="21"/>
  <c r="BK22" i="36"/>
  <c r="O8" i="21"/>
  <c r="AF8" i="21" s="1"/>
  <c r="AH8" i="21" s="1"/>
  <c r="BL8" i="36"/>
  <c r="N29" i="27"/>
  <c r="CJ3" i="36"/>
  <c r="CJ29" i="36" s="1"/>
  <c r="AV3" i="36"/>
  <c r="O29" i="17"/>
  <c r="AH7" i="17"/>
  <c r="AJ7" i="17" s="1"/>
  <c r="AV7" i="36"/>
  <c r="AV11" i="36"/>
  <c r="AH15" i="17"/>
  <c r="AJ15" i="17" s="1"/>
  <c r="AV15" i="36"/>
  <c r="O11" i="21"/>
  <c r="AF11" i="21" s="1"/>
  <c r="AH11" i="21" s="1"/>
  <c r="BL11" i="36"/>
  <c r="AF19" i="21"/>
  <c r="AH19" i="21" s="1"/>
  <c r="BK19" i="36"/>
  <c r="AF23" i="21"/>
  <c r="BK23" i="36"/>
  <c r="CA3" i="36"/>
  <c r="CA29" i="36" s="1"/>
  <c r="AF29" i="25"/>
  <c r="AF29" i="27"/>
  <c r="O16" i="21"/>
  <c r="AF16" i="21" s="1"/>
  <c r="AH16" i="21" s="1"/>
  <c r="BL16" i="36"/>
  <c r="G3" i="18"/>
  <c r="AI29" i="17"/>
  <c r="BH3" i="36"/>
  <c r="BH29" i="36" s="1"/>
  <c r="O29" i="20"/>
  <c r="N29" i="21"/>
  <c r="BL3" i="36"/>
  <c r="O6" i="21"/>
  <c r="AF6" i="21" s="1"/>
  <c r="AH6" i="21" s="1"/>
  <c r="BL6" i="36"/>
  <c r="O14" i="21"/>
  <c r="AF14" i="21" s="1"/>
  <c r="AH14" i="21" s="1"/>
  <c r="BL14" i="36"/>
  <c r="N29" i="24"/>
  <c r="BX3" i="36"/>
  <c r="BX29" i="36" s="1"/>
  <c r="AH29" i="25"/>
  <c r="AR3" i="36"/>
  <c r="N29" i="16"/>
  <c r="AV4" i="36"/>
  <c r="AH8" i="17"/>
  <c r="AJ8" i="17" s="1"/>
  <c r="AV8" i="36"/>
  <c r="AH12" i="17"/>
  <c r="AJ12" i="17" s="1"/>
  <c r="AV12" i="36"/>
  <c r="AV16" i="36"/>
  <c r="AG29" i="21"/>
  <c r="O9" i="21"/>
  <c r="AF9" i="21" s="1"/>
  <c r="AH9" i="21" s="1"/>
  <c r="BL9" i="36"/>
  <c r="O17" i="21"/>
  <c r="AF17" i="21" s="1"/>
  <c r="AH17" i="21" s="1"/>
  <c r="BL17" i="36"/>
  <c r="AF20" i="21"/>
  <c r="AH20" i="21" s="1"/>
  <c r="BK20" i="36"/>
  <c r="AF24" i="21"/>
  <c r="AH24" i="21" s="1"/>
  <c r="BK24" i="36"/>
  <c r="BT3" i="36"/>
  <c r="BT29" i="36" s="1"/>
  <c r="O29" i="23"/>
  <c r="CB16" i="36"/>
  <c r="CB29" i="36" s="1"/>
  <c r="O29" i="25"/>
  <c r="F6" i="24"/>
  <c r="AG29" i="23"/>
  <c r="AG8" i="25"/>
  <c r="AI8" i="25" s="1"/>
  <c r="DW25" i="36"/>
  <c r="AP29" i="36"/>
  <c r="DZ25" i="36"/>
  <c r="AS29" i="36"/>
  <c r="P7" i="22"/>
  <c r="AF7" i="22" s="1"/>
  <c r="O14" i="28"/>
  <c r="AF14" i="28" s="1"/>
  <c r="AH14" i="28" s="1"/>
  <c r="AE22" i="30"/>
  <c r="AG22" i="30" s="1"/>
  <c r="P14" i="23"/>
  <c r="AF14" i="23" s="1"/>
  <c r="AH14" i="23" s="1"/>
  <c r="P11" i="23"/>
  <c r="AF11" i="23" s="1"/>
  <c r="AH11" i="23" s="1"/>
  <c r="O18" i="19"/>
  <c r="AG18" i="19" s="1"/>
  <c r="AI18" i="19" s="1"/>
  <c r="O12" i="16"/>
  <c r="AF12" i="16" s="1"/>
  <c r="AH12" i="16" s="1"/>
  <c r="O17" i="16"/>
  <c r="AF17" i="16" s="1"/>
  <c r="AH17" i="16" s="1"/>
  <c r="O9" i="16"/>
  <c r="AF9" i="16" s="1"/>
  <c r="AH9" i="16" s="1"/>
  <c r="AF29" i="13"/>
  <c r="O9" i="10"/>
  <c r="AG9" i="10" s="1"/>
  <c r="AI9" i="10" s="1"/>
  <c r="T9" i="36"/>
  <c r="O18" i="29"/>
  <c r="AE18" i="29" s="1"/>
  <c r="AG18" i="29" s="1"/>
  <c r="AE29" i="36"/>
  <c r="H29" i="36"/>
  <c r="O7" i="10"/>
  <c r="AG7" i="10" s="1"/>
  <c r="AI7" i="10" s="1"/>
  <c r="T7" i="36"/>
  <c r="O11" i="10"/>
  <c r="AG11" i="10" s="1"/>
  <c r="AI11" i="10" s="1"/>
  <c r="T11" i="36"/>
  <c r="O15" i="10"/>
  <c r="AG15" i="10" s="1"/>
  <c r="AI15" i="10" s="1"/>
  <c r="T15" i="36"/>
  <c r="P6" i="20"/>
  <c r="AG6" i="20" s="1"/>
  <c r="AI6" i="20" s="1"/>
  <c r="O5" i="26"/>
  <c r="AF5" i="26" s="1"/>
  <c r="AH5" i="26" s="1"/>
  <c r="O13" i="26"/>
  <c r="AF13" i="26" s="1"/>
  <c r="AH13" i="26" s="1"/>
  <c r="O5" i="10"/>
  <c r="AG5" i="10" s="1"/>
  <c r="AI5" i="10" s="1"/>
  <c r="T5" i="36"/>
  <c r="O17" i="10"/>
  <c r="AG17" i="10" s="1"/>
  <c r="AI17" i="10" s="1"/>
  <c r="T17" i="36"/>
  <c r="O6" i="10"/>
  <c r="AG6" i="10" s="1"/>
  <c r="AI6" i="10" s="1"/>
  <c r="T6" i="36"/>
  <c r="O14" i="10"/>
  <c r="AG14" i="10" s="1"/>
  <c r="AI14" i="10" s="1"/>
  <c r="T14" i="36"/>
  <c r="O18" i="10"/>
  <c r="AG18" i="10" s="1"/>
  <c r="AI18" i="10" s="1"/>
  <c r="T18" i="36"/>
  <c r="P29" i="36"/>
  <c r="O4" i="10"/>
  <c r="AG4" i="10" s="1"/>
  <c r="AI4" i="10" s="1"/>
  <c r="T4" i="36"/>
  <c r="O8" i="10"/>
  <c r="AG8" i="10" s="1"/>
  <c r="AI8" i="10" s="1"/>
  <c r="T8" i="36"/>
  <c r="O12" i="10"/>
  <c r="AG12" i="10" s="1"/>
  <c r="AI12" i="10" s="1"/>
  <c r="T12" i="36"/>
  <c r="O16" i="10"/>
  <c r="AG16" i="10" s="1"/>
  <c r="AI16" i="10" s="1"/>
  <c r="T16" i="36"/>
  <c r="O13" i="10"/>
  <c r="AG13" i="10" s="1"/>
  <c r="AI13" i="10" s="1"/>
  <c r="T13" i="36"/>
  <c r="G29" i="36"/>
  <c r="O10" i="10"/>
  <c r="AG10" i="10" s="1"/>
  <c r="AI10" i="10" s="1"/>
  <c r="T10" i="36"/>
  <c r="O29" i="8"/>
  <c r="L3" i="36"/>
  <c r="L29" i="36" s="1"/>
  <c r="X29" i="36"/>
  <c r="AF23" i="16"/>
  <c r="AH23" i="16" s="1"/>
  <c r="O6" i="29"/>
  <c r="AE6" i="29" s="1"/>
  <c r="AG6" i="29" s="1"/>
  <c r="O14" i="29"/>
  <c r="AE14" i="29" s="1"/>
  <c r="AG14" i="29" s="1"/>
  <c r="DX24" i="36"/>
  <c r="EA24" i="36" s="1"/>
  <c r="EC24" i="36" s="1"/>
  <c r="AF29" i="36"/>
  <c r="AA29" i="36"/>
  <c r="AB29" i="36"/>
  <c r="F14" i="14"/>
  <c r="G14" i="14" s="1"/>
  <c r="O14" i="14" s="1"/>
  <c r="AD29" i="13"/>
  <c r="N29" i="9"/>
  <c r="N29" i="13"/>
  <c r="AF23" i="23"/>
  <c r="AH23" i="23" s="1"/>
  <c r="N29" i="7"/>
  <c r="G3" i="8"/>
  <c r="AG29" i="7"/>
  <c r="AI19" i="10"/>
  <c r="N29" i="12"/>
  <c r="O7" i="31"/>
  <c r="AH7" i="31" s="1"/>
  <c r="AJ7" i="31" s="1"/>
  <c r="AF29" i="9"/>
  <c r="F3" i="11"/>
  <c r="AH29" i="10"/>
  <c r="AF29" i="12"/>
  <c r="AE29" i="7"/>
  <c r="AH29" i="12"/>
  <c r="O9" i="15"/>
  <c r="AE9" i="15" s="1"/>
  <c r="AG9" i="15" s="1"/>
  <c r="AE19" i="30"/>
  <c r="AG19" i="30" s="1"/>
  <c r="O14" i="33"/>
  <c r="AE14" i="33" s="1"/>
  <c r="AG14" i="33" s="1"/>
  <c r="AG20" i="33"/>
  <c r="AI22" i="35"/>
  <c r="G29" i="6"/>
  <c r="F3" i="9"/>
  <c r="G3" i="9" s="1"/>
  <c r="N29" i="11"/>
  <c r="AF24" i="16"/>
  <c r="AH24" i="16" s="1"/>
  <c r="AE21" i="30"/>
  <c r="AG21" i="30" s="1"/>
  <c r="O16" i="31"/>
  <c r="AH16" i="31" s="1"/>
  <c r="AJ16" i="31" s="1"/>
  <c r="N29" i="10"/>
  <c r="AG29" i="11"/>
  <c r="AI20" i="10"/>
  <c r="F5" i="9"/>
  <c r="G5" i="9" s="1"/>
  <c r="O5" i="9" s="1"/>
  <c r="H5" i="8"/>
  <c r="F23" i="11"/>
  <c r="G23" i="11" s="1"/>
  <c r="O23" i="11" s="1"/>
  <c r="AF23" i="11" s="1"/>
  <c r="AH23" i="11" s="1"/>
  <c r="F24" i="11"/>
  <c r="G24" i="11" s="1"/>
  <c r="O24" i="11" s="1"/>
  <c r="AF24" i="11" s="1"/>
  <c r="AH24" i="11" s="1"/>
  <c r="F8" i="11"/>
  <c r="G8" i="11" s="1"/>
  <c r="O8" i="11" s="1"/>
  <c r="AF8" i="11" s="1"/>
  <c r="AH8" i="11" s="1"/>
  <c r="AE20" i="30"/>
  <c r="AG20" i="30" s="1"/>
  <c r="O11" i="15"/>
  <c r="AE11" i="15" s="1"/>
  <c r="AG11" i="15" s="1"/>
  <c r="F7" i="11"/>
  <c r="G7" i="11" s="1"/>
  <c r="O7" i="11" s="1"/>
  <c r="AF7" i="11" s="1"/>
  <c r="AH7" i="11" s="1"/>
  <c r="F11" i="11"/>
  <c r="G11" i="11" s="1"/>
  <c r="O11" i="11" s="1"/>
  <c r="AF11" i="11" s="1"/>
  <c r="AH11" i="11" s="1"/>
  <c r="F15" i="11"/>
  <c r="G15" i="11" s="1"/>
  <c r="O15" i="11" s="1"/>
  <c r="AF15" i="11" s="1"/>
  <c r="AH15" i="11" s="1"/>
  <c r="F19" i="11"/>
  <c r="G19" i="11" s="1"/>
  <c r="O19" i="11" s="1"/>
  <c r="AF19" i="11" s="1"/>
  <c r="AH19" i="11" s="1"/>
  <c r="F5" i="11"/>
  <c r="G5" i="11" s="1"/>
  <c r="O5" i="11" s="1"/>
  <c r="AF5" i="11" s="1"/>
  <c r="AH5" i="11" s="1"/>
  <c r="F9" i="11"/>
  <c r="G9" i="11" s="1"/>
  <c r="O9" i="11" s="1"/>
  <c r="AF9" i="11" s="1"/>
  <c r="AH9" i="11" s="1"/>
  <c r="F13" i="11"/>
  <c r="G13" i="11" s="1"/>
  <c r="O13" i="11" s="1"/>
  <c r="AF13" i="11" s="1"/>
  <c r="AH13" i="11" s="1"/>
  <c r="F17" i="11"/>
  <c r="G17" i="11" s="1"/>
  <c r="O17" i="11" s="1"/>
  <c r="AF17" i="11" s="1"/>
  <c r="AH17" i="11" s="1"/>
  <c r="F21" i="11"/>
  <c r="G21" i="11" s="1"/>
  <c r="O21" i="11" s="1"/>
  <c r="AF21" i="11" s="1"/>
  <c r="AH21" i="11" s="1"/>
  <c r="F4" i="11"/>
  <c r="G4" i="11" s="1"/>
  <c r="O4" i="11" s="1"/>
  <c r="AF4" i="11" s="1"/>
  <c r="AH4" i="11" s="1"/>
  <c r="F16" i="11"/>
  <c r="G16" i="11" s="1"/>
  <c r="O16" i="11" s="1"/>
  <c r="AF16" i="11" s="1"/>
  <c r="AH16" i="11" s="1"/>
  <c r="F22" i="11"/>
  <c r="G22" i="11" s="1"/>
  <c r="O22" i="11" s="1"/>
  <c r="AF22" i="11" s="1"/>
  <c r="AH22" i="11" s="1"/>
  <c r="F6" i="11"/>
  <c r="G6" i="11" s="1"/>
  <c r="O6" i="11" s="1"/>
  <c r="AF6" i="11" s="1"/>
  <c r="AH6" i="11" s="1"/>
  <c r="F10" i="11"/>
  <c r="G10" i="11" s="1"/>
  <c r="O10" i="11" s="1"/>
  <c r="AF10" i="11" s="1"/>
  <c r="AH10" i="11" s="1"/>
  <c r="F14" i="11"/>
  <c r="G14" i="11" s="1"/>
  <c r="O14" i="11" s="1"/>
  <c r="AF14" i="11" s="1"/>
  <c r="AH14" i="11" s="1"/>
  <c r="F18" i="11"/>
  <c r="G18" i="11" s="1"/>
  <c r="O18" i="11" s="1"/>
  <c r="AF18" i="11" s="1"/>
  <c r="AH18" i="11" s="1"/>
  <c r="O13" i="13"/>
  <c r="AE13" i="13" s="1"/>
  <c r="F12" i="11"/>
  <c r="G12" i="11" s="1"/>
  <c r="O12" i="11" s="1"/>
  <c r="AF12" i="11" s="1"/>
  <c r="AH12" i="11" s="1"/>
  <c r="AI24" i="10"/>
  <c r="P13" i="22"/>
  <c r="AF13" i="22" s="1"/>
  <c r="AH13" i="22" s="1"/>
  <c r="O7" i="24"/>
  <c r="AH7" i="24" s="1"/>
  <c r="AL7" i="24" s="1"/>
  <c r="AO7" i="24" s="1"/>
  <c r="AI21" i="10"/>
  <c r="AH18" i="17"/>
  <c r="AJ18" i="17" s="1"/>
  <c r="O10" i="26"/>
  <c r="AF10" i="26" s="1"/>
  <c r="AH10" i="26" s="1"/>
  <c r="O18" i="26"/>
  <c r="AF18" i="26" s="1"/>
  <c r="AH18" i="26" s="1"/>
  <c r="P9" i="22"/>
  <c r="AF9" i="22" s="1"/>
  <c r="AH9" i="22" s="1"/>
  <c r="O15" i="32"/>
  <c r="AE15" i="32" s="1"/>
  <c r="AG15" i="32" s="1"/>
  <c r="O10" i="35"/>
  <c r="AG10" i="35" s="1"/>
  <c r="AI10" i="35" s="1"/>
  <c r="O9" i="12"/>
  <c r="AF22" i="16"/>
  <c r="AH22" i="16" s="1"/>
  <c r="AI23" i="10"/>
  <c r="P15" i="22"/>
  <c r="AF15" i="22" s="1"/>
  <c r="AH15" i="22" s="1"/>
  <c r="P8" i="23"/>
  <c r="AF8" i="23" s="1"/>
  <c r="AH8" i="23" s="1"/>
  <c r="O11" i="24"/>
  <c r="AH11" i="24" s="1"/>
  <c r="O11" i="26"/>
  <c r="AF11" i="26" s="1"/>
  <c r="AH11" i="26" s="1"/>
  <c r="O11" i="29"/>
  <c r="AE11" i="29" s="1"/>
  <c r="AG11" i="29" s="1"/>
  <c r="AI20" i="35"/>
  <c r="AF21" i="16"/>
  <c r="AH21" i="16" s="1"/>
  <c r="P18" i="23"/>
  <c r="AF18" i="23" s="1"/>
  <c r="AH18" i="23" s="1"/>
  <c r="P18" i="22"/>
  <c r="AF18" i="22" s="1"/>
  <c r="AH18" i="22" s="1"/>
  <c r="O6" i="26"/>
  <c r="AF6" i="26" s="1"/>
  <c r="AH6" i="26" s="1"/>
  <c r="O18" i="31"/>
  <c r="AH18" i="31" s="1"/>
  <c r="AJ18" i="31" s="1"/>
  <c r="O11" i="14"/>
  <c r="O6" i="15"/>
  <c r="AE6" i="15" s="1"/>
  <c r="AG6" i="15" s="1"/>
  <c r="O14" i="15"/>
  <c r="AE14" i="15" s="1"/>
  <c r="AG14" i="15" s="1"/>
  <c r="O6" i="16"/>
  <c r="AF6" i="16" s="1"/>
  <c r="AH6" i="16" s="1"/>
  <c r="O14" i="16"/>
  <c r="AF14" i="16" s="1"/>
  <c r="AH14" i="16" s="1"/>
  <c r="AF20" i="16"/>
  <c r="AH20" i="16" s="1"/>
  <c r="P5" i="23"/>
  <c r="AF5" i="23" s="1"/>
  <c r="AH5" i="23" s="1"/>
  <c r="P13" i="23"/>
  <c r="AF13" i="23" s="1"/>
  <c r="AH13" i="23" s="1"/>
  <c r="AF24" i="23"/>
  <c r="AH24" i="23" s="1"/>
  <c r="O13" i="28"/>
  <c r="AF13" i="28" s="1"/>
  <c r="AH13" i="28" s="1"/>
  <c r="AF24" i="28"/>
  <c r="AH24" i="28" s="1"/>
  <c r="O13" i="32"/>
  <c r="AE13" i="32" s="1"/>
  <c r="AG13" i="32" s="1"/>
  <c r="O10" i="28"/>
  <c r="AF10" i="28" s="1"/>
  <c r="AH10" i="28" s="1"/>
  <c r="O6" i="12"/>
  <c r="O14" i="12"/>
  <c r="O8" i="19"/>
  <c r="AG8" i="19" s="1"/>
  <c r="AI8" i="19" s="1"/>
  <c r="P6" i="22"/>
  <c r="AF6" i="22" s="1"/>
  <c r="AH6" i="22" s="1"/>
  <c r="P14" i="22"/>
  <c r="AF14" i="22" s="1"/>
  <c r="AH14" i="22" s="1"/>
  <c r="AF19" i="23"/>
  <c r="AH19" i="23" s="1"/>
  <c r="O6" i="31"/>
  <c r="AH6" i="31" s="1"/>
  <c r="AJ6" i="31" s="1"/>
  <c r="O10" i="13"/>
  <c r="AE10" i="13" s="1"/>
  <c r="O10" i="16"/>
  <c r="AF10" i="16" s="1"/>
  <c r="AH10" i="16" s="1"/>
  <c r="O18" i="16"/>
  <c r="AF18" i="16" s="1"/>
  <c r="AH18" i="16" s="1"/>
  <c r="P10" i="18"/>
  <c r="AF10" i="18" s="1"/>
  <c r="AH10" i="18" s="1"/>
  <c r="AF20" i="23"/>
  <c r="AH20" i="23" s="1"/>
  <c r="AE24" i="30"/>
  <c r="AG24" i="30" s="1"/>
  <c r="P10" i="23"/>
  <c r="AF10" i="23" s="1"/>
  <c r="AH10" i="23" s="1"/>
  <c r="AI20" i="12"/>
  <c r="AI20" i="19"/>
  <c r="O8" i="24"/>
  <c r="AH8" i="24" s="1"/>
  <c r="O8" i="26"/>
  <c r="AF8" i="26" s="1"/>
  <c r="AH8" i="26" s="1"/>
  <c r="AF21" i="28"/>
  <c r="AH21" i="28" s="1"/>
  <c r="O16" i="29"/>
  <c r="AE16" i="29" s="1"/>
  <c r="AG16" i="29" s="1"/>
  <c r="O8" i="33"/>
  <c r="AE8" i="33" s="1"/>
  <c r="AG8" i="33" s="1"/>
  <c r="O13" i="19"/>
  <c r="AG13" i="19" s="1"/>
  <c r="AI13" i="19" s="1"/>
  <c r="AF22" i="23"/>
  <c r="AE22" i="32"/>
  <c r="AG22" i="32" s="1"/>
  <c r="P13" i="18"/>
  <c r="AF13" i="18" s="1"/>
  <c r="AH13" i="18" s="1"/>
  <c r="AE24" i="15"/>
  <c r="AG24" i="15" s="1"/>
  <c r="O13" i="16"/>
  <c r="AF13" i="16" s="1"/>
  <c r="AH13" i="16" s="1"/>
  <c r="AF21" i="23"/>
  <c r="AH21" i="23" s="1"/>
  <c r="AG19" i="25"/>
  <c r="AI19" i="25" s="1"/>
  <c r="O13" i="30"/>
  <c r="AE13" i="30" s="1"/>
  <c r="AG13" i="30" s="1"/>
  <c r="AJ20" i="17"/>
  <c r="AF24" i="26"/>
  <c r="AH24" i="26" s="1"/>
  <c r="AG20" i="29"/>
  <c r="AE20" i="13"/>
  <c r="AE20" i="15"/>
  <c r="AG20" i="15" s="1"/>
  <c r="AF20" i="28"/>
  <c r="AH20" i="28" s="1"/>
  <c r="AI22" i="12"/>
  <c r="O18" i="34"/>
  <c r="AF18" i="34" s="1"/>
  <c r="AH18" i="34" s="1"/>
  <c r="AF20" i="18"/>
  <c r="AH20" i="18" s="1"/>
  <c r="AF20" i="26"/>
  <c r="AH20" i="26" s="1"/>
  <c r="O14" i="31"/>
  <c r="AH14" i="31" s="1"/>
  <c r="AJ14" i="31" s="1"/>
  <c r="O6" i="32"/>
  <c r="AE6" i="32" s="1"/>
  <c r="AG6" i="32" s="1"/>
  <c r="O13" i="15"/>
  <c r="AE13" i="15" s="1"/>
  <c r="AG13" i="15" s="1"/>
  <c r="AH14" i="17"/>
  <c r="AJ14" i="17" s="1"/>
  <c r="AG21" i="9"/>
  <c r="AI21" i="9" s="1"/>
  <c r="AI19" i="9"/>
  <c r="AI20" i="9"/>
  <c r="AH21" i="8"/>
  <c r="AI23" i="9"/>
  <c r="AI24" i="9"/>
  <c r="AF19" i="8"/>
  <c r="AH19" i="8" s="1"/>
  <c r="AF23" i="8"/>
  <c r="AH23" i="8" s="1"/>
  <c r="O7" i="12"/>
  <c r="G8" i="9"/>
  <c r="O8" i="9" s="1"/>
  <c r="O8" i="13"/>
  <c r="AE8" i="13" s="1"/>
  <c r="AF24" i="8"/>
  <c r="AH24" i="8" s="1"/>
  <c r="AI13" i="9"/>
  <c r="AI22" i="9"/>
  <c r="O8" i="12"/>
  <c r="AI24" i="12"/>
  <c r="AE19" i="13"/>
  <c r="AE23" i="13"/>
  <c r="O8" i="16"/>
  <c r="AF8" i="16" s="1"/>
  <c r="AH8" i="16" s="1"/>
  <c r="O9" i="19"/>
  <c r="AG9" i="19" s="1"/>
  <c r="AI9" i="19" s="1"/>
  <c r="P9" i="23"/>
  <c r="AF9" i="23" s="1"/>
  <c r="AH9" i="23" s="1"/>
  <c r="P17" i="23"/>
  <c r="AF17" i="23" s="1"/>
  <c r="AH17" i="23" s="1"/>
  <c r="O9" i="26"/>
  <c r="AF9" i="26" s="1"/>
  <c r="AH9" i="26" s="1"/>
  <c r="O17" i="26"/>
  <c r="AF17" i="26" s="1"/>
  <c r="AH17" i="26" s="1"/>
  <c r="O8" i="28"/>
  <c r="AF8" i="28" s="1"/>
  <c r="AH8" i="28" s="1"/>
  <c r="O16" i="28"/>
  <c r="AF16" i="28" s="1"/>
  <c r="AH16" i="28" s="1"/>
  <c r="O9" i="29"/>
  <c r="AE9" i="29" s="1"/>
  <c r="AG9" i="29" s="1"/>
  <c r="O6" i="30"/>
  <c r="AE6" i="30" s="1"/>
  <c r="AG6" i="30" s="1"/>
  <c r="O17" i="31"/>
  <c r="AH17" i="31" s="1"/>
  <c r="AJ17" i="31" s="1"/>
  <c r="O4" i="33"/>
  <c r="AE4" i="33" s="1"/>
  <c r="AG4" i="33" s="1"/>
  <c r="O13" i="34"/>
  <c r="AF13" i="34" s="1"/>
  <c r="AH13" i="34" s="1"/>
  <c r="G17" i="9"/>
  <c r="O17" i="9" s="1"/>
  <c r="O16" i="12"/>
  <c r="O8" i="14"/>
  <c r="O16" i="14"/>
  <c r="O17" i="15"/>
  <c r="AE17" i="15" s="1"/>
  <c r="AG17" i="15" s="1"/>
  <c r="O11" i="16"/>
  <c r="AF11" i="16" s="1"/>
  <c r="AH11" i="16" s="1"/>
  <c r="O16" i="16"/>
  <c r="AF16" i="16" s="1"/>
  <c r="AH16" i="16" s="1"/>
  <c r="AF19" i="16"/>
  <c r="AH19" i="16" s="1"/>
  <c r="P12" i="22"/>
  <c r="AF12" i="22" s="1"/>
  <c r="AH12" i="22" s="1"/>
  <c r="P17" i="22"/>
  <c r="AF17" i="22" s="1"/>
  <c r="AH17" i="22" s="1"/>
  <c r="P6" i="23"/>
  <c r="AF6" i="23" s="1"/>
  <c r="AF19" i="26"/>
  <c r="AH19" i="26" s="1"/>
  <c r="AF23" i="26"/>
  <c r="AH23" i="26" s="1"/>
  <c r="O13" i="27"/>
  <c r="AE13" i="27" s="1"/>
  <c r="AG13" i="27" s="1"/>
  <c r="O4" i="29"/>
  <c r="AE4" i="29" s="1"/>
  <c r="AG4" i="29" s="1"/>
  <c r="O12" i="29"/>
  <c r="AE12" i="29" s="1"/>
  <c r="AG12" i="29" s="1"/>
  <c r="AG22" i="25"/>
  <c r="AI22" i="25" s="1"/>
  <c r="AF22" i="8"/>
  <c r="AH22" i="8" s="1"/>
  <c r="P8" i="18"/>
  <c r="AF8" i="18" s="1"/>
  <c r="AH8" i="18" s="1"/>
  <c r="O7" i="26"/>
  <c r="AF7" i="26" s="1"/>
  <c r="AH7" i="26" s="1"/>
  <c r="O8" i="30"/>
  <c r="AE8" i="30" s="1"/>
  <c r="AG8" i="30" s="1"/>
  <c r="O12" i="30"/>
  <c r="AE12" i="30" s="1"/>
  <c r="AG12" i="30" s="1"/>
  <c r="O16" i="33"/>
  <c r="AE16" i="33" s="1"/>
  <c r="AG16" i="33" s="1"/>
  <c r="AE21" i="13"/>
  <c r="AI19" i="12"/>
  <c r="O7" i="15"/>
  <c r="AE7" i="15" s="1"/>
  <c r="AG7" i="15" s="1"/>
  <c r="O15" i="15"/>
  <c r="AE15" i="15" s="1"/>
  <c r="AG15" i="15" s="1"/>
  <c r="P13" i="20"/>
  <c r="AG13" i="20" s="1"/>
  <c r="AI13" i="20" s="1"/>
  <c r="O8" i="29"/>
  <c r="AE8" i="29" s="1"/>
  <c r="AG8" i="29" s="1"/>
  <c r="AF19" i="28"/>
  <c r="AH19" i="28" s="1"/>
  <c r="AF23" i="28"/>
  <c r="AH23" i="28" s="1"/>
  <c r="AE20" i="32"/>
  <c r="AG20" i="32" s="1"/>
  <c r="O13" i="12"/>
  <c r="AE22" i="13"/>
  <c r="P11" i="22"/>
  <c r="AF11" i="22" s="1"/>
  <c r="AH11" i="22" s="1"/>
  <c r="AH19" i="22"/>
  <c r="P16" i="23"/>
  <c r="AF16" i="23" s="1"/>
  <c r="AH16" i="23" s="1"/>
  <c r="O11" i="28"/>
  <c r="AF11" i="28" s="1"/>
  <c r="AH11" i="28" s="1"/>
  <c r="O13" i="35"/>
  <c r="AG13" i="35" s="1"/>
  <c r="AI13" i="35" s="1"/>
  <c r="AI23" i="12"/>
  <c r="O18" i="14"/>
  <c r="O4" i="15"/>
  <c r="AE4" i="15" s="1"/>
  <c r="AG4" i="15" s="1"/>
  <c r="O8" i="15"/>
  <c r="AE8" i="15" s="1"/>
  <c r="AG8" i="15" s="1"/>
  <c r="AH13" i="14"/>
  <c r="O6" i="19"/>
  <c r="AG6" i="19" s="1"/>
  <c r="AI6" i="19" s="1"/>
  <c r="O14" i="26"/>
  <c r="AF14" i="26" s="1"/>
  <c r="AH14" i="26" s="1"/>
  <c r="AJ20" i="31"/>
  <c r="AG22" i="10"/>
  <c r="AI22" i="10" s="1"/>
  <c r="AI24" i="35"/>
  <c r="AG21" i="35"/>
  <c r="AI21" i="35" s="1"/>
  <c r="AG19" i="35"/>
  <c r="AI19" i="35" s="1"/>
  <c r="O17" i="35"/>
  <c r="AG17" i="35" s="1"/>
  <c r="AI17" i="35" s="1"/>
  <c r="O5" i="35"/>
  <c r="AG5" i="35" s="1"/>
  <c r="AI5" i="35" s="1"/>
  <c r="O6" i="35"/>
  <c r="O8" i="35"/>
  <c r="AG8" i="35" s="1"/>
  <c r="AI8" i="35" s="1"/>
  <c r="O14" i="35"/>
  <c r="AG14" i="35" s="1"/>
  <c r="AI14" i="35" s="1"/>
  <c r="O16" i="35"/>
  <c r="AG16" i="35" s="1"/>
  <c r="AI16" i="35" s="1"/>
  <c r="O18" i="35"/>
  <c r="AG18" i="35" s="1"/>
  <c r="AI18" i="35" s="1"/>
  <c r="AI23" i="35"/>
  <c r="O9" i="35"/>
  <c r="AG9" i="35" s="1"/>
  <c r="AI9" i="35" s="1"/>
  <c r="O11" i="35"/>
  <c r="AG11" i="35" s="1"/>
  <c r="AI11" i="35" s="1"/>
  <c r="O12" i="35"/>
  <c r="AG12" i="35" s="1"/>
  <c r="AI12" i="35" s="1"/>
  <c r="O4" i="35"/>
  <c r="AG4" i="35" s="1"/>
  <c r="AI4" i="35" s="1"/>
  <c r="O15" i="35"/>
  <c r="AG15" i="35" s="1"/>
  <c r="AI15" i="35" s="1"/>
  <c r="F3" i="35"/>
  <c r="F29" i="35" s="1"/>
  <c r="AF19" i="34"/>
  <c r="AH19" i="34" s="1"/>
  <c r="AF21" i="34"/>
  <c r="AH21" i="34" s="1"/>
  <c r="AH20" i="34"/>
  <c r="AG24" i="33"/>
  <c r="AF24" i="34"/>
  <c r="AH24" i="34" s="1"/>
  <c r="AF23" i="34"/>
  <c r="AH23" i="34" s="1"/>
  <c r="AF22" i="34"/>
  <c r="AH22" i="34" s="1"/>
  <c r="AG19" i="33"/>
  <c r="O17" i="34"/>
  <c r="AF17" i="34" s="1"/>
  <c r="AH17" i="34" s="1"/>
  <c r="O16" i="34"/>
  <c r="AF16" i="34" s="1"/>
  <c r="AH16" i="34" s="1"/>
  <c r="O15" i="34"/>
  <c r="AF15" i="34" s="1"/>
  <c r="AH15" i="34" s="1"/>
  <c r="O14" i="34"/>
  <c r="AF14" i="34" s="1"/>
  <c r="AH14" i="34" s="1"/>
  <c r="O12" i="34"/>
  <c r="AF12" i="34" s="1"/>
  <c r="AH12" i="34" s="1"/>
  <c r="O11" i="34"/>
  <c r="AF11" i="34" s="1"/>
  <c r="AH11" i="34" s="1"/>
  <c r="O10" i="34"/>
  <c r="AF10" i="34" s="1"/>
  <c r="AH10" i="34" s="1"/>
  <c r="O9" i="34"/>
  <c r="AF9" i="34" s="1"/>
  <c r="AH9" i="34" s="1"/>
  <c r="O8" i="34"/>
  <c r="AF8" i="34" s="1"/>
  <c r="AH8" i="34" s="1"/>
  <c r="O7" i="34"/>
  <c r="AF7" i="34" s="1"/>
  <c r="AH7" i="34" s="1"/>
  <c r="O6" i="34"/>
  <c r="AF6" i="34" s="1"/>
  <c r="AH6" i="34" s="1"/>
  <c r="O5" i="34"/>
  <c r="AF5" i="34" s="1"/>
  <c r="AH5" i="34" s="1"/>
  <c r="O4" i="34"/>
  <c r="AF4" i="34" s="1"/>
  <c r="AH4" i="34" s="1"/>
  <c r="F3" i="34"/>
  <c r="F29" i="34" s="1"/>
  <c r="O15" i="33"/>
  <c r="AE15" i="33" s="1"/>
  <c r="AG15" i="33" s="1"/>
  <c r="O12" i="33"/>
  <c r="AE23" i="30"/>
  <c r="AG23" i="30" s="1"/>
  <c r="O9" i="33"/>
  <c r="AE9" i="33" s="1"/>
  <c r="AG9" i="33" s="1"/>
  <c r="O17" i="33"/>
  <c r="AE17" i="33" s="1"/>
  <c r="AG17" i="33" s="1"/>
  <c r="O6" i="33"/>
  <c r="AE6" i="33" s="1"/>
  <c r="AG6" i="33" s="1"/>
  <c r="AG22" i="33"/>
  <c r="AG21" i="33"/>
  <c r="O7" i="33"/>
  <c r="AE7" i="33" s="1"/>
  <c r="AG7" i="33" s="1"/>
  <c r="F3" i="33"/>
  <c r="F29" i="33" s="1"/>
  <c r="AE21" i="32"/>
  <c r="AG21" i="32" s="1"/>
  <c r="O12" i="32"/>
  <c r="AE12" i="32" s="1"/>
  <c r="AG12" i="32" s="1"/>
  <c r="O8" i="32"/>
  <c r="AE8" i="32" s="1"/>
  <c r="AG8" i="32" s="1"/>
  <c r="O17" i="32"/>
  <c r="AE17" i="32" s="1"/>
  <c r="AG17" i="32" s="1"/>
  <c r="AE23" i="32"/>
  <c r="AG23" i="32" s="1"/>
  <c r="AE24" i="32"/>
  <c r="AG24" i="32" s="1"/>
  <c r="AE19" i="32"/>
  <c r="AG19" i="32" s="1"/>
  <c r="O14" i="32"/>
  <c r="AE14" i="32" s="1"/>
  <c r="AG14" i="32" s="1"/>
  <c r="O7" i="32"/>
  <c r="AE7" i="32" s="1"/>
  <c r="AG7" i="32" s="1"/>
  <c r="O5" i="32"/>
  <c r="AE5" i="32" s="1"/>
  <c r="AG5" i="32" s="1"/>
  <c r="O4" i="32"/>
  <c r="AE4" i="32" s="1"/>
  <c r="AG4" i="32" s="1"/>
  <c r="O16" i="32"/>
  <c r="AE16" i="32" s="1"/>
  <c r="AG16" i="32" s="1"/>
  <c r="O9" i="32"/>
  <c r="AE9" i="32" s="1"/>
  <c r="AG9" i="32" s="1"/>
  <c r="O11" i="32"/>
  <c r="AE11" i="32" s="1"/>
  <c r="AG11" i="32" s="1"/>
  <c r="O18" i="32"/>
  <c r="AE18" i="32" s="1"/>
  <c r="AG18" i="32" s="1"/>
  <c r="O10" i="32"/>
  <c r="AE10" i="32" s="1"/>
  <c r="AG10" i="32" s="1"/>
  <c r="F3" i="32"/>
  <c r="F29" i="32" s="1"/>
  <c r="AH23" i="31"/>
  <c r="AJ23" i="31" s="1"/>
  <c r="O11" i="31"/>
  <c r="AH11" i="31" s="1"/>
  <c r="AJ11" i="31" s="1"/>
  <c r="O8" i="31"/>
  <c r="AH8" i="31" s="1"/>
  <c r="AJ8" i="31" s="1"/>
  <c r="O5" i="31"/>
  <c r="AH5" i="31" s="1"/>
  <c r="AJ5" i="31" s="1"/>
  <c r="AH19" i="31"/>
  <c r="AJ19" i="31" s="1"/>
  <c r="AJ24" i="31"/>
  <c r="AJ22" i="31"/>
  <c r="O9" i="31"/>
  <c r="AH9" i="31" s="1"/>
  <c r="AJ9" i="31" s="1"/>
  <c r="O13" i="31"/>
  <c r="AH13" i="31" s="1"/>
  <c r="AJ13" i="31" s="1"/>
  <c r="O15" i="31"/>
  <c r="AH15" i="31" s="1"/>
  <c r="AJ15" i="31" s="1"/>
  <c r="O11" i="30"/>
  <c r="AE11" i="30" s="1"/>
  <c r="AG11" i="30" s="1"/>
  <c r="O18" i="30"/>
  <c r="AE18" i="30" s="1"/>
  <c r="AG18" i="30" s="1"/>
  <c r="O14" i="30"/>
  <c r="AE14" i="30" s="1"/>
  <c r="AG14" i="30" s="1"/>
  <c r="O16" i="30"/>
  <c r="AE16" i="30" s="1"/>
  <c r="AG16" i="30" s="1"/>
  <c r="O10" i="30"/>
  <c r="AE10" i="30" s="1"/>
  <c r="AG10" i="30" s="1"/>
  <c r="O5" i="30"/>
  <c r="AE5" i="30" s="1"/>
  <c r="AG5" i="30" s="1"/>
  <c r="O4" i="30"/>
  <c r="AE4" i="30" s="1"/>
  <c r="F21" i="31"/>
  <c r="G21" i="31" s="1"/>
  <c r="O21" i="31" s="1"/>
  <c r="AH21" i="31" s="1"/>
  <c r="AJ21" i="31" s="1"/>
  <c r="F3" i="31"/>
  <c r="O10" i="31"/>
  <c r="AH10" i="31" s="1"/>
  <c r="AJ10" i="31" s="1"/>
  <c r="AG24" i="29"/>
  <c r="O15" i="30"/>
  <c r="AE15" i="30" s="1"/>
  <c r="AG15" i="30" s="1"/>
  <c r="O9" i="30"/>
  <c r="AE9" i="30" s="1"/>
  <c r="AG9" i="30" s="1"/>
  <c r="O7" i="30"/>
  <c r="AE7" i="30" s="1"/>
  <c r="AG7" i="30" s="1"/>
  <c r="F3" i="30"/>
  <c r="F29" i="30" s="1"/>
  <c r="AG19" i="29"/>
  <c r="AG22" i="29"/>
  <c r="AG21" i="29"/>
  <c r="O5" i="29"/>
  <c r="AF22" i="28"/>
  <c r="AH22" i="28" s="1"/>
  <c r="O18" i="28"/>
  <c r="AF18" i="28" s="1"/>
  <c r="AH18" i="28" s="1"/>
  <c r="O10" i="29"/>
  <c r="O6" i="28"/>
  <c r="AF6" i="28" s="1"/>
  <c r="AH6" i="28" s="1"/>
  <c r="O7" i="29"/>
  <c r="O15" i="29"/>
  <c r="O5" i="28"/>
  <c r="AF5" i="28" s="1"/>
  <c r="AH5" i="28" s="1"/>
  <c r="O12" i="28"/>
  <c r="AF12" i="28" s="1"/>
  <c r="AH12" i="28" s="1"/>
  <c r="O4" i="28"/>
  <c r="AF4" i="28" s="1"/>
  <c r="AH4" i="28" s="1"/>
  <c r="AG24" i="27"/>
  <c r="O15" i="28"/>
  <c r="AF15" i="28" s="1"/>
  <c r="AH15" i="28" s="1"/>
  <c r="O7" i="28"/>
  <c r="AF7" i="28" s="1"/>
  <c r="AH7" i="28" s="1"/>
  <c r="F3" i="28"/>
  <c r="F29" i="28" s="1"/>
  <c r="O16" i="27"/>
  <c r="AE16" i="27" s="1"/>
  <c r="AG16" i="27" s="1"/>
  <c r="O15" i="27"/>
  <c r="AE15" i="27" s="1"/>
  <c r="AG15" i="27" s="1"/>
  <c r="O5" i="27"/>
  <c r="AE5" i="27" s="1"/>
  <c r="AG5" i="27" s="1"/>
  <c r="O9" i="27"/>
  <c r="AE9" i="27" s="1"/>
  <c r="AG9" i="27" s="1"/>
  <c r="O17" i="27"/>
  <c r="AE17" i="27" s="1"/>
  <c r="AG17" i="27" s="1"/>
  <c r="O6" i="27"/>
  <c r="AE6" i="27" s="1"/>
  <c r="AG6" i="27" s="1"/>
  <c r="O10" i="27"/>
  <c r="AE10" i="27" s="1"/>
  <c r="AG10" i="27" s="1"/>
  <c r="O14" i="27"/>
  <c r="AE14" i="27" s="1"/>
  <c r="AG14" i="27" s="1"/>
  <c r="O18" i="27"/>
  <c r="AE18" i="27" s="1"/>
  <c r="AG18" i="27" s="1"/>
  <c r="O4" i="27"/>
  <c r="AE4" i="27" s="1"/>
  <c r="AG4" i="27" s="1"/>
  <c r="O8" i="27"/>
  <c r="AE8" i="27" s="1"/>
  <c r="AG8" i="27" s="1"/>
  <c r="O12" i="27"/>
  <c r="AE12" i="27" s="1"/>
  <c r="AG12" i="27" s="1"/>
  <c r="O7" i="27"/>
  <c r="AE7" i="27" s="1"/>
  <c r="AG7" i="27" s="1"/>
  <c r="O4" i="26"/>
  <c r="AF4" i="26" s="1"/>
  <c r="AH4" i="26" s="1"/>
  <c r="O12" i="26"/>
  <c r="AF12" i="26" s="1"/>
  <c r="AH12" i="26" s="1"/>
  <c r="O16" i="26"/>
  <c r="AF16" i="26" s="1"/>
  <c r="AH16" i="26" s="1"/>
  <c r="P7" i="25"/>
  <c r="AG7" i="25" s="1"/>
  <c r="AI7" i="25" s="1"/>
  <c r="O15" i="26"/>
  <c r="AF15" i="26" s="1"/>
  <c r="AH15" i="26" s="1"/>
  <c r="F3" i="26"/>
  <c r="AG24" i="25"/>
  <c r="AI24" i="25" s="1"/>
  <c r="P17" i="25"/>
  <c r="AG17" i="25" s="1"/>
  <c r="AI17" i="25" s="1"/>
  <c r="P14" i="25"/>
  <c r="AG14" i="25" s="1"/>
  <c r="AI14" i="25" s="1"/>
  <c r="P15" i="25"/>
  <c r="AG15" i="25" s="1"/>
  <c r="AI15" i="25" s="1"/>
  <c r="P16" i="25"/>
  <c r="AG16" i="25" s="1"/>
  <c r="AI16" i="25" s="1"/>
  <c r="P11" i="25"/>
  <c r="AG11" i="25" s="1"/>
  <c r="AI11" i="25" s="1"/>
  <c r="P12" i="25"/>
  <c r="AG12" i="25" s="1"/>
  <c r="AI12" i="25" s="1"/>
  <c r="P4" i="25"/>
  <c r="AG4" i="25" s="1"/>
  <c r="AI4" i="25" s="1"/>
  <c r="P6" i="25"/>
  <c r="AG6" i="25" s="1"/>
  <c r="AI6" i="25" s="1"/>
  <c r="O14" i="24"/>
  <c r="AH14" i="24" s="1"/>
  <c r="AH24" i="24"/>
  <c r="AH22" i="24"/>
  <c r="AH23" i="24"/>
  <c r="O16" i="24"/>
  <c r="AH16" i="24" s="1"/>
  <c r="O9" i="24"/>
  <c r="AH9" i="24" s="1"/>
  <c r="AL9" i="24" s="1"/>
  <c r="AO9" i="24" s="1"/>
  <c r="O17" i="24"/>
  <c r="AH17" i="24" s="1"/>
  <c r="O15" i="24"/>
  <c r="AH15" i="24" s="1"/>
  <c r="O4" i="24"/>
  <c r="AH4" i="24" s="1"/>
  <c r="O12" i="24"/>
  <c r="AH12" i="24" s="1"/>
  <c r="AJ19" i="24"/>
  <c r="P10" i="25"/>
  <c r="AG10" i="25" s="1"/>
  <c r="AI10" i="25" s="1"/>
  <c r="G21" i="25"/>
  <c r="H21" i="25" s="1"/>
  <c r="P21" i="25" s="1"/>
  <c r="AG21" i="25" s="1"/>
  <c r="AI21" i="25" s="1"/>
  <c r="P18" i="25"/>
  <c r="AG18" i="25" s="1"/>
  <c r="AI18" i="25" s="1"/>
  <c r="G23" i="25"/>
  <c r="H23" i="25" s="1"/>
  <c r="P23" i="25" s="1"/>
  <c r="AG23" i="25" s="1"/>
  <c r="AI23" i="25" s="1"/>
  <c r="G3" i="25"/>
  <c r="P5" i="25"/>
  <c r="AG5" i="25" s="1"/>
  <c r="AI5" i="25" s="1"/>
  <c r="AJ20" i="24"/>
  <c r="G20" i="25"/>
  <c r="H20" i="25" s="1"/>
  <c r="P20" i="25" s="1"/>
  <c r="AG20" i="25" s="1"/>
  <c r="AI20" i="25" s="1"/>
  <c r="P13" i="25"/>
  <c r="AG13" i="25" s="1"/>
  <c r="AI13" i="25" s="1"/>
  <c r="O10" i="24"/>
  <c r="AH10" i="24" s="1"/>
  <c r="F21" i="24"/>
  <c r="G21" i="24" s="1"/>
  <c r="O21" i="24" s="1"/>
  <c r="AH21" i="24" s="1"/>
  <c r="O18" i="24"/>
  <c r="AH18" i="24" s="1"/>
  <c r="F3" i="24"/>
  <c r="AF24" i="22"/>
  <c r="AH24" i="22" s="1"/>
  <c r="P15" i="23"/>
  <c r="AF15" i="23" s="1"/>
  <c r="AH15" i="23" s="1"/>
  <c r="P12" i="23"/>
  <c r="AF12" i="23" s="1"/>
  <c r="AH12" i="23" s="1"/>
  <c r="AH7" i="22"/>
  <c r="P4" i="23"/>
  <c r="AF4" i="23" s="1"/>
  <c r="AH4" i="23" s="1"/>
  <c r="G3" i="23"/>
  <c r="G29" i="23" s="1"/>
  <c r="AH22" i="22"/>
  <c r="AH21" i="22"/>
  <c r="P4" i="22"/>
  <c r="AF4" i="22" s="1"/>
  <c r="AH4" i="22" s="1"/>
  <c r="P10" i="22"/>
  <c r="AF10" i="22" s="1"/>
  <c r="AH10" i="22" s="1"/>
  <c r="G20" i="22"/>
  <c r="H20" i="22" s="1"/>
  <c r="P20" i="22" s="1"/>
  <c r="AF20" i="22" s="1"/>
  <c r="AH20" i="22" s="1"/>
  <c r="G3" i="22"/>
  <c r="AG19" i="20"/>
  <c r="AI19" i="20" s="1"/>
  <c r="AG24" i="20"/>
  <c r="AI24" i="20" s="1"/>
  <c r="F3" i="21"/>
  <c r="F29" i="21" s="1"/>
  <c r="P9" i="20"/>
  <c r="AG9" i="20" s="1"/>
  <c r="AI9" i="20" s="1"/>
  <c r="P14" i="20"/>
  <c r="AG14" i="20" s="1"/>
  <c r="AI14" i="20" s="1"/>
  <c r="P18" i="20"/>
  <c r="AG18" i="20" s="1"/>
  <c r="AI18" i="20" s="1"/>
  <c r="P11" i="20"/>
  <c r="AG11" i="20" s="1"/>
  <c r="AI11" i="20" s="1"/>
  <c r="P16" i="20"/>
  <c r="AG16" i="20" s="1"/>
  <c r="AI16" i="20" s="1"/>
  <c r="P17" i="20"/>
  <c r="AG17" i="20" s="1"/>
  <c r="AI17" i="20" s="1"/>
  <c r="AG23" i="20"/>
  <c r="AI23" i="20" s="1"/>
  <c r="AI21" i="20"/>
  <c r="AI22" i="20"/>
  <c r="P12" i="20"/>
  <c r="AG12" i="20" s="1"/>
  <c r="AI12" i="20" s="1"/>
  <c r="P5" i="20"/>
  <c r="AG5" i="20" s="1"/>
  <c r="AI5" i="20" s="1"/>
  <c r="P8" i="20"/>
  <c r="AG8" i="20" s="1"/>
  <c r="AI8" i="20" s="1"/>
  <c r="AI24" i="19"/>
  <c r="P15" i="20"/>
  <c r="AG15" i="20" s="1"/>
  <c r="AI15" i="20" s="1"/>
  <c r="P10" i="20"/>
  <c r="AG10" i="20" s="1"/>
  <c r="AI10" i="20" s="1"/>
  <c r="P7" i="20"/>
  <c r="AG7" i="20" s="1"/>
  <c r="AI7" i="20" s="1"/>
  <c r="AG22" i="19"/>
  <c r="AI22" i="19" s="1"/>
  <c r="O16" i="19"/>
  <c r="AG16" i="19" s="1"/>
  <c r="AI16" i="19" s="1"/>
  <c r="O11" i="19"/>
  <c r="AG11" i="19" s="1"/>
  <c r="AI11" i="19" s="1"/>
  <c r="O17" i="19"/>
  <c r="AG17" i="19" s="1"/>
  <c r="AI17" i="19" s="1"/>
  <c r="O14" i="19"/>
  <c r="AG14" i="19" s="1"/>
  <c r="AI14" i="19" s="1"/>
  <c r="O12" i="19"/>
  <c r="AG12" i="19" s="1"/>
  <c r="AI12" i="19" s="1"/>
  <c r="O5" i="19"/>
  <c r="AG5" i="19" s="1"/>
  <c r="AI5" i="19" s="1"/>
  <c r="O4" i="19"/>
  <c r="AG4" i="19" s="1"/>
  <c r="AI4" i="19" s="1"/>
  <c r="O15" i="19"/>
  <c r="AG15" i="19" s="1"/>
  <c r="AI15" i="19" s="1"/>
  <c r="O10" i="19"/>
  <c r="AG10" i="19" s="1"/>
  <c r="AI10" i="19" s="1"/>
  <c r="O7" i="19"/>
  <c r="AG7" i="19" s="1"/>
  <c r="AI7" i="19" s="1"/>
  <c r="F3" i="19"/>
  <c r="F29" i="19" s="1"/>
  <c r="AE23" i="15"/>
  <c r="AG23" i="15" s="1"/>
  <c r="AF22" i="18"/>
  <c r="AH22" i="18" s="1"/>
  <c r="AF24" i="18"/>
  <c r="AH24" i="18" s="1"/>
  <c r="AF23" i="18"/>
  <c r="AH23" i="18" s="1"/>
  <c r="AF19" i="18"/>
  <c r="AH19" i="18" s="1"/>
  <c r="AF21" i="18"/>
  <c r="AH21" i="18" s="1"/>
  <c r="P18" i="18"/>
  <c r="AF18" i="18" s="1"/>
  <c r="AH18" i="18" s="1"/>
  <c r="P17" i="18"/>
  <c r="AF17" i="18" s="1"/>
  <c r="AH17" i="18" s="1"/>
  <c r="P14" i="18"/>
  <c r="AF14" i="18" s="1"/>
  <c r="AH14" i="18" s="1"/>
  <c r="P6" i="18"/>
  <c r="AF6" i="18" s="1"/>
  <c r="AH6" i="18" s="1"/>
  <c r="P15" i="18"/>
  <c r="AF15" i="18" s="1"/>
  <c r="AH15" i="18" s="1"/>
  <c r="P16" i="18"/>
  <c r="AF16" i="18" s="1"/>
  <c r="AH16" i="18" s="1"/>
  <c r="P11" i="18"/>
  <c r="AF11" i="18" s="1"/>
  <c r="AH11" i="18" s="1"/>
  <c r="P12" i="18"/>
  <c r="AF12" i="18" s="1"/>
  <c r="AH12" i="18" s="1"/>
  <c r="P7" i="18"/>
  <c r="AF7" i="18" s="1"/>
  <c r="AH7" i="18" s="1"/>
  <c r="AH9" i="17"/>
  <c r="AJ9" i="17" s="1"/>
  <c r="AH16" i="17"/>
  <c r="AJ16" i="17" s="1"/>
  <c r="AH5" i="17"/>
  <c r="AJ5" i="17" s="1"/>
  <c r="AH4" i="17"/>
  <c r="AJ4" i="17" s="1"/>
  <c r="AJ22" i="17"/>
  <c r="P5" i="18"/>
  <c r="AF5" i="18" s="1"/>
  <c r="AH5" i="18" s="1"/>
  <c r="AJ23" i="17"/>
  <c r="AJ24" i="17"/>
  <c r="AJ21" i="17"/>
  <c r="AE19" i="15"/>
  <c r="AG19" i="15" s="1"/>
  <c r="AM29" i="36"/>
  <c r="O15" i="16"/>
  <c r="AF15" i="16" s="1"/>
  <c r="AH15" i="16" s="1"/>
  <c r="O7" i="16"/>
  <c r="AF7" i="16" s="1"/>
  <c r="AH7" i="16" s="1"/>
  <c r="F3" i="16"/>
  <c r="O12" i="15"/>
  <c r="AE12" i="15" s="1"/>
  <c r="AG12" i="15" s="1"/>
  <c r="O16" i="15"/>
  <c r="AE16" i="15" s="1"/>
  <c r="AG16" i="15" s="1"/>
  <c r="O5" i="14"/>
  <c r="AI29" i="36"/>
  <c r="F22" i="15"/>
  <c r="G22" i="15" s="1"/>
  <c r="O22" i="15" s="1"/>
  <c r="AE22" i="15" s="1"/>
  <c r="AG22" i="15" s="1"/>
  <c r="F21" i="15"/>
  <c r="G21" i="15" s="1"/>
  <c r="O21" i="15" s="1"/>
  <c r="AE21" i="15" s="1"/>
  <c r="AG21" i="15" s="1"/>
  <c r="AH20" i="14"/>
  <c r="AH19" i="14"/>
  <c r="O18" i="15"/>
  <c r="AE18" i="15" s="1"/>
  <c r="AG18" i="15" s="1"/>
  <c r="O10" i="15"/>
  <c r="AE10" i="15" s="1"/>
  <c r="AG10" i="15" s="1"/>
  <c r="O5" i="15"/>
  <c r="AE5" i="15" s="1"/>
  <c r="AG5" i="15" s="1"/>
  <c r="F3" i="15"/>
  <c r="O9" i="14"/>
  <c r="O17" i="14"/>
  <c r="O6" i="14"/>
  <c r="O12" i="14"/>
  <c r="AJ29" i="36"/>
  <c r="O4" i="14"/>
  <c r="AE24" i="13"/>
  <c r="F21" i="14"/>
  <c r="G21" i="14" s="1"/>
  <c r="O21" i="14" s="1"/>
  <c r="O15" i="14"/>
  <c r="O10" i="14"/>
  <c r="O7" i="14"/>
  <c r="F3" i="14"/>
  <c r="O9" i="13"/>
  <c r="AE9" i="13" s="1"/>
  <c r="O11" i="13"/>
  <c r="AE11" i="13" s="1"/>
  <c r="O17" i="13"/>
  <c r="AE17" i="13" s="1"/>
  <c r="O6" i="13"/>
  <c r="AE6" i="13" s="1"/>
  <c r="O14" i="13"/>
  <c r="AE14" i="13" s="1"/>
  <c r="O12" i="13"/>
  <c r="AE12" i="13" s="1"/>
  <c r="O5" i="13"/>
  <c r="AE5" i="13" s="1"/>
  <c r="O4" i="13"/>
  <c r="AE4" i="13" s="1"/>
  <c r="O16" i="13"/>
  <c r="AE16" i="13" s="1"/>
  <c r="O15" i="13"/>
  <c r="AE15" i="13" s="1"/>
  <c r="O7" i="13"/>
  <c r="AE7" i="13" s="1"/>
  <c r="O11" i="12"/>
  <c r="O12" i="12"/>
  <c r="O17" i="12"/>
  <c r="O15" i="12"/>
  <c r="O4" i="12"/>
  <c r="F21" i="12"/>
  <c r="G21" i="12" s="1"/>
  <c r="O21" i="12" s="1"/>
  <c r="O5" i="12"/>
  <c r="F3" i="12"/>
  <c r="G20" i="11"/>
  <c r="O20" i="11" s="1"/>
  <c r="AF20" i="11" s="1"/>
  <c r="AH20" i="11" s="1"/>
  <c r="O6" i="9"/>
  <c r="O12" i="9"/>
  <c r="O18" i="9"/>
  <c r="O7" i="9"/>
  <c r="O9" i="9"/>
  <c r="O11" i="9"/>
  <c r="O15" i="9"/>
  <c r="O16" i="9"/>
  <c r="O10" i="9"/>
  <c r="O14" i="9"/>
  <c r="O4" i="9"/>
  <c r="AF15" i="8"/>
  <c r="AH15" i="8" s="1"/>
  <c r="AH20" i="8"/>
  <c r="F3" i="13"/>
  <c r="F29" i="13" s="1"/>
  <c r="P12" i="8"/>
  <c r="AF12" i="8" s="1"/>
  <c r="AH12" i="8" s="1"/>
  <c r="O7" i="35"/>
  <c r="AG7" i="35" s="1"/>
  <c r="AI7" i="35" s="1"/>
  <c r="O11" i="33"/>
  <c r="AE11" i="33" s="1"/>
  <c r="AG11" i="33" s="1"/>
  <c r="AG23" i="33"/>
  <c r="O17" i="30"/>
  <c r="AE17" i="30" s="1"/>
  <c r="AG17" i="30" s="1"/>
  <c r="AG23" i="29"/>
  <c r="O17" i="28"/>
  <c r="AF17" i="28" s="1"/>
  <c r="AH17" i="28" s="1"/>
  <c r="O9" i="28"/>
  <c r="AF9" i="28" s="1"/>
  <c r="AH9" i="28" s="1"/>
  <c r="CM29" i="36"/>
  <c r="O11" i="27"/>
  <c r="AE11" i="27" s="1"/>
  <c r="AG11" i="27" s="1"/>
  <c r="AG23" i="27"/>
  <c r="AG21" i="27"/>
  <c r="AG19" i="27"/>
  <c r="P9" i="25"/>
  <c r="AG9" i="25" s="1"/>
  <c r="AI9" i="25" s="1"/>
  <c r="O13" i="24"/>
  <c r="AH13" i="24" s="1"/>
  <c r="O5" i="24"/>
  <c r="AH5" i="24" s="1"/>
  <c r="P7" i="23"/>
  <c r="AF7" i="23" s="1"/>
  <c r="AH7" i="23" s="1"/>
  <c r="P5" i="22"/>
  <c r="AF5" i="22" s="1"/>
  <c r="AH5" i="22" s="1"/>
  <c r="AH23" i="22"/>
  <c r="AH23" i="21"/>
  <c r="AH22" i="21"/>
  <c r="P4" i="20"/>
  <c r="AG4" i="20" s="1"/>
  <c r="AI23" i="19"/>
  <c r="AI21" i="19"/>
  <c r="AI19" i="19"/>
  <c r="P4" i="18"/>
  <c r="AF4" i="18" s="1"/>
  <c r="AH4" i="18" s="1"/>
  <c r="P9" i="18"/>
  <c r="AF9" i="18" s="1"/>
  <c r="AH9" i="18" s="1"/>
  <c r="AH11" i="17"/>
  <c r="AJ11" i="17" s="1"/>
  <c r="AH17" i="17"/>
  <c r="AJ17" i="17" s="1"/>
  <c r="AJ19" i="17"/>
  <c r="O5" i="16"/>
  <c r="O10" i="12"/>
  <c r="O18" i="12"/>
  <c r="P16" i="8"/>
  <c r="AF16" i="8" s="1"/>
  <c r="AH16" i="8" s="1"/>
  <c r="P8" i="8"/>
  <c r="AF8" i="8" s="1"/>
  <c r="AH8" i="8" s="1"/>
  <c r="P14" i="8"/>
  <c r="AF14" i="8" s="1"/>
  <c r="AH14" i="8" s="1"/>
  <c r="P6" i="8"/>
  <c r="AF6" i="8" s="1"/>
  <c r="AH6" i="8" s="1"/>
  <c r="F29" i="14" l="1"/>
  <c r="AF10" i="14"/>
  <c r="AH10" i="14" s="1"/>
  <c r="F29" i="16"/>
  <c r="F29" i="26"/>
  <c r="AF8" i="14"/>
  <c r="AH8" i="14" s="1"/>
  <c r="AF11" i="14"/>
  <c r="AH11" i="14" s="1"/>
  <c r="AF18" i="14"/>
  <c r="AH18" i="14" s="1"/>
  <c r="AF14" i="14"/>
  <c r="AH14" i="14" s="1"/>
  <c r="AF7" i="14"/>
  <c r="AH7" i="14" s="1"/>
  <c r="AF6" i="14"/>
  <c r="AH6" i="14" s="1"/>
  <c r="DY4" i="36"/>
  <c r="DY13" i="36"/>
  <c r="AF15" i="14"/>
  <c r="AH15" i="14" s="1"/>
  <c r="AF9" i="14"/>
  <c r="AH9" i="14" s="1"/>
  <c r="AF17" i="14"/>
  <c r="AH17" i="14" s="1"/>
  <c r="AF12" i="14"/>
  <c r="AH12" i="14" s="1"/>
  <c r="AF21" i="14"/>
  <c r="AH21" i="14" s="1"/>
  <c r="AF5" i="14"/>
  <c r="AH5" i="14" s="1"/>
  <c r="AF4" i="14"/>
  <c r="AH4" i="14" s="1"/>
  <c r="AF16" i="14"/>
  <c r="AG16" i="12"/>
  <c r="AI16" i="12" s="1"/>
  <c r="AG7" i="12"/>
  <c r="AI7" i="12" s="1"/>
  <c r="AG17" i="12"/>
  <c r="AI17" i="12" s="1"/>
  <c r="AG12" i="12"/>
  <c r="AI12" i="12" s="1"/>
  <c r="AG10" i="12"/>
  <c r="AI10" i="12" s="1"/>
  <c r="AG13" i="12"/>
  <c r="AI13" i="12" s="1"/>
  <c r="AG15" i="12"/>
  <c r="AI15" i="12" s="1"/>
  <c r="AG11" i="12"/>
  <c r="AI11" i="12" s="1"/>
  <c r="AG14" i="12"/>
  <c r="AI14" i="12" s="1"/>
  <c r="AG8" i="12"/>
  <c r="AI8" i="12" s="1"/>
  <c r="AG6" i="12"/>
  <c r="AI6" i="12" s="1"/>
  <c r="AG5" i="12"/>
  <c r="AI5" i="12" s="1"/>
  <c r="AG21" i="12"/>
  <c r="AI21" i="12" s="1"/>
  <c r="AG18" i="12"/>
  <c r="AI18" i="12" s="1"/>
  <c r="AG4" i="12"/>
  <c r="AI4" i="12" s="1"/>
  <c r="AG9" i="12"/>
  <c r="AI9" i="12" s="1"/>
  <c r="G3" i="37"/>
  <c r="F29" i="37"/>
  <c r="DY17" i="36"/>
  <c r="AG6" i="35"/>
  <c r="G3" i="29"/>
  <c r="F29" i="29"/>
  <c r="DY5" i="36"/>
  <c r="AE12" i="33"/>
  <c r="G4" i="31"/>
  <c r="F29" i="31"/>
  <c r="AG4" i="30"/>
  <c r="DY10" i="36"/>
  <c r="DY15" i="36"/>
  <c r="F29" i="15"/>
  <c r="DY25" i="36"/>
  <c r="DY9" i="36"/>
  <c r="BK29" i="36"/>
  <c r="DY7" i="36"/>
  <c r="DY11" i="36"/>
  <c r="CC16" i="36"/>
  <c r="AE29" i="25"/>
  <c r="DY12" i="36"/>
  <c r="DY18" i="36"/>
  <c r="DY6" i="36"/>
  <c r="G3" i="27"/>
  <c r="F29" i="27"/>
  <c r="AH3" i="17"/>
  <c r="AH29" i="17" s="1"/>
  <c r="P29" i="17"/>
  <c r="G29" i="22"/>
  <c r="DY16" i="36"/>
  <c r="H3" i="18"/>
  <c r="G29" i="18"/>
  <c r="H3" i="20"/>
  <c r="G29" i="20"/>
  <c r="BL29" i="36"/>
  <c r="DX25" i="36"/>
  <c r="DY8" i="36"/>
  <c r="DY14" i="36"/>
  <c r="AV29" i="36"/>
  <c r="G29" i="25"/>
  <c r="G6" i="24"/>
  <c r="F29" i="24"/>
  <c r="AH6" i="23"/>
  <c r="AJ7" i="24"/>
  <c r="AR29" i="36"/>
  <c r="DW29" i="36"/>
  <c r="AQ29" i="36"/>
  <c r="AJ15" i="24"/>
  <c r="AL15" i="24"/>
  <c r="AO15" i="24" s="1"/>
  <c r="AJ17" i="24"/>
  <c r="AL17" i="24"/>
  <c r="AO17" i="24" s="1"/>
  <c r="AJ16" i="24"/>
  <c r="AL16" i="24"/>
  <c r="AO16" i="24" s="1"/>
  <c r="AJ18" i="24"/>
  <c r="AL18" i="24"/>
  <c r="AO18" i="24" s="1"/>
  <c r="AJ23" i="24"/>
  <c r="AL23" i="24"/>
  <c r="AO23" i="24" s="1"/>
  <c r="AJ8" i="24"/>
  <c r="AL8" i="24"/>
  <c r="AO8" i="24" s="1"/>
  <c r="AJ9" i="24"/>
  <c r="AJ21" i="24"/>
  <c r="AL21" i="24"/>
  <c r="AO21" i="24" s="1"/>
  <c r="AJ12" i="24"/>
  <c r="AL12" i="24"/>
  <c r="AO12" i="24" s="1"/>
  <c r="AJ22" i="24"/>
  <c r="AL22" i="24"/>
  <c r="AO22" i="24" s="1"/>
  <c r="AJ5" i="24"/>
  <c r="AL5" i="24"/>
  <c r="AO5" i="24" s="1"/>
  <c r="AJ13" i="24"/>
  <c r="AL13" i="24"/>
  <c r="AO13" i="24" s="1"/>
  <c r="AJ10" i="24"/>
  <c r="AL10" i="24"/>
  <c r="AO10" i="24" s="1"/>
  <c r="AJ4" i="24"/>
  <c r="AL4" i="24"/>
  <c r="AO4" i="24" s="1"/>
  <c r="AJ24" i="24"/>
  <c r="AL24" i="24"/>
  <c r="AO24" i="24" s="1"/>
  <c r="AJ14" i="24"/>
  <c r="AL14" i="24"/>
  <c r="AO14" i="24" s="1"/>
  <c r="AJ11" i="24"/>
  <c r="AL11" i="24"/>
  <c r="AO11" i="24" s="1"/>
  <c r="AH22" i="23"/>
  <c r="AG15" i="13"/>
  <c r="AI15" i="13"/>
  <c r="AG16" i="13"/>
  <c r="AI16" i="13"/>
  <c r="AG9" i="13"/>
  <c r="AI9" i="13"/>
  <c r="AG17" i="13"/>
  <c r="AI17" i="13"/>
  <c r="AG4" i="13"/>
  <c r="AI4" i="13"/>
  <c r="AG5" i="13"/>
  <c r="AI5" i="13"/>
  <c r="AG18" i="13"/>
  <c r="AI18" i="13"/>
  <c r="AG24" i="13"/>
  <c r="AI24" i="13"/>
  <c r="AG12" i="13"/>
  <c r="AI12" i="13"/>
  <c r="AG11" i="13"/>
  <c r="AI11" i="13"/>
  <c r="AG21" i="13"/>
  <c r="AI21" i="13"/>
  <c r="AG20" i="13"/>
  <c r="AI20" i="13"/>
  <c r="AG23" i="13"/>
  <c r="AI23" i="13"/>
  <c r="AG7" i="13"/>
  <c r="AI7" i="13"/>
  <c r="AG13" i="13"/>
  <c r="AI13" i="13"/>
  <c r="AG8" i="13"/>
  <c r="AI8" i="13"/>
  <c r="AG14" i="13"/>
  <c r="AI14" i="13"/>
  <c r="AG22" i="13"/>
  <c r="AI22" i="13"/>
  <c r="AG6" i="13"/>
  <c r="AI6" i="13"/>
  <c r="AG19" i="13"/>
  <c r="AI19" i="13"/>
  <c r="AG10" i="13"/>
  <c r="AI10" i="13"/>
  <c r="T29" i="36"/>
  <c r="F29" i="9"/>
  <c r="O3" i="9"/>
  <c r="G29" i="9"/>
  <c r="F29" i="11"/>
  <c r="H3" i="8"/>
  <c r="H29" i="8" s="1"/>
  <c r="G29" i="8"/>
  <c r="F29" i="12"/>
  <c r="AG4" i="9"/>
  <c r="AI4" i="9" s="1"/>
  <c r="AG5" i="9"/>
  <c r="AI5" i="9" s="1"/>
  <c r="AG14" i="9"/>
  <c r="AI14" i="9" s="1"/>
  <c r="AG8" i="9"/>
  <c r="AI8" i="9" s="1"/>
  <c r="AG10" i="9"/>
  <c r="AI10" i="9" s="1"/>
  <c r="AG6" i="9"/>
  <c r="AG16" i="9"/>
  <c r="AI16" i="9" s="1"/>
  <c r="AG15" i="9"/>
  <c r="AI15" i="9" s="1"/>
  <c r="AG11" i="9"/>
  <c r="AI11" i="9" s="1"/>
  <c r="AG9" i="9"/>
  <c r="AI9" i="9" s="1"/>
  <c r="AG7" i="9"/>
  <c r="AI7" i="9" s="1"/>
  <c r="AG18" i="9"/>
  <c r="AI18" i="9" s="1"/>
  <c r="AG12" i="9"/>
  <c r="AI12" i="9" s="1"/>
  <c r="AG17" i="9"/>
  <c r="AI17" i="9" s="1"/>
  <c r="AF5" i="16"/>
  <c r="AH5" i="16" s="1"/>
  <c r="AE10" i="29"/>
  <c r="AG10" i="29" s="1"/>
  <c r="AE15" i="29"/>
  <c r="AG15" i="29" s="1"/>
  <c r="AE7" i="29"/>
  <c r="AG7" i="29" s="1"/>
  <c r="G3" i="35"/>
  <c r="G29" i="35" s="1"/>
  <c r="G3" i="34"/>
  <c r="G29" i="34" s="1"/>
  <c r="G3" i="33"/>
  <c r="G29" i="33" s="1"/>
  <c r="G3" i="32"/>
  <c r="G29" i="32" s="1"/>
  <c r="AE5" i="29"/>
  <c r="AG5" i="29" s="1"/>
  <c r="G3" i="31"/>
  <c r="G3" i="30"/>
  <c r="G29" i="30" s="1"/>
  <c r="G3" i="28"/>
  <c r="G29" i="28" s="1"/>
  <c r="G3" i="26"/>
  <c r="G29" i="26" s="1"/>
  <c r="H3" i="25"/>
  <c r="H29" i="25" s="1"/>
  <c r="G3" i="24"/>
  <c r="H3" i="23"/>
  <c r="H29" i="23" s="1"/>
  <c r="H3" i="22"/>
  <c r="H29" i="22" s="1"/>
  <c r="G3" i="21"/>
  <c r="G29" i="21" s="1"/>
  <c r="G3" i="19"/>
  <c r="G29" i="19" s="1"/>
  <c r="G3" i="16"/>
  <c r="G29" i="16" s="1"/>
  <c r="G3" i="15"/>
  <c r="G29" i="15" s="1"/>
  <c r="G3" i="14"/>
  <c r="G29" i="14" s="1"/>
  <c r="G3" i="12"/>
  <c r="G29" i="12" s="1"/>
  <c r="G3" i="11"/>
  <c r="G29" i="11" s="1"/>
  <c r="AI4" i="20"/>
  <c r="G3" i="13"/>
  <c r="P13" i="8"/>
  <c r="AF13" i="8" s="1"/>
  <c r="AH13" i="8" s="1"/>
  <c r="P4" i="8"/>
  <c r="AF4" i="8" s="1"/>
  <c r="AH4" i="8" s="1"/>
  <c r="P11" i="8"/>
  <c r="AF11" i="8" s="1"/>
  <c r="AH11" i="8" s="1"/>
  <c r="P9" i="8"/>
  <c r="AF9" i="8" s="1"/>
  <c r="AH9" i="8" s="1"/>
  <c r="P18" i="8"/>
  <c r="AF18" i="8" s="1"/>
  <c r="AH18" i="8" s="1"/>
  <c r="P10" i="8"/>
  <c r="AF10" i="8" s="1"/>
  <c r="AH10" i="8" s="1"/>
  <c r="P5" i="8"/>
  <c r="AH16" i="14" l="1"/>
  <c r="AJ3" i="17"/>
  <c r="AJ29" i="17" s="1"/>
  <c r="O3" i="37"/>
  <c r="G29" i="37"/>
  <c r="AI6" i="35"/>
  <c r="G29" i="29"/>
  <c r="O3" i="29"/>
  <c r="AG12" i="33"/>
  <c r="O4" i="31"/>
  <c r="G29" i="31"/>
  <c r="EA25" i="36"/>
  <c r="EC25" i="36" s="1"/>
  <c r="CC29" i="36"/>
  <c r="DZ16" i="36"/>
  <c r="DZ29" i="36" s="1"/>
  <c r="P3" i="8"/>
  <c r="AF3" i="8" s="1"/>
  <c r="H29" i="18"/>
  <c r="P3" i="18"/>
  <c r="H29" i="20"/>
  <c r="P3" i="20"/>
  <c r="G29" i="27"/>
  <c r="O3" i="27"/>
  <c r="G29" i="24"/>
  <c r="O6" i="24"/>
  <c r="O3" i="13"/>
  <c r="O29" i="13" s="1"/>
  <c r="G29" i="13"/>
  <c r="AG3" i="9"/>
  <c r="O29" i="9"/>
  <c r="AF5" i="8"/>
  <c r="AI6" i="9"/>
  <c r="O3" i="35"/>
  <c r="O29" i="35" s="1"/>
  <c r="O3" i="34"/>
  <c r="O29" i="34" s="1"/>
  <c r="O3" i="33"/>
  <c r="O29" i="33" s="1"/>
  <c r="O3" i="32"/>
  <c r="O29" i="32" s="1"/>
  <c r="O3" i="31"/>
  <c r="O3" i="30"/>
  <c r="O29" i="30" s="1"/>
  <c r="O3" i="28"/>
  <c r="O29" i="28" s="1"/>
  <c r="O3" i="26"/>
  <c r="O29" i="26" s="1"/>
  <c r="P3" i="25"/>
  <c r="P29" i="25" s="1"/>
  <c r="O3" i="24"/>
  <c r="P3" i="23"/>
  <c r="P29" i="23" s="1"/>
  <c r="P3" i="22"/>
  <c r="P29" i="22" s="1"/>
  <c r="O3" i="21"/>
  <c r="O29" i="21" s="1"/>
  <c r="O3" i="19"/>
  <c r="O29" i="19" s="1"/>
  <c r="O3" i="16"/>
  <c r="O29" i="16" s="1"/>
  <c r="O3" i="15"/>
  <c r="O29" i="15" s="1"/>
  <c r="O3" i="14"/>
  <c r="O29" i="14" s="1"/>
  <c r="O3" i="12"/>
  <c r="O3" i="11"/>
  <c r="O29" i="11" s="1"/>
  <c r="O29" i="12" l="1"/>
  <c r="AG3" i="12"/>
  <c r="AI3" i="12" s="1"/>
  <c r="O29" i="37"/>
  <c r="AE3" i="37"/>
  <c r="AE3" i="29"/>
  <c r="O29" i="29"/>
  <c r="O29" i="31"/>
  <c r="AH4" i="31"/>
  <c r="AE3" i="27"/>
  <c r="O29" i="27"/>
  <c r="AG3" i="20"/>
  <c r="P29" i="20"/>
  <c r="P29" i="18"/>
  <c r="AF3" i="18"/>
  <c r="AH6" i="24"/>
  <c r="O29" i="24"/>
  <c r="AE3" i="13"/>
  <c r="AI3" i="13" s="1"/>
  <c r="AG29" i="9"/>
  <c r="AI3" i="9"/>
  <c r="AI29" i="9" s="1"/>
  <c r="AH3" i="8"/>
  <c r="AH5" i="8"/>
  <c r="AG3" i="35"/>
  <c r="AG29" i="35" s="1"/>
  <c r="AF3" i="34"/>
  <c r="AF29" i="34" s="1"/>
  <c r="AE3" i="33"/>
  <c r="AE29" i="33" s="1"/>
  <c r="AE3" i="32"/>
  <c r="AE29" i="32" s="1"/>
  <c r="AH3" i="31"/>
  <c r="AE3" i="30"/>
  <c r="AE29" i="30" s="1"/>
  <c r="AF3" i="28"/>
  <c r="AF29" i="28" s="1"/>
  <c r="AF3" i="26"/>
  <c r="AF29" i="26" s="1"/>
  <c r="AG3" i="25"/>
  <c r="AG29" i="25" s="1"/>
  <c r="AF3" i="23"/>
  <c r="AF29" i="23" s="1"/>
  <c r="AF3" i="22"/>
  <c r="AF29" i="22" s="1"/>
  <c r="AF3" i="21"/>
  <c r="AF29" i="21" s="1"/>
  <c r="AG3" i="19"/>
  <c r="AG29" i="19" s="1"/>
  <c r="AF3" i="16"/>
  <c r="AE3" i="15"/>
  <c r="AE29" i="15" s="1"/>
  <c r="AF3" i="14"/>
  <c r="AF29" i="14" s="1"/>
  <c r="AF3" i="11"/>
  <c r="AF29" i="11" s="1"/>
  <c r="F4" i="7"/>
  <c r="G4" i="7" s="1"/>
  <c r="O4" i="7" s="1"/>
  <c r="AF4" i="7" s="1"/>
  <c r="AH4" i="7" s="1"/>
  <c r="F5" i="7"/>
  <c r="G5" i="7" s="1"/>
  <c r="O5" i="7" s="1"/>
  <c r="AF5" i="7" s="1"/>
  <c r="AH5" i="7" s="1"/>
  <c r="F6" i="7"/>
  <c r="G6" i="7" s="1"/>
  <c r="O6" i="7" s="1"/>
  <c r="AF6" i="7" s="1"/>
  <c r="AH6" i="7" s="1"/>
  <c r="F7" i="7"/>
  <c r="G7" i="7" s="1"/>
  <c r="O7" i="7" s="1"/>
  <c r="AF7" i="7" s="1"/>
  <c r="F8" i="7"/>
  <c r="G8" i="7" s="1"/>
  <c r="O8" i="7" s="1"/>
  <c r="AF8" i="7" s="1"/>
  <c r="AH8" i="7" s="1"/>
  <c r="F9" i="7"/>
  <c r="F10" i="7"/>
  <c r="G10" i="7" s="1"/>
  <c r="O10" i="7" s="1"/>
  <c r="AF10" i="7" s="1"/>
  <c r="AH10" i="7" s="1"/>
  <c r="F11" i="7"/>
  <c r="G11" i="7" s="1"/>
  <c r="O11" i="7" s="1"/>
  <c r="AF11" i="7" s="1"/>
  <c r="AH11" i="7" s="1"/>
  <c r="F12" i="7"/>
  <c r="G12" i="7" s="1"/>
  <c r="O12" i="7" s="1"/>
  <c r="AF12" i="7" s="1"/>
  <c r="AH12" i="7" s="1"/>
  <c r="F13" i="7"/>
  <c r="G13" i="7" s="1"/>
  <c r="O13" i="7" s="1"/>
  <c r="AF13" i="7" s="1"/>
  <c r="AH13" i="7" s="1"/>
  <c r="F14" i="7"/>
  <c r="G14" i="7" s="1"/>
  <c r="O14" i="7" s="1"/>
  <c r="AF14" i="7" s="1"/>
  <c r="AH14" i="7" s="1"/>
  <c r="F15" i="7"/>
  <c r="G15" i="7" s="1"/>
  <c r="O15" i="7" s="1"/>
  <c r="AF15" i="7" s="1"/>
  <c r="AH15" i="7" s="1"/>
  <c r="F16" i="7"/>
  <c r="G16" i="7" s="1"/>
  <c r="O16" i="7" s="1"/>
  <c r="AF16" i="7" s="1"/>
  <c r="AH16" i="7" s="1"/>
  <c r="F17" i="7"/>
  <c r="G17" i="7" s="1"/>
  <c r="O17" i="7" s="1"/>
  <c r="AF17" i="7" s="1"/>
  <c r="AH17" i="7" s="1"/>
  <c r="F18" i="7"/>
  <c r="G18" i="7" s="1"/>
  <c r="O18" i="7" s="1"/>
  <c r="AF18" i="7" s="1"/>
  <c r="AH18" i="7" s="1"/>
  <c r="F3" i="7"/>
  <c r="N3" i="6"/>
  <c r="C19" i="36"/>
  <c r="DX19" i="36" s="1"/>
  <c r="EA19" i="36" s="1"/>
  <c r="EC19" i="36" s="1"/>
  <c r="C20" i="36"/>
  <c r="DX20" i="36" s="1"/>
  <c r="EA20" i="36" s="1"/>
  <c r="EC20" i="36" s="1"/>
  <c r="C21" i="36"/>
  <c r="DX21" i="36" s="1"/>
  <c r="EA21" i="36" s="1"/>
  <c r="EC21" i="36" s="1"/>
  <c r="C22" i="36"/>
  <c r="DX22" i="36" s="1"/>
  <c r="EA22" i="36" s="1"/>
  <c r="EC22" i="36" s="1"/>
  <c r="C23" i="36"/>
  <c r="DX23" i="36" s="1"/>
  <c r="EA23" i="36" s="1"/>
  <c r="EC23" i="36" s="1"/>
  <c r="AE24" i="6"/>
  <c r="C4" i="36"/>
  <c r="DX4" i="36" s="1"/>
  <c r="EA4" i="36" s="1"/>
  <c r="EC4" i="36" s="1"/>
  <c r="C5" i="36"/>
  <c r="DX5" i="36" s="1"/>
  <c r="EA5" i="36" s="1"/>
  <c r="EC5" i="36" s="1"/>
  <c r="C6" i="36"/>
  <c r="DX6" i="36" s="1"/>
  <c r="C7" i="36"/>
  <c r="DX7" i="36" s="1"/>
  <c r="EA7" i="36" s="1"/>
  <c r="EC7" i="36" s="1"/>
  <c r="C8" i="36"/>
  <c r="DX8" i="36" s="1"/>
  <c r="EA8" i="36" s="1"/>
  <c r="EC8" i="36" s="1"/>
  <c r="C9" i="36"/>
  <c r="DX9" i="36" s="1"/>
  <c r="EA9" i="36" s="1"/>
  <c r="EC9" i="36" s="1"/>
  <c r="C10" i="36"/>
  <c r="DX10" i="36" s="1"/>
  <c r="EA10" i="36" s="1"/>
  <c r="EC10" i="36" s="1"/>
  <c r="C11" i="36"/>
  <c r="DX11" i="36" s="1"/>
  <c r="EA11" i="36" s="1"/>
  <c r="EC11" i="36" s="1"/>
  <c r="C12" i="36"/>
  <c r="DX12" i="36" s="1"/>
  <c r="EA12" i="36" s="1"/>
  <c r="EC12" i="36" s="1"/>
  <c r="C13" i="36"/>
  <c r="DX13" i="36" s="1"/>
  <c r="EA13" i="36" s="1"/>
  <c r="EC13" i="36" s="1"/>
  <c r="C14" i="36"/>
  <c r="DX14" i="36" s="1"/>
  <c r="EA14" i="36" s="1"/>
  <c r="EC14" i="36" s="1"/>
  <c r="C15" i="36"/>
  <c r="DX15" i="36" s="1"/>
  <c r="EA15" i="36" s="1"/>
  <c r="EC15" i="36" s="1"/>
  <c r="C16" i="36"/>
  <c r="DX16" i="36" s="1"/>
  <c r="EA16" i="36" s="1"/>
  <c r="EC16" i="36" s="1"/>
  <c r="C17" i="36"/>
  <c r="DX17" i="36" s="1"/>
  <c r="EA17" i="36" s="1"/>
  <c r="EC17" i="36" s="1"/>
  <c r="C18" i="36"/>
  <c r="DX18" i="36" s="1"/>
  <c r="EA18" i="36" s="1"/>
  <c r="EC18" i="36" s="1"/>
  <c r="AD3" i="6"/>
  <c r="C3" i="36" s="1"/>
  <c r="AE29" i="13" l="1"/>
  <c r="AI29" i="13" s="1"/>
  <c r="G9" i="7"/>
  <c r="O9" i="7" s="1"/>
  <c r="AF9" i="7" s="1"/>
  <c r="AH9" i="7" s="1"/>
  <c r="EA6" i="36"/>
  <c r="EC6" i="36" s="1"/>
  <c r="AG3" i="37"/>
  <c r="AG29" i="37" s="1"/>
  <c r="AE29" i="37"/>
  <c r="AE29" i="29"/>
  <c r="AG3" i="29"/>
  <c r="AG29" i="29" s="1"/>
  <c r="AH29" i="31"/>
  <c r="AJ4" i="31"/>
  <c r="AF29" i="18"/>
  <c r="AH3" i="18"/>
  <c r="AH29" i="18" s="1"/>
  <c r="AH3" i="16"/>
  <c r="AH29" i="16" s="1"/>
  <c r="AF29" i="16"/>
  <c r="AI3" i="20"/>
  <c r="AI29" i="20" s="1"/>
  <c r="AG29" i="20"/>
  <c r="AE29" i="27"/>
  <c r="AG3" i="27"/>
  <c r="AG29" i="27" s="1"/>
  <c r="AJ6" i="24"/>
  <c r="AL6" i="24"/>
  <c r="AO6" i="24" s="1"/>
  <c r="AG3" i="13"/>
  <c r="AG29" i="13" s="1"/>
  <c r="N29" i="6"/>
  <c r="D3" i="36"/>
  <c r="C29" i="36"/>
  <c r="AE23" i="6"/>
  <c r="AG23" i="6" s="1"/>
  <c r="AE17" i="6"/>
  <c r="AE9" i="6"/>
  <c r="AE22" i="6"/>
  <c r="AG22" i="6" s="1"/>
  <c r="AE18" i="6"/>
  <c r="AE10" i="6"/>
  <c r="AE16" i="6"/>
  <c r="AE8" i="6"/>
  <c r="AE6" i="6"/>
  <c r="AE5" i="6"/>
  <c r="AE21" i="6"/>
  <c r="AG21" i="6" s="1"/>
  <c r="AE15" i="6"/>
  <c r="AE7" i="6"/>
  <c r="AE4" i="6"/>
  <c r="AE20" i="6"/>
  <c r="AG20" i="6" s="1"/>
  <c r="AE14" i="6"/>
  <c r="AE19" i="6"/>
  <c r="AG19" i="6" s="1"/>
  <c r="AE13" i="6"/>
  <c r="AE12" i="6"/>
  <c r="AD29" i="6"/>
  <c r="AE11" i="6"/>
  <c r="AI29" i="12"/>
  <c r="AG29" i="12"/>
  <c r="AI3" i="35"/>
  <c r="AI29" i="35" s="1"/>
  <c r="AH3" i="34"/>
  <c r="AH29" i="34" s="1"/>
  <c r="AG3" i="33"/>
  <c r="AG29" i="33" s="1"/>
  <c r="AG3" i="32"/>
  <c r="AG29" i="32" s="1"/>
  <c r="AJ3" i="31"/>
  <c r="AG3" i="30"/>
  <c r="AG29" i="30" s="1"/>
  <c r="AH3" i="28"/>
  <c r="AH29" i="28" s="1"/>
  <c r="AH3" i="26"/>
  <c r="AH29" i="26" s="1"/>
  <c r="AI3" i="25"/>
  <c r="AI29" i="25" s="1"/>
  <c r="AH3" i="23"/>
  <c r="AH29" i="23" s="1"/>
  <c r="AH3" i="22"/>
  <c r="AH29" i="22" s="1"/>
  <c r="AH3" i="21"/>
  <c r="AH29" i="21" s="1"/>
  <c r="AI3" i="19"/>
  <c r="AI29" i="19" s="1"/>
  <c r="AG3" i="15"/>
  <c r="AG29" i="15" s="1"/>
  <c r="AH3" i="14"/>
  <c r="AH29" i="14" s="1"/>
  <c r="AH3" i="11"/>
  <c r="AH29" i="11" s="1"/>
  <c r="F19" i="7"/>
  <c r="G19" i="7" s="1"/>
  <c r="O19" i="7" s="1"/>
  <c r="AF19" i="7" s="1"/>
  <c r="AH19" i="7" s="1"/>
  <c r="G3" i="7"/>
  <c r="P17" i="8"/>
  <c r="AF17" i="8" s="1"/>
  <c r="AH17" i="8" s="1"/>
  <c r="F22" i="7"/>
  <c r="G22" i="7" s="1"/>
  <c r="O22" i="7" s="1"/>
  <c r="AF22" i="7" s="1"/>
  <c r="AH22" i="7" s="1"/>
  <c r="F20" i="7"/>
  <c r="G20" i="7" s="1"/>
  <c r="O20" i="7" s="1"/>
  <c r="AF20" i="7" s="1"/>
  <c r="AH20" i="7" s="1"/>
  <c r="F24" i="7"/>
  <c r="G24" i="7" s="1"/>
  <c r="O24" i="7" s="1"/>
  <c r="AF24" i="7" s="1"/>
  <c r="AH24" i="7" s="1"/>
  <c r="AG24" i="6"/>
  <c r="F23" i="7"/>
  <c r="G23" i="7" s="1"/>
  <c r="O23" i="7" s="1"/>
  <c r="AF23" i="7" s="1"/>
  <c r="AH23" i="7" s="1"/>
  <c r="P7" i="8"/>
  <c r="AH7" i="7"/>
  <c r="F21" i="7"/>
  <c r="G21" i="7" s="1"/>
  <c r="O21" i="7" s="1"/>
  <c r="AF21" i="7" s="1"/>
  <c r="AH21" i="7" s="1"/>
  <c r="F29" i="7" l="1"/>
  <c r="AJ29" i="31"/>
  <c r="D29" i="36"/>
  <c r="DY3" i="36"/>
  <c r="DY29" i="36" s="1"/>
  <c r="P29" i="8"/>
  <c r="G29" i="7"/>
  <c r="AF7" i="8"/>
  <c r="AF29" i="8" s="1"/>
  <c r="O3" i="7"/>
  <c r="O29" i="7" s="1"/>
  <c r="AG6" i="6"/>
  <c r="AG14" i="6"/>
  <c r="AG7" i="6"/>
  <c r="AG11" i="6"/>
  <c r="AG10" i="6"/>
  <c r="AG12" i="6"/>
  <c r="AG8" i="6"/>
  <c r="O3" i="6"/>
  <c r="O29" i="6" s="1"/>
  <c r="AG4" i="6"/>
  <c r="AG18" i="6"/>
  <c r="AG5" i="6"/>
  <c r="AG9" i="6"/>
  <c r="AG13" i="6"/>
  <c r="AG17" i="6"/>
  <c r="AG16" i="6"/>
  <c r="AH7" i="8" l="1"/>
  <c r="AH29" i="8" s="1"/>
  <c r="AF3" i="7"/>
  <c r="AF29" i="7" s="1"/>
  <c r="AE3" i="6"/>
  <c r="AG15" i="6"/>
  <c r="AE29" i="6" l="1"/>
  <c r="AG3" i="6"/>
  <c r="AH3" i="7"/>
  <c r="AH29" i="7" s="1"/>
  <c r="O3" i="10"/>
  <c r="O29" i="10" s="1"/>
  <c r="AG29" i="6" l="1"/>
  <c r="AG3" i="10"/>
  <c r="AI3" i="10" l="1"/>
  <c r="AI29" i="10" s="1"/>
  <c r="AG29" i="10"/>
  <c r="AG29" i="24"/>
  <c r="BW3" i="36"/>
  <c r="BW29" i="36" s="1"/>
  <c r="DX3" i="36"/>
  <c r="DX29" i="36" s="1"/>
  <c r="AH3" i="24"/>
  <c r="AJ3" i="24" l="1"/>
  <c r="AJ29" i="24" s="1"/>
  <c r="AH29" i="24"/>
  <c r="AL29" i="24" s="1"/>
  <c r="AO29" i="24" s="1"/>
  <c r="EA3" i="36"/>
  <c r="AL3" i="24"/>
  <c r="AO3" i="24" s="1"/>
  <c r="EC3" i="36" l="1"/>
  <c r="EC29" i="36" s="1"/>
  <c r="EA29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nhập lại hàng cửa hàng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18" authorId="0" shapeId="0" xr:uid="{00000000-0006-0000-1C00-000001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anh Ngọc trả lại 12 sụn, xuất hàng đi ngày 12/8</t>
        </r>
      </text>
    </comment>
    <comment ref="J26" authorId="0" shapeId="0" xr:uid="{00000000-0006-0000-1C00-000002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hàng tặng coop trung chuyển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F25" authorId="0" shapeId="0" xr:uid="{00000000-0006-0000-1D00-000001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thường 119
km 64</t>
        </r>
      </text>
    </comment>
    <comment ref="F26" authorId="0" shapeId="0" xr:uid="{00000000-0006-0000-1D00-000002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thường 360
km 0
</t>
        </r>
      </text>
    </comment>
    <comment ref="F27" authorId="0" shapeId="0" xr:uid="{00000000-0006-0000-1D00-000003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thường 3
km 0</t>
        </r>
      </text>
    </comment>
    <comment ref="F28" authorId="0" shapeId="0" xr:uid="{00000000-0006-0000-1D00-000004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thường 244
km 102
chưa tính hàng vào thêm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9" authorId="0" shapeId="0" xr:uid="{00000000-0006-0000-0800-000001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hàng vào dư 1 tai 200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12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SL 1c là hàng CH đổi trả, vẫn còn date nên nhập kho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Q3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trả kho 4 gà nói kho xuất dư
</t>
        </r>
      </text>
    </comment>
    <comment ref="AI3" authorId="0" shapeId="0" xr:uid="{00000000-0006-0000-0F00-000002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anh Thanh trả 4 con nói kho xuất dư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19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vào thiếu 2 gói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J12" authorId="0" shapeId="0" xr:uid="{00000000-0006-0000-1300-000001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anh Thanh trả 2 lưỡi nói kho xuất dư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D3" authorId="0" shapeId="0" xr:uid="{00000000-0006-0000-1500-000001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chị Thơm cắt 2 gà mang đi
1 gà cắt để kiểm tra
kho còn tồn 2 xác gà</t>
        </r>
      </text>
    </comment>
    <comment ref="F25" authorId="0" shapeId="0" xr:uid="{00000000-0006-0000-1500-000002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hàng thường 200
hàng km 74</t>
        </r>
      </text>
    </comment>
    <comment ref="F26" authorId="0" shapeId="0" xr:uid="{00000000-0006-0000-1500-000003000000}">
      <text>
        <r>
          <rPr>
            <b/>
            <sz val="10"/>
            <color indexed="81"/>
            <rFont val="Tahoma"/>
            <family val="2"/>
          </rPr>
          <t>Windows User:
hàng thường 608
hàng km 161</t>
        </r>
      </text>
    </comment>
    <comment ref="F27" authorId="0" shapeId="0" xr:uid="{00000000-0006-0000-1500-000004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sườn thường 53
sườn km 33</t>
        </r>
      </text>
    </comment>
    <comment ref="E28" authorId="0" shapeId="0" xr:uid="{00000000-0006-0000-1500-000005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thực nhận 201, dư 1 so với phiếu xuất hàng nhà máy</t>
        </r>
      </text>
    </comment>
    <comment ref="F28" authorId="0" shapeId="0" xr:uid="{00000000-0006-0000-1500-000006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gà thường 486
gà km 75
</t>
        </r>
      </text>
    </comment>
    <comment ref="AD28" authorId="0" shapeId="0" xr:uid="{00000000-0006-0000-1500-000007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chị Thơm cắt 1 gà mang đi
1 gà cắt để kiểm tra
kho còn tồn 2 gà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G12" authorId="0" shapeId="0" xr:uid="{00000000-0006-0000-1600-000001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Win trả lại 1 lưỡi nói kho xuất dư</t>
        </r>
      </text>
    </comment>
    <comment ref="E28" authorId="0" shapeId="0" xr:uid="{00000000-0006-0000-1600-000002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vào dư 1 gà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F25" authorId="0" shapeId="0" xr:uid="{00000000-0006-0000-1900-000001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thường 147
km 66</t>
        </r>
      </text>
    </comment>
    <comment ref="F26" authorId="0" shapeId="0" xr:uid="{00000000-0006-0000-1900-000002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thường 487
km 155</t>
        </r>
      </text>
    </comment>
    <comment ref="F27" authorId="0" shapeId="0" xr:uid="{00000000-0006-0000-1900-000003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thường 43
km 28</t>
        </r>
      </text>
    </comment>
    <comment ref="F28" authorId="0" shapeId="0" xr:uid="{00000000-0006-0000-1900-000004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thường 195
km 71</t>
        </r>
      </text>
    </comment>
  </commentList>
</comments>
</file>

<file path=xl/sharedStrings.xml><?xml version="1.0" encoding="utf-8"?>
<sst xmlns="http://schemas.openxmlformats.org/spreadsheetml/2006/main" count="2661" uniqueCount="172">
  <si>
    <t>Mã hàng</t>
  </si>
  <si>
    <t>mega</t>
  </si>
  <si>
    <t>coop</t>
  </si>
  <si>
    <t>Trung chuyển</t>
  </si>
  <si>
    <t>Số lượng hàng sau khi trung chuyển</t>
  </si>
  <si>
    <t>SL tồn kho</t>
  </si>
  <si>
    <t>Tổng SL trung chuyển</t>
  </si>
  <si>
    <t>bigC</t>
  </si>
  <si>
    <t xml:space="preserve"> </t>
  </si>
  <si>
    <t>Minh</t>
  </si>
  <si>
    <t>SL hàng đi TP</t>
  </si>
  <si>
    <t>Thịnh</t>
  </si>
  <si>
    <t xml:space="preserve">Số lượng nhập kho </t>
  </si>
  <si>
    <t>Tâm</t>
  </si>
  <si>
    <t>Khang</t>
  </si>
  <si>
    <t>lotte</t>
  </si>
  <si>
    <t>a.Thực</t>
  </si>
  <si>
    <t>SL đầu ngày</t>
  </si>
  <si>
    <t>Hàng xì</t>
  </si>
  <si>
    <t>số lượng sọt</t>
  </si>
  <si>
    <t>sọt lẻ</t>
  </si>
  <si>
    <t>quy cách sọt</t>
  </si>
  <si>
    <t>SL tồn thực tế trong kho</t>
  </si>
  <si>
    <t>chênh lệch</t>
  </si>
  <si>
    <t>win</t>
  </si>
  <si>
    <t>Chân coop</t>
  </si>
  <si>
    <t>Gà 1kg</t>
  </si>
  <si>
    <t>Gà coop</t>
  </si>
  <si>
    <t>Nấm</t>
  </si>
  <si>
    <t>Lụa 500</t>
  </si>
  <si>
    <t>Gà 300</t>
  </si>
  <si>
    <t>Gà muối</t>
  </si>
  <si>
    <t>Chân 300</t>
  </si>
  <si>
    <t>Chân 500</t>
  </si>
  <si>
    <t>Bò 200</t>
  </si>
  <si>
    <t>Bò 300</t>
  </si>
  <si>
    <t>Bò 500</t>
  </si>
  <si>
    <t>Tai 200</t>
  </si>
  <si>
    <t>Tai 400</t>
  </si>
  <si>
    <t>Mọc</t>
  </si>
  <si>
    <t>Lưỡi</t>
  </si>
  <si>
    <t>Đùi gà</t>
  </si>
  <si>
    <t>Chân gà</t>
  </si>
  <si>
    <t>Chả nướng</t>
  </si>
  <si>
    <t>Cốm</t>
  </si>
  <si>
    <t>Lụa 250</t>
  </si>
  <si>
    <t>Sụn</t>
  </si>
  <si>
    <t>a.Thanh</t>
  </si>
  <si>
    <t xml:space="preserve">sáng </t>
  </si>
  <si>
    <t>chiều</t>
  </si>
  <si>
    <t>family</t>
  </si>
  <si>
    <t>SL cuối ngày</t>
  </si>
  <si>
    <t>A Đảng</t>
  </si>
  <si>
    <t>A Bảo</t>
  </si>
  <si>
    <t>thùng</t>
  </si>
  <si>
    <t>A Ngọc</t>
  </si>
  <si>
    <t>hàng tặng</t>
  </si>
  <si>
    <t>GS25</t>
  </si>
  <si>
    <t>Gà xì dầu 500</t>
  </si>
  <si>
    <t>Chân gà thảo mộc 150</t>
  </si>
  <si>
    <t>Chân gà xì dầu 150</t>
  </si>
  <si>
    <t>Sườn heo hun khói 250</t>
  </si>
  <si>
    <t>hàng nhập</t>
  </si>
  <si>
    <t>hàng xì kho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</si>
  <si>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</si>
  <si>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</si>
  <si>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</si>
  <si>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</si>
  <si>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</si>
  <si>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</si>
  <si>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</si>
  <si>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</si>
  <si>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</si>
  <si>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</si>
  <si>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</si>
  <si>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</si>
  <si>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</si>
  <si>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</si>
  <si>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</si>
  <si>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</si>
  <si>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</si>
  <si>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</si>
  <si>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</si>
  <si>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</si>
  <si>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</si>
  <si>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</si>
  <si>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</si>
  <si>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</si>
  <si>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</si>
  <si>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</si>
  <si>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</si>
  <si>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</si>
  <si>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</si>
  <si>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</si>
  <si>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TỔNG</t>
  </si>
  <si>
    <t>giao trực tiếp</t>
  </si>
  <si>
    <t>giao DC</t>
  </si>
  <si>
    <t>Tồn đầu kỳ</t>
  </si>
  <si>
    <t>file kho</t>
  </si>
  <si>
    <t>tồn kho thực tế</t>
  </si>
  <si>
    <t>C Diễm</t>
  </si>
  <si>
    <t>TAI 200</t>
  </si>
  <si>
    <t>TAI 400</t>
  </si>
  <si>
    <t>CHAN 300</t>
  </si>
  <si>
    <t>CHAN 500</t>
  </si>
  <si>
    <t>GA 500</t>
  </si>
  <si>
    <t>BO 200</t>
  </si>
  <si>
    <t>BO 300</t>
  </si>
  <si>
    <t>BO 500</t>
  </si>
  <si>
    <t>GIÒ TAI LƯỠI XÀO 250</t>
  </si>
  <si>
    <t xml:space="preserve">MỘC NẤM HƯƠNG 250 </t>
  </si>
  <si>
    <t>CHẢ CỐM 300G</t>
  </si>
  <si>
    <t>ĐÙI GÀ CAY 500G</t>
  </si>
  <si>
    <t>GIÒ LỤA 250G</t>
  </si>
  <si>
    <t>GIÒ SỤN GÀ 250G</t>
  </si>
  <si>
    <t>CHẢ NƯỚNG 300G</t>
  </si>
  <si>
    <t>CHÂN GÀ SỐT CAY 450</t>
  </si>
  <si>
    <t>sáng</t>
  </si>
  <si>
    <t>Thơ</t>
  </si>
  <si>
    <t>Mega An Phú</t>
  </si>
  <si>
    <t>chiều 1</t>
  </si>
  <si>
    <t>chiều 2</t>
  </si>
  <si>
    <t>intimex</t>
  </si>
  <si>
    <t>ô tô</t>
  </si>
  <si>
    <t>tàu</t>
  </si>
  <si>
    <t>Khách lẻ</t>
  </si>
  <si>
    <t>Tâm sale</t>
  </si>
  <si>
    <t>A Thạch</t>
  </si>
  <si>
    <t>bán lẻ</t>
  </si>
  <si>
    <t>ngày 31</t>
  </si>
  <si>
    <t>Thanh sale</t>
  </si>
  <si>
    <t>Thực</t>
  </si>
  <si>
    <t>hỗ trợ ST</t>
  </si>
  <si>
    <t>C Thơm</t>
  </si>
  <si>
    <t>thử mẫu</t>
  </si>
  <si>
    <t>Hải sale</t>
  </si>
  <si>
    <t>sampling</t>
  </si>
  <si>
    <t>Lam</t>
  </si>
  <si>
    <t>Sườn heo hun khói 200</t>
  </si>
  <si>
    <t>mẫu 7 chill</t>
  </si>
  <si>
    <t>tặng khách</t>
  </si>
  <si>
    <t>Diễm</t>
  </si>
  <si>
    <t>hàng mẫu</t>
  </si>
  <si>
    <t>cắt mẫu</t>
  </si>
  <si>
    <t>trung chuyển</t>
  </si>
  <si>
    <t>xuất TC</t>
  </si>
  <si>
    <t>Hàng gửi</t>
  </si>
  <si>
    <t>Hà Nội</t>
  </si>
  <si>
    <t>Thùng</t>
  </si>
  <si>
    <t>Test mẫu</t>
  </si>
  <si>
    <t>Hàng gửi HN</t>
  </si>
  <si>
    <t>Đi Tỉnh</t>
  </si>
  <si>
    <t>Đà Nẵng</t>
  </si>
  <si>
    <t>BigC Bà Rịa</t>
  </si>
  <si>
    <t>Sampling</t>
  </si>
  <si>
    <t>BigC An Lạc</t>
  </si>
  <si>
    <t>Hàng tặng</t>
  </si>
  <si>
    <t>sáng 2</t>
  </si>
  <si>
    <t>Bán lẻ</t>
  </si>
  <si>
    <t>NV CTY</t>
  </si>
  <si>
    <t>trung chuyển Đà Nẵng</t>
  </si>
  <si>
    <t>hàng tặng trung thu</t>
  </si>
  <si>
    <t>khách chị Thơm</t>
  </si>
  <si>
    <t>hàng tặng coop trung chuyển</t>
  </si>
  <si>
    <t>có phiếu</t>
  </si>
  <si>
    <t>Chị Thơm</t>
  </si>
  <si>
    <t>lấy mẫu</t>
  </si>
  <si>
    <t>Sale</t>
  </si>
  <si>
    <t>hàng hủy</t>
  </si>
  <si>
    <t>Sales</t>
  </si>
  <si>
    <t>NHẬP KHO T8</t>
  </si>
  <si>
    <t xml:space="preserve">Số dư tháng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</si>
</sst>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m/d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1"/>
      <name val="Tahoma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165" fontId="4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5" fontId="0" fillId="4" borderId="1" xfId="1" applyNumberFormat="1" applyFont="1" applyFill="1" applyBorder="1"/>
    <xf numFmtId="0" fontId="5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5" fontId="0" fillId="5" borderId="1" xfId="0" applyNumberFormat="1" applyFill="1" applyBorder="1"/>
    <xf numFmtId="165" fontId="0" fillId="0" borderId="1" xfId="1" applyNumberFormat="1" applyFont="1" applyBorder="1"/>
    <xf numFmtId="165" fontId="5" fillId="0" borderId="1" xfId="0" applyNumberFormat="1" applyFont="1" applyBorder="1"/>
    <xf numFmtId="165" fontId="5" fillId="0" borderId="1" xfId="1" applyNumberFormat="1" applyFont="1" applyBorder="1"/>
    <xf numFmtId="165" fontId="6" fillId="0" borderId="1" xfId="0" applyNumberFormat="1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5" fontId="7" fillId="3" borderId="1" xfId="1" applyNumberFormat="1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/>
    </xf>
    <xf numFmtId="165" fontId="5" fillId="2" borderId="1" xfId="1" applyNumberFormat="1" applyFont="1" applyFill="1" applyBorder="1" applyAlignment="1">
      <alignment horizontal="center"/>
    </xf>
    <xf numFmtId="165" fontId="9" fillId="2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 vertical="center" wrapText="1"/>
    </xf>
    <xf numFmtId="0" fontId="5" fillId="0" borderId="4" xfId="0" applyFont="1" applyBorder="1"/>
    <xf numFmtId="165" fontId="7" fillId="0" borderId="1" xfId="1" applyNumberFormat="1" applyFont="1" applyBorder="1"/>
    <xf numFmtId="165" fontId="6" fillId="2" borderId="1" xfId="0" applyNumberFormat="1" applyFont="1" applyFill="1" applyBorder="1"/>
    <xf numFmtId="165" fontId="5" fillId="2" borderId="1" xfId="1" applyNumberFormat="1" applyFont="1" applyFill="1" applyBorder="1"/>
    <xf numFmtId="0" fontId="5" fillId="2" borderId="1" xfId="0" applyFont="1" applyFill="1" applyBorder="1"/>
    <xf numFmtId="165" fontId="5" fillId="2" borderId="1" xfId="0" applyNumberFormat="1" applyFont="1" applyFill="1" applyBorder="1"/>
    <xf numFmtId="0" fontId="5" fillId="2" borderId="0" xfId="0" applyFont="1" applyFill="1"/>
    <xf numFmtId="165" fontId="5" fillId="4" borderId="1" xfId="1" applyNumberFormat="1" applyFont="1" applyFill="1" applyBorder="1"/>
    <xf numFmtId="165" fontId="5" fillId="5" borderId="1" xfId="0" applyNumberFormat="1" applyFont="1" applyFill="1" applyBorder="1"/>
    <xf numFmtId="165" fontId="0" fillId="2" borderId="1" xfId="1" applyNumberFormat="1" applyFont="1" applyFill="1" applyBorder="1"/>
    <xf numFmtId="0" fontId="0" fillId="2" borderId="0" xfId="0" applyFill="1"/>
    <xf numFmtId="0" fontId="11" fillId="0" borderId="1" xfId="0" applyFont="1" applyBorder="1"/>
    <xf numFmtId="165" fontId="1" fillId="0" borderId="1" xfId="1" applyNumberFormat="1" applyFont="1" applyBorder="1"/>
    <xf numFmtId="0" fontId="0" fillId="3" borderId="0" xfId="0" applyFill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5" fontId="0" fillId="7" borderId="1" xfId="1" applyNumberFormat="1" applyFont="1" applyFill="1" applyBorder="1"/>
    <xf numFmtId="165" fontId="6" fillId="7" borderId="1" xfId="1" applyNumberFormat="1" applyFont="1" applyFill="1" applyBorder="1"/>
    <xf numFmtId="165" fontId="2" fillId="0" borderId="1" xfId="1" applyNumberFormat="1" applyFont="1" applyFill="1" applyBorder="1"/>
    <xf numFmtId="165" fontId="0" fillId="3" borderId="1" xfId="1" applyNumberFormat="1" applyFont="1" applyFill="1" applyBorder="1"/>
    <xf numFmtId="0" fontId="13" fillId="2" borderId="1" xfId="0" applyFont="1" applyFill="1" applyBorder="1"/>
    <xf numFmtId="165" fontId="13" fillId="0" borderId="1" xfId="1" applyNumberFormat="1" applyFont="1" applyFill="1" applyBorder="1"/>
    <xf numFmtId="0" fontId="4" fillId="2" borderId="1" xfId="0" applyFont="1" applyFill="1" applyBorder="1" applyAlignment="1">
      <alignment vertical="center"/>
    </xf>
    <xf numFmtId="0" fontId="13" fillId="3" borderId="1" xfId="0" applyFont="1" applyFill="1" applyBorder="1"/>
    <xf numFmtId="0" fontId="4" fillId="3" borderId="1" xfId="0" applyFont="1" applyFill="1" applyBorder="1" applyAlignment="1">
      <alignment vertical="center"/>
    </xf>
    <xf numFmtId="165" fontId="0" fillId="8" borderId="1" xfId="0" applyNumberFormat="1" applyFill="1" applyBorder="1"/>
    <xf numFmtId="0" fontId="14" fillId="0" borderId="3" xfId="0" applyFont="1" applyBorder="1" applyAlignment="1">
      <alignment horizontal="center"/>
    </xf>
    <xf numFmtId="165" fontId="7" fillId="2" borderId="1" xfId="1" applyNumberFormat="1" applyFont="1" applyFill="1" applyBorder="1"/>
    <xf numFmtId="165" fontId="0" fillId="0" borderId="1" xfId="0" applyNumberFormat="1" applyBorder="1"/>
    <xf numFmtId="165" fontId="0" fillId="9" borderId="1" xfId="0" applyNumberFormat="1" applyFill="1" applyBorder="1"/>
    <xf numFmtId="0" fontId="18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9" fillId="0" borderId="0" xfId="0" applyFont="1"/>
    <xf numFmtId="0" fontId="21" fillId="2" borderId="1" xfId="0" applyFont="1" applyFill="1" applyBorder="1" applyAlignment="1">
      <alignment horizontal="left" vertical="center"/>
    </xf>
    <xf numFmtId="0" fontId="19" fillId="0" borderId="1" xfId="0" applyFont="1" applyBorder="1"/>
    <xf numFmtId="165" fontId="19" fillId="0" borderId="1" xfId="1" applyNumberFormat="1" applyFont="1" applyBorder="1" applyAlignment="1">
      <alignment horizontal="center" vertical="center"/>
    </xf>
    <xf numFmtId="165" fontId="19" fillId="0" borderId="0" xfId="1" applyNumberFormat="1" applyFont="1" applyFill="1" applyBorder="1"/>
    <xf numFmtId="165" fontId="19" fillId="0" borderId="0" xfId="1" applyNumberFormat="1" applyFont="1" applyAlignment="1">
      <alignment horizontal="center" vertical="center"/>
    </xf>
    <xf numFmtId="165" fontId="22" fillId="0" borderId="1" xfId="1" applyNumberFormat="1" applyFont="1" applyFill="1" applyBorder="1" applyAlignment="1">
      <alignment horizontal="left" vertical="center"/>
    </xf>
    <xf numFmtId="165" fontId="23" fillId="0" borderId="1" xfId="1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20" fillId="0" borderId="1" xfId="1" applyNumberFormat="1" applyFont="1" applyBorder="1" applyAlignment="1">
      <alignment horizontal="center" vertical="center"/>
    </xf>
    <xf numFmtId="165" fontId="19" fillId="0" borderId="1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6" fontId="6" fillId="6" borderId="1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8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defaultRowHeight="15" x14ac:dyDescent="0.25"/>
  <cols>
    <col min="1" max="1" width="19.85546875" style="63" customWidth="1"/>
    <col min="2" max="2" width="9.140625" style="67" customWidth="1"/>
    <col min="3" max="34" width="5.7109375" style="68" customWidth="1"/>
    <col min="35" max="35" width="11.140625" style="63" customWidth="1"/>
    <col min="36" max="16384" width="9.140625" style="63"/>
  </cols>
  <sheetData>
    <row r="1" spans="1:35" ht="20.25" customHeight="1" x14ac:dyDescent="0.25">
      <c r="A1" s="71" t="s">
        <v>0</v>
      </c>
      <c r="B1" s="73" t="s">
        <v>171</v>
      </c>
      <c r="C1" s="72" t="s">
        <v>170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4"/>
    </row>
    <row r="2" spans="1:35" x14ac:dyDescent="0.25">
      <c r="A2" s="71"/>
      <c r="B2" s="73"/>
      <c r="C2" s="66">
        <v>1</v>
      </c>
      <c r="D2" s="66">
        <v>2</v>
      </c>
      <c r="E2" s="66">
        <v>3</v>
      </c>
      <c r="F2" s="66">
        <v>4</v>
      </c>
      <c r="G2" s="66">
        <v>5</v>
      </c>
      <c r="H2" s="66">
        <v>6</v>
      </c>
      <c r="I2" s="66">
        <v>7</v>
      </c>
      <c r="J2" s="66">
        <v>8</v>
      </c>
      <c r="K2" s="66">
        <v>9</v>
      </c>
      <c r="L2" s="66">
        <v>10</v>
      </c>
      <c r="M2" s="66">
        <v>11</v>
      </c>
      <c r="N2" s="66">
        <v>12</v>
      </c>
      <c r="O2" s="66">
        <v>13</v>
      </c>
      <c r="P2" s="66">
        <v>14</v>
      </c>
      <c r="Q2" s="66">
        <v>15</v>
      </c>
      <c r="R2" s="66">
        <v>16</v>
      </c>
      <c r="S2" s="66">
        <v>17</v>
      </c>
      <c r="T2" s="66">
        <v>18</v>
      </c>
      <c r="U2" s="66">
        <v>19</v>
      </c>
      <c r="V2" s="66">
        <v>20</v>
      </c>
      <c r="W2" s="66">
        <v>21</v>
      </c>
      <c r="X2" s="66">
        <v>22</v>
      </c>
      <c r="Y2" s="66">
        <v>23</v>
      </c>
      <c r="Z2" s="66">
        <v>24</v>
      </c>
      <c r="AA2" s="66">
        <v>25</v>
      </c>
      <c r="AB2" s="66">
        <v>26</v>
      </c>
      <c r="AC2" s="66">
        <v>27</v>
      </c>
      <c r="AD2" s="66">
        <v>28</v>
      </c>
      <c r="AE2" s="66">
        <v>29</v>
      </c>
      <c r="AF2" s="66">
        <v>30</v>
      </c>
      <c r="AG2" s="66">
        <v>31</v>
      </c>
      <c r="AH2" s="66">
        <v>0</v>
      </c>
      <c r="AI2" s="75"/>
    </row>
    <row r="3" spans="1:35" x14ac:dyDescent="0.25">
      <c r="A3" s="64" t="s">
        <v>31</v>
      </c>
      <c r="B3" s="69">
        <v>1882</v>
      </c>
      <c r="C3" s="70">
        <v>520</v>
      </c>
      <c r="D3" s="70">
        <v>520</v>
      </c>
      <c r="E3" s="70">
        <v>1008</v>
      </c>
      <c r="F3" s="70">
        <v>30</v>
      </c>
      <c r="G3" s="70"/>
      <c r="H3" s="70"/>
      <c r="I3" s="70">
        <v>30</v>
      </c>
      <c r="J3" s="70">
        <v>520</v>
      </c>
      <c r="K3" s="70">
        <v>520</v>
      </c>
      <c r="L3" s="70">
        <v>1248</v>
      </c>
      <c r="M3" s="70">
        <v>550</v>
      </c>
      <c r="N3" s="70">
        <v>872</v>
      </c>
      <c r="O3" s="70"/>
      <c r="P3" s="70"/>
      <c r="Q3" s="70">
        <v>295</v>
      </c>
      <c r="R3" s="70">
        <v>520</v>
      </c>
      <c r="S3" s="70">
        <v>1248</v>
      </c>
      <c r="T3" s="70">
        <v>520</v>
      </c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66"/>
      <c r="AI3" s="65"/>
    </row>
    <row r="4" spans="1:35" x14ac:dyDescent="0.25">
      <c r="A4" s="64" t="s">
        <v>32</v>
      </c>
      <c r="B4" s="69">
        <v>1212</v>
      </c>
      <c r="C4" s="70">
        <v>700</v>
      </c>
      <c r="D4" s="70">
        <v>420</v>
      </c>
      <c r="E4" s="70">
        <v>980</v>
      </c>
      <c r="F4" s="70"/>
      <c r="G4" s="70">
        <v>280</v>
      </c>
      <c r="H4" s="70"/>
      <c r="I4" s="70"/>
      <c r="J4" s="70">
        <v>420</v>
      </c>
      <c r="K4" s="70">
        <v>280</v>
      </c>
      <c r="L4" s="70">
        <v>1400</v>
      </c>
      <c r="M4" s="70">
        <v>280</v>
      </c>
      <c r="N4" s="70">
        <v>918</v>
      </c>
      <c r="O4" s="70"/>
      <c r="P4" s="70"/>
      <c r="Q4" s="70">
        <v>280</v>
      </c>
      <c r="R4" s="70">
        <v>140</v>
      </c>
      <c r="S4" s="70">
        <v>1210</v>
      </c>
      <c r="T4" s="70">
        <v>50</v>
      </c>
      <c r="U4" s="70">
        <v>560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66"/>
      <c r="AI4" s="65"/>
    </row>
    <row r="5" spans="1:35" x14ac:dyDescent="0.25">
      <c r="A5" s="64" t="s">
        <v>33</v>
      </c>
      <c r="B5" s="69">
        <v>170</v>
      </c>
      <c r="C5" s="70">
        <v>180</v>
      </c>
      <c r="D5" s="70"/>
      <c r="E5" s="70">
        <v>180</v>
      </c>
      <c r="F5" s="70"/>
      <c r="G5" s="70"/>
      <c r="H5" s="70"/>
      <c r="I5" s="70"/>
      <c r="J5" s="70"/>
      <c r="K5" s="70">
        <v>90</v>
      </c>
      <c r="L5" s="70">
        <v>180</v>
      </c>
      <c r="M5" s="70">
        <v>86</v>
      </c>
      <c r="N5" s="70">
        <v>360</v>
      </c>
      <c r="O5" s="70"/>
      <c r="P5" s="70"/>
      <c r="Q5" s="70"/>
      <c r="R5" s="70">
        <v>90</v>
      </c>
      <c r="S5" s="70">
        <v>324</v>
      </c>
      <c r="T5" s="70">
        <v>126</v>
      </c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66"/>
      <c r="AI5" s="65"/>
    </row>
    <row r="6" spans="1:35" x14ac:dyDescent="0.25">
      <c r="A6" s="64" t="s">
        <v>34</v>
      </c>
      <c r="B6" s="69">
        <v>59</v>
      </c>
      <c r="C6" s="70"/>
      <c r="D6" s="70"/>
      <c r="E6" s="70"/>
      <c r="F6" s="70"/>
      <c r="G6" s="70">
        <v>40</v>
      </c>
      <c r="H6" s="70"/>
      <c r="I6" s="70"/>
      <c r="J6" s="70"/>
      <c r="K6" s="70"/>
      <c r="L6" s="70"/>
      <c r="M6" s="70">
        <v>60</v>
      </c>
      <c r="N6" s="70">
        <v>40</v>
      </c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66"/>
      <c r="AI6" s="65"/>
    </row>
    <row r="7" spans="1:35" x14ac:dyDescent="0.25">
      <c r="A7" s="64" t="s">
        <v>35</v>
      </c>
      <c r="B7" s="69">
        <v>117</v>
      </c>
      <c r="C7" s="70"/>
      <c r="D7" s="70"/>
      <c r="E7" s="70"/>
      <c r="F7" s="70">
        <v>40</v>
      </c>
      <c r="G7" s="70"/>
      <c r="H7" s="70"/>
      <c r="I7" s="70">
        <v>60</v>
      </c>
      <c r="J7" s="70"/>
      <c r="K7" s="70"/>
      <c r="L7" s="70">
        <v>40</v>
      </c>
      <c r="M7" s="70"/>
      <c r="N7" s="70"/>
      <c r="O7" s="70"/>
      <c r="P7" s="70"/>
      <c r="Q7" s="70">
        <v>40</v>
      </c>
      <c r="R7" s="70"/>
      <c r="S7" s="70">
        <v>80</v>
      </c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66"/>
      <c r="AI7" s="65"/>
    </row>
    <row r="8" spans="1:35" x14ac:dyDescent="0.25">
      <c r="A8" s="64" t="s">
        <v>36</v>
      </c>
      <c r="B8" s="69">
        <v>0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66"/>
      <c r="AI8" s="65"/>
    </row>
    <row r="9" spans="1:35" x14ac:dyDescent="0.25">
      <c r="A9" s="64" t="s">
        <v>37</v>
      </c>
      <c r="B9" s="69">
        <v>746</v>
      </c>
      <c r="C9" s="70"/>
      <c r="D9" s="70"/>
      <c r="E9" s="70">
        <v>240</v>
      </c>
      <c r="F9" s="70"/>
      <c r="G9" s="70">
        <v>240</v>
      </c>
      <c r="H9" s="70"/>
      <c r="I9" s="70">
        <v>240</v>
      </c>
      <c r="J9" s="70">
        <v>241</v>
      </c>
      <c r="K9" s="70"/>
      <c r="L9" s="70">
        <v>480</v>
      </c>
      <c r="M9" s="70"/>
      <c r="N9" s="70">
        <v>414</v>
      </c>
      <c r="O9" s="70"/>
      <c r="P9" s="70"/>
      <c r="Q9" s="70">
        <v>240</v>
      </c>
      <c r="R9" s="70"/>
      <c r="S9" s="70">
        <v>440</v>
      </c>
      <c r="T9" s="70"/>
      <c r="U9" s="70">
        <v>240</v>
      </c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66"/>
      <c r="AI9" s="65"/>
    </row>
    <row r="10" spans="1:35" x14ac:dyDescent="0.25">
      <c r="A10" s="64" t="s">
        <v>38</v>
      </c>
      <c r="B10" s="69">
        <v>107</v>
      </c>
      <c r="C10" s="70"/>
      <c r="D10" s="70"/>
      <c r="E10" s="70">
        <v>60</v>
      </c>
      <c r="F10" s="70"/>
      <c r="G10" s="70"/>
      <c r="H10" s="70"/>
      <c r="I10" s="70"/>
      <c r="J10" s="70"/>
      <c r="K10" s="70"/>
      <c r="L10" s="70">
        <v>80</v>
      </c>
      <c r="M10" s="70"/>
      <c r="N10" s="70">
        <v>80</v>
      </c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66"/>
      <c r="AI10" s="65"/>
    </row>
    <row r="11" spans="1:35" x14ac:dyDescent="0.25">
      <c r="A11" s="64" t="s">
        <v>39</v>
      </c>
      <c r="B11" s="69">
        <v>375</v>
      </c>
      <c r="C11" s="70"/>
      <c r="D11" s="70"/>
      <c r="E11" s="70"/>
      <c r="F11" s="70">
        <v>130</v>
      </c>
      <c r="G11" s="70"/>
      <c r="H11" s="70"/>
      <c r="I11" s="70">
        <v>130</v>
      </c>
      <c r="J11" s="70"/>
      <c r="K11" s="70"/>
      <c r="L11" s="70">
        <v>130</v>
      </c>
      <c r="M11" s="70"/>
      <c r="N11" s="70"/>
      <c r="O11" s="70"/>
      <c r="P11" s="70"/>
      <c r="Q11" s="70">
        <v>260</v>
      </c>
      <c r="R11" s="70"/>
      <c r="S11" s="70"/>
      <c r="T11" s="70">
        <v>130</v>
      </c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66"/>
      <c r="AI11" s="65"/>
    </row>
    <row r="12" spans="1:35" x14ac:dyDescent="0.25">
      <c r="A12" s="64" t="s">
        <v>40</v>
      </c>
      <c r="B12" s="69">
        <v>728</v>
      </c>
      <c r="C12" s="70">
        <v>400</v>
      </c>
      <c r="D12" s="70">
        <v>200</v>
      </c>
      <c r="E12" s="70">
        <v>600</v>
      </c>
      <c r="F12" s="70"/>
      <c r="G12" s="70"/>
      <c r="H12" s="70"/>
      <c r="I12" s="70"/>
      <c r="J12" s="70"/>
      <c r="K12" s="70">
        <v>1</v>
      </c>
      <c r="L12" s="70">
        <v>600</v>
      </c>
      <c r="M12" s="70">
        <v>200</v>
      </c>
      <c r="N12" s="70">
        <v>600</v>
      </c>
      <c r="O12" s="70"/>
      <c r="P12" s="70"/>
      <c r="Q12" s="70">
        <v>200</v>
      </c>
      <c r="R12" s="70">
        <v>400</v>
      </c>
      <c r="S12" s="70">
        <v>730</v>
      </c>
      <c r="T12" s="70"/>
      <c r="U12" s="70">
        <v>600</v>
      </c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66"/>
      <c r="AI12" s="65"/>
    </row>
    <row r="13" spans="1:35" x14ac:dyDescent="0.25">
      <c r="A13" s="64" t="s">
        <v>41</v>
      </c>
      <c r="B13" s="69">
        <v>0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66"/>
      <c r="AI13" s="65"/>
    </row>
    <row r="14" spans="1:35" x14ac:dyDescent="0.25">
      <c r="A14" s="64" t="s">
        <v>42</v>
      </c>
      <c r="B14" s="69">
        <v>132</v>
      </c>
      <c r="C14" s="70"/>
      <c r="D14" s="70"/>
      <c r="E14" s="70"/>
      <c r="F14" s="70">
        <v>48</v>
      </c>
      <c r="G14" s="70">
        <v>48</v>
      </c>
      <c r="H14" s="70"/>
      <c r="I14" s="70">
        <v>48</v>
      </c>
      <c r="J14" s="70">
        <v>48</v>
      </c>
      <c r="K14" s="70"/>
      <c r="L14" s="70">
        <v>48</v>
      </c>
      <c r="M14" s="70">
        <v>48</v>
      </c>
      <c r="N14" s="70">
        <v>96</v>
      </c>
      <c r="O14" s="70"/>
      <c r="P14" s="70"/>
      <c r="Q14" s="70"/>
      <c r="R14" s="70"/>
      <c r="S14" s="70">
        <v>96</v>
      </c>
      <c r="T14" s="70"/>
      <c r="U14" s="70">
        <v>48</v>
      </c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66"/>
      <c r="AI14" s="65"/>
    </row>
    <row r="15" spans="1:35" x14ac:dyDescent="0.25">
      <c r="A15" s="64" t="s">
        <v>43</v>
      </c>
      <c r="B15" s="69">
        <v>183</v>
      </c>
      <c r="C15" s="70"/>
      <c r="D15" s="70">
        <v>85</v>
      </c>
      <c r="E15" s="70">
        <v>170</v>
      </c>
      <c r="F15" s="70"/>
      <c r="G15" s="70"/>
      <c r="H15" s="70"/>
      <c r="I15" s="70">
        <v>170</v>
      </c>
      <c r="J15" s="70">
        <v>85</v>
      </c>
      <c r="K15" s="70">
        <v>85</v>
      </c>
      <c r="L15" s="70">
        <v>85</v>
      </c>
      <c r="M15" s="70"/>
      <c r="N15" s="70">
        <v>85</v>
      </c>
      <c r="O15" s="70"/>
      <c r="P15" s="70"/>
      <c r="Q15" s="70"/>
      <c r="R15" s="70"/>
      <c r="S15" s="70">
        <v>85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66"/>
      <c r="AI15" s="65"/>
    </row>
    <row r="16" spans="1:35" x14ac:dyDescent="0.25">
      <c r="A16" s="64" t="s">
        <v>44</v>
      </c>
      <c r="B16" s="69">
        <v>329</v>
      </c>
      <c r="C16" s="70">
        <v>85</v>
      </c>
      <c r="D16" s="70">
        <v>85</v>
      </c>
      <c r="E16" s="70">
        <v>170</v>
      </c>
      <c r="F16" s="70"/>
      <c r="G16" s="70"/>
      <c r="H16" s="70"/>
      <c r="I16" s="70">
        <v>170</v>
      </c>
      <c r="J16" s="70">
        <v>85</v>
      </c>
      <c r="K16" s="70">
        <v>85</v>
      </c>
      <c r="L16" s="70">
        <v>85</v>
      </c>
      <c r="M16" s="70">
        <v>85</v>
      </c>
      <c r="N16" s="70">
        <v>170</v>
      </c>
      <c r="O16" s="70"/>
      <c r="P16" s="70"/>
      <c r="Q16" s="70">
        <v>170</v>
      </c>
      <c r="R16" s="70"/>
      <c r="S16" s="70">
        <v>170</v>
      </c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66"/>
      <c r="AI16" s="65"/>
    </row>
    <row r="17" spans="1:35" x14ac:dyDescent="0.25">
      <c r="A17" s="64" t="s">
        <v>45</v>
      </c>
      <c r="B17" s="69">
        <v>216</v>
      </c>
      <c r="C17" s="70"/>
      <c r="D17" s="70"/>
      <c r="E17" s="70">
        <v>170</v>
      </c>
      <c r="F17" s="70"/>
      <c r="G17" s="70">
        <v>85</v>
      </c>
      <c r="H17" s="70"/>
      <c r="I17" s="70">
        <v>170</v>
      </c>
      <c r="J17" s="70"/>
      <c r="K17" s="70"/>
      <c r="L17" s="70">
        <v>170</v>
      </c>
      <c r="M17" s="70"/>
      <c r="N17" s="70"/>
      <c r="O17" s="70"/>
      <c r="P17" s="70"/>
      <c r="Q17" s="70">
        <v>170</v>
      </c>
      <c r="R17" s="70"/>
      <c r="S17" s="70"/>
      <c r="T17" s="70">
        <v>171</v>
      </c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66"/>
      <c r="AI17" s="65"/>
    </row>
    <row r="18" spans="1:35" x14ac:dyDescent="0.25">
      <c r="A18" s="64" t="s">
        <v>46</v>
      </c>
      <c r="B18" s="69">
        <v>166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66"/>
      <c r="AI18" s="65"/>
    </row>
    <row r="19" spans="1:35" x14ac:dyDescent="0.25">
      <c r="A19" s="64" t="s">
        <v>25</v>
      </c>
      <c r="B19" s="69">
        <v>91</v>
      </c>
      <c r="C19" s="70"/>
      <c r="D19" s="70"/>
      <c r="E19" s="70"/>
      <c r="F19" s="70">
        <v>100</v>
      </c>
      <c r="G19" s="70"/>
      <c r="H19" s="70"/>
      <c r="I19" s="70"/>
      <c r="J19" s="70"/>
      <c r="K19" s="70"/>
      <c r="L19" s="70">
        <v>100</v>
      </c>
      <c r="M19" s="70"/>
      <c r="N19" s="70">
        <v>55</v>
      </c>
      <c r="O19" s="70"/>
      <c r="P19" s="70"/>
      <c r="Q19" s="70"/>
      <c r="R19" s="70"/>
      <c r="S19" s="70">
        <v>312</v>
      </c>
      <c r="T19" s="70">
        <v>333</v>
      </c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66"/>
      <c r="AI19" s="65"/>
    </row>
    <row r="20" spans="1:35" x14ac:dyDescent="0.25">
      <c r="A20" s="64" t="s">
        <v>26</v>
      </c>
      <c r="B20" s="69">
        <v>18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66"/>
      <c r="AI20" s="65"/>
    </row>
    <row r="21" spans="1:35" x14ac:dyDescent="0.25">
      <c r="A21" s="64" t="s">
        <v>27</v>
      </c>
      <c r="B21" s="69">
        <v>90</v>
      </c>
      <c r="C21" s="70"/>
      <c r="D21" s="70"/>
      <c r="E21" s="70"/>
      <c r="F21" s="70">
        <v>250</v>
      </c>
      <c r="G21" s="70"/>
      <c r="H21" s="70"/>
      <c r="I21" s="70"/>
      <c r="J21" s="70"/>
      <c r="K21" s="70"/>
      <c r="L21" s="70">
        <v>150</v>
      </c>
      <c r="M21" s="70"/>
      <c r="N21" s="70">
        <v>100</v>
      </c>
      <c r="O21" s="70"/>
      <c r="P21" s="70"/>
      <c r="Q21" s="70"/>
      <c r="R21" s="70"/>
      <c r="S21" s="70">
        <v>50</v>
      </c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66"/>
      <c r="AI21" s="65"/>
    </row>
    <row r="22" spans="1:35" x14ac:dyDescent="0.25">
      <c r="A22" s="64" t="s">
        <v>28</v>
      </c>
      <c r="B22" s="69">
        <v>0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66"/>
      <c r="AI22" s="65"/>
    </row>
    <row r="23" spans="1:35" x14ac:dyDescent="0.25">
      <c r="A23" s="64" t="s">
        <v>29</v>
      </c>
      <c r="B23" s="69">
        <v>0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66"/>
      <c r="AI23" s="65"/>
    </row>
    <row r="24" spans="1:35" x14ac:dyDescent="0.25">
      <c r="A24" s="64" t="s">
        <v>30</v>
      </c>
      <c r="B24" s="69">
        <v>53</v>
      </c>
      <c r="C24" s="70">
        <v>90</v>
      </c>
      <c r="D24" s="70"/>
      <c r="E24" s="70">
        <v>90</v>
      </c>
      <c r="F24" s="70"/>
      <c r="G24" s="70">
        <v>80</v>
      </c>
      <c r="H24" s="70"/>
      <c r="I24" s="70"/>
      <c r="J24" s="70">
        <v>160</v>
      </c>
      <c r="K24" s="70"/>
      <c r="L24" s="70"/>
      <c r="M24" s="70">
        <v>160</v>
      </c>
      <c r="N24" s="70"/>
      <c r="O24" s="70">
        <v>160</v>
      </c>
      <c r="P24" s="70">
        <v>80</v>
      </c>
      <c r="Q24" s="70">
        <v>150</v>
      </c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66"/>
      <c r="AI24" s="65"/>
    </row>
    <row r="25" spans="1:35" x14ac:dyDescent="0.25">
      <c r="A25" s="64" t="s">
        <v>59</v>
      </c>
      <c r="B25" s="69">
        <v>0</v>
      </c>
      <c r="C25" s="70"/>
      <c r="D25" s="70">
        <v>300</v>
      </c>
      <c r="E25" s="70">
        <v>300</v>
      </c>
      <c r="F25" s="70"/>
      <c r="G25" s="70"/>
      <c r="H25" s="70"/>
      <c r="I25" s="70">
        <v>128</v>
      </c>
      <c r="J25" s="70"/>
      <c r="K25" s="70"/>
      <c r="L25" s="70"/>
      <c r="M25" s="70">
        <v>200</v>
      </c>
      <c r="N25" s="70"/>
      <c r="O25" s="70">
        <v>100</v>
      </c>
      <c r="P25" s="70"/>
      <c r="Q25" s="70">
        <v>100</v>
      </c>
      <c r="R25" s="70"/>
      <c r="S25" s="70">
        <v>180</v>
      </c>
      <c r="T25" s="70">
        <v>300</v>
      </c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66"/>
      <c r="AI25" s="65"/>
    </row>
    <row r="26" spans="1:35" x14ac:dyDescent="0.25">
      <c r="A26" s="64" t="s">
        <v>60</v>
      </c>
      <c r="B26" s="69">
        <v>0</v>
      </c>
      <c r="C26" s="70"/>
      <c r="D26" s="70">
        <v>300</v>
      </c>
      <c r="E26" s="70">
        <v>300</v>
      </c>
      <c r="F26" s="70"/>
      <c r="G26" s="70"/>
      <c r="H26" s="70"/>
      <c r="I26" s="70">
        <v>150</v>
      </c>
      <c r="J26" s="70"/>
      <c r="K26" s="70"/>
      <c r="L26" s="70"/>
      <c r="M26" s="70">
        <v>150</v>
      </c>
      <c r="N26" s="70"/>
      <c r="O26" s="70">
        <v>100</v>
      </c>
      <c r="P26" s="70"/>
      <c r="Q26" s="70">
        <v>100</v>
      </c>
      <c r="R26" s="70"/>
      <c r="S26" s="70">
        <v>180</v>
      </c>
      <c r="T26" s="70">
        <v>300</v>
      </c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66"/>
      <c r="AI26" s="65"/>
    </row>
    <row r="27" spans="1:35" x14ac:dyDescent="0.25">
      <c r="A27" s="64" t="s">
        <v>61</v>
      </c>
      <c r="B27" s="69">
        <v>0</v>
      </c>
      <c r="C27" s="70"/>
      <c r="D27" s="70">
        <v>296</v>
      </c>
      <c r="E27" s="70">
        <v>300</v>
      </c>
      <c r="F27" s="70"/>
      <c r="G27" s="70">
        <v>4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66"/>
      <c r="AI27" s="65"/>
    </row>
    <row r="28" spans="1:35" x14ac:dyDescent="0.25">
      <c r="A28" s="64" t="s">
        <v>58</v>
      </c>
      <c r="B28" s="69">
        <v>0</v>
      </c>
      <c r="C28" s="70"/>
      <c r="D28" s="70">
        <v>300</v>
      </c>
      <c r="E28" s="70">
        <v>300</v>
      </c>
      <c r="F28" s="70"/>
      <c r="G28" s="70"/>
      <c r="H28" s="70"/>
      <c r="I28" s="70"/>
      <c r="J28" s="70"/>
      <c r="K28" s="70"/>
      <c r="L28" s="70"/>
      <c r="M28" s="70"/>
      <c r="N28" s="70"/>
      <c r="O28" s="70">
        <v>300</v>
      </c>
      <c r="P28" s="70">
        <v>200</v>
      </c>
      <c r="Q28" s="70">
        <v>412</v>
      </c>
      <c r="R28" s="70"/>
      <c r="S28" s="70"/>
      <c r="T28" s="70">
        <v>280</v>
      </c>
      <c r="U28" s="70">
        <v>360</v>
      </c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66"/>
      <c r="AI28" s="65"/>
    </row>
  </sheetData>
  <mergeCells count="4">
    <mergeCell ref="A1:A2"/>
    <mergeCell ref="C1:AH1"/>
    <mergeCell ref="B1:B2"/>
    <mergeCell ref="AI1:AI2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32"/>
  <sheetViews>
    <sheetView workbookViewId="0">
      <pane xSplit="4" ySplit="2" topLeftCell="E3" activePane="bottomRight" state="frozen"/>
      <selection activeCell="E3" sqref="E3:E28"/>
      <selection pane="topRight" activeCell="E3" sqref="E3:E28"/>
      <selection pane="bottomLeft" activeCell="E3" sqref="E3:E28"/>
      <selection pane="bottomRight" activeCell="E3" sqref="E3:E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0" t="s">
        <v>12</v>
      </c>
      <c r="F1" s="80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100</v>
      </c>
      <c r="AC1" s="5"/>
      <c r="AD1" s="84" t="s">
        <v>18</v>
      </c>
      <c r="AE1" s="82" t="s">
        <v>10</v>
      </c>
      <c r="AF1" s="82" t="s">
        <v>51</v>
      </c>
      <c r="AG1" s="76" t="s">
        <v>22</v>
      </c>
      <c r="AH1" s="78" t="s">
        <v>23</v>
      </c>
    </row>
    <row r="2" spans="1:34" x14ac:dyDescent="0.25">
      <c r="A2" s="85"/>
      <c r="B2" s="81"/>
      <c r="C2" s="81"/>
      <c r="D2" s="85"/>
      <c r="E2" s="81"/>
      <c r="F2" s="81"/>
      <c r="G2" s="90"/>
      <c r="H2" s="17" t="s">
        <v>24</v>
      </c>
      <c r="I2" s="17" t="s">
        <v>122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 t="s">
        <v>139</v>
      </c>
      <c r="AC2" s="16"/>
      <c r="AD2" s="85"/>
      <c r="AE2" s="83"/>
      <c r="AF2" s="83"/>
      <c r="AG2" s="77"/>
      <c r="AH2" s="79"/>
    </row>
    <row r="3" spans="1:34" ht="12.75" customHeight="1" x14ac:dyDescent="0.25">
      <c r="A3" s="20" t="s">
        <v>31</v>
      </c>
      <c r="B3" s="21">
        <v>33</v>
      </c>
      <c r="C3" s="9">
        <v>25</v>
      </c>
      <c r="D3" s="9">
        <v>46</v>
      </c>
      <c r="E3" s="12">
        <v>520</v>
      </c>
      <c r="F3" s="1">
        <f>'8.8'!AF3</f>
        <v>732</v>
      </c>
      <c r="G3" s="22">
        <f t="shared" ref="G3:G24" si="0">SUM(E3:F3)</f>
        <v>1252</v>
      </c>
      <c r="H3" s="7">
        <v>26</v>
      </c>
      <c r="I3" s="7">
        <v>20</v>
      </c>
      <c r="J3" s="7"/>
      <c r="K3" s="7"/>
      <c r="L3" s="7">
        <v>47</v>
      </c>
      <c r="M3" s="7"/>
      <c r="N3" s="6">
        <f t="shared" ref="N3:N28" si="1">SUBTOTAL(9,H3:M3)</f>
        <v>93</v>
      </c>
      <c r="O3" s="11">
        <f t="shared" ref="O3:O28" si="2">G3-N3</f>
        <v>1159</v>
      </c>
      <c r="P3" s="14">
        <v>51</v>
      </c>
      <c r="Q3" s="14">
        <v>6</v>
      </c>
      <c r="R3" s="14">
        <v>90</v>
      </c>
      <c r="S3" s="14">
        <v>18</v>
      </c>
      <c r="T3" s="14"/>
      <c r="U3" s="14">
        <v>13</v>
      </c>
      <c r="V3" s="14"/>
      <c r="W3" s="14">
        <v>21</v>
      </c>
      <c r="X3" s="14"/>
      <c r="Y3" s="14"/>
      <c r="Z3" s="14">
        <v>39</v>
      </c>
      <c r="AA3" s="14">
        <v>45</v>
      </c>
      <c r="AB3" s="14"/>
      <c r="AC3" s="14"/>
      <c r="AD3" s="14">
        <v>5</v>
      </c>
      <c r="AE3" s="13">
        <f>SUM(P3:AC3)</f>
        <v>283</v>
      </c>
      <c r="AF3" s="15">
        <f t="shared" ref="AF3:AF28" si="3">O3-AE3</f>
        <v>876</v>
      </c>
      <c r="AG3" s="7">
        <f t="shared" ref="AG3:AG28" si="4">(B3*C3)+D3</f>
        <v>871</v>
      </c>
      <c r="AH3" s="13">
        <f>AG3+AD3-AF3</f>
        <v>0</v>
      </c>
    </row>
    <row r="4" spans="1:34" ht="12.75" customHeight="1" x14ac:dyDescent="0.25">
      <c r="A4" s="20" t="s">
        <v>32</v>
      </c>
      <c r="B4" s="21">
        <v>70</v>
      </c>
      <c r="C4" s="9">
        <v>8</v>
      </c>
      <c r="D4" s="9">
        <v>63</v>
      </c>
      <c r="E4" s="12">
        <v>280</v>
      </c>
      <c r="F4" s="1">
        <f>'8.8'!AF4</f>
        <v>779</v>
      </c>
      <c r="G4" s="22">
        <f t="shared" si="0"/>
        <v>1059</v>
      </c>
      <c r="H4" s="7">
        <v>24</v>
      </c>
      <c r="I4" s="7">
        <v>30</v>
      </c>
      <c r="J4" s="7"/>
      <c r="K4" s="7"/>
      <c r="L4" s="7">
        <v>100</v>
      </c>
      <c r="M4" s="7"/>
      <c r="N4" s="6">
        <f t="shared" si="1"/>
        <v>154</v>
      </c>
      <c r="O4" s="11">
        <f t="shared" si="2"/>
        <v>905</v>
      </c>
      <c r="P4" s="14">
        <v>85</v>
      </c>
      <c r="Q4" s="14">
        <v>3</v>
      </c>
      <c r="R4" s="14">
        <v>34</v>
      </c>
      <c r="S4" s="14">
        <v>16</v>
      </c>
      <c r="T4" s="14"/>
      <c r="U4" s="14">
        <v>5</v>
      </c>
      <c r="V4" s="14"/>
      <c r="W4" s="14">
        <v>23</v>
      </c>
      <c r="X4" s="14"/>
      <c r="Y4" s="14"/>
      <c r="Z4" s="14">
        <v>29</v>
      </c>
      <c r="AA4" s="14">
        <v>87</v>
      </c>
      <c r="AB4" s="14"/>
      <c r="AC4" s="14"/>
      <c r="AD4" s="14"/>
      <c r="AE4" s="13">
        <f t="shared" ref="AE4:AE28" si="5">SUM(P4:AC4)</f>
        <v>282</v>
      </c>
      <c r="AF4" s="15">
        <f t="shared" si="3"/>
        <v>623</v>
      </c>
      <c r="AG4" s="7">
        <f t="shared" si="4"/>
        <v>623</v>
      </c>
      <c r="AH4" s="13">
        <f t="shared" ref="AH4:AH28" si="6">AG4+AD4-AF4</f>
        <v>0</v>
      </c>
    </row>
    <row r="5" spans="1:34" ht="12.75" customHeight="1" x14ac:dyDescent="0.25">
      <c r="A5" s="20" t="s">
        <v>33</v>
      </c>
      <c r="B5" s="21">
        <v>45</v>
      </c>
      <c r="C5" s="8">
        <v>2</v>
      </c>
      <c r="D5" s="8">
        <v>41</v>
      </c>
      <c r="E5" s="12">
        <v>90</v>
      </c>
      <c r="F5" s="1">
        <f>'8.8'!AF5</f>
        <v>176</v>
      </c>
      <c r="G5" s="22">
        <f t="shared" si="0"/>
        <v>266</v>
      </c>
      <c r="H5" s="7"/>
      <c r="I5" s="7"/>
      <c r="J5" s="7"/>
      <c r="K5" s="7"/>
      <c r="L5" s="7">
        <v>20</v>
      </c>
      <c r="M5" s="7"/>
      <c r="N5" s="6">
        <f t="shared" si="1"/>
        <v>20</v>
      </c>
      <c r="O5" s="11">
        <f t="shared" si="2"/>
        <v>246</v>
      </c>
      <c r="P5" s="14">
        <v>23</v>
      </c>
      <c r="Q5" s="14"/>
      <c r="R5" s="14">
        <v>7</v>
      </c>
      <c r="S5" s="14">
        <v>20</v>
      </c>
      <c r="T5" s="14"/>
      <c r="U5" s="14">
        <v>50</v>
      </c>
      <c r="V5" s="14"/>
      <c r="W5" s="14">
        <v>12</v>
      </c>
      <c r="X5" s="14"/>
      <c r="Y5" s="14"/>
      <c r="Z5" s="14">
        <v>3</v>
      </c>
      <c r="AA5" s="14"/>
      <c r="AB5" s="14"/>
      <c r="AC5" s="14"/>
      <c r="AD5" s="14"/>
      <c r="AE5" s="13">
        <f t="shared" si="5"/>
        <v>115</v>
      </c>
      <c r="AF5" s="15">
        <f t="shared" si="3"/>
        <v>131</v>
      </c>
      <c r="AG5" s="7">
        <f t="shared" si="4"/>
        <v>131</v>
      </c>
      <c r="AH5" s="13">
        <f t="shared" si="6"/>
        <v>0</v>
      </c>
    </row>
    <row r="6" spans="1:34" ht="12.75" customHeight="1" x14ac:dyDescent="0.25">
      <c r="A6" s="20" t="s">
        <v>34</v>
      </c>
      <c r="B6" s="21">
        <v>90</v>
      </c>
      <c r="C6" s="8">
        <v>0</v>
      </c>
      <c r="D6" s="8">
        <v>13</v>
      </c>
      <c r="E6" s="12"/>
      <c r="F6" s="1">
        <f>'8.8'!AF6</f>
        <v>35</v>
      </c>
      <c r="G6" s="22">
        <f t="shared" si="0"/>
        <v>35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35</v>
      </c>
      <c r="P6" s="14">
        <v>3</v>
      </c>
      <c r="Q6" s="14"/>
      <c r="R6" s="14">
        <v>8</v>
      </c>
      <c r="S6" s="14"/>
      <c r="T6" s="14"/>
      <c r="U6" s="14"/>
      <c r="V6" s="14"/>
      <c r="W6" s="14">
        <v>3</v>
      </c>
      <c r="X6" s="14"/>
      <c r="Y6" s="14"/>
      <c r="Z6" s="14"/>
      <c r="AA6" s="14">
        <v>8</v>
      </c>
      <c r="AB6" s="14"/>
      <c r="AC6" s="14"/>
      <c r="AD6" s="14"/>
      <c r="AE6" s="13">
        <f t="shared" si="5"/>
        <v>22</v>
      </c>
      <c r="AF6" s="15">
        <f t="shared" si="3"/>
        <v>13</v>
      </c>
      <c r="AG6" s="7">
        <f t="shared" si="4"/>
        <v>13</v>
      </c>
      <c r="AH6" s="13">
        <f t="shared" si="6"/>
        <v>0</v>
      </c>
    </row>
    <row r="7" spans="1:34" ht="12.75" customHeight="1" x14ac:dyDescent="0.25">
      <c r="A7" s="20" t="s">
        <v>35</v>
      </c>
      <c r="B7" s="21">
        <v>80</v>
      </c>
      <c r="C7" s="8">
        <v>0</v>
      </c>
      <c r="D7" s="8">
        <v>61</v>
      </c>
      <c r="E7" s="12"/>
      <c r="F7" s="1">
        <f>'8.8'!AF7</f>
        <v>62</v>
      </c>
      <c r="G7" s="22">
        <f t="shared" si="0"/>
        <v>62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62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>
        <v>1</v>
      </c>
      <c r="AA7" s="14"/>
      <c r="AB7" s="14"/>
      <c r="AC7" s="14"/>
      <c r="AD7" s="14"/>
      <c r="AE7" s="13">
        <f t="shared" si="5"/>
        <v>1</v>
      </c>
      <c r="AF7" s="15">
        <f t="shared" si="3"/>
        <v>61</v>
      </c>
      <c r="AG7" s="7">
        <f t="shared" si="4"/>
        <v>61</v>
      </c>
      <c r="AH7" s="13">
        <f t="shared" si="6"/>
        <v>0</v>
      </c>
    </row>
    <row r="8" spans="1:34" ht="12.75" customHeight="1" x14ac:dyDescent="0.25">
      <c r="A8" s="20" t="s">
        <v>36</v>
      </c>
      <c r="B8" s="21">
        <v>20</v>
      </c>
      <c r="C8" s="8"/>
      <c r="D8" s="8"/>
      <c r="E8" s="12"/>
      <c r="F8" s="1">
        <f>'8.8'!AF8</f>
        <v>0</v>
      </c>
      <c r="G8" s="22">
        <f t="shared" si="0"/>
        <v>0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5"/>
        <v>0</v>
      </c>
      <c r="AF8" s="15">
        <f t="shared" si="3"/>
        <v>0</v>
      </c>
      <c r="AG8" s="7">
        <f t="shared" si="4"/>
        <v>0</v>
      </c>
      <c r="AH8" s="13">
        <f t="shared" si="6"/>
        <v>0</v>
      </c>
    </row>
    <row r="9" spans="1:34" ht="12.75" customHeight="1" x14ac:dyDescent="0.25">
      <c r="A9" s="20" t="s">
        <v>37</v>
      </c>
      <c r="B9" s="21">
        <v>120</v>
      </c>
      <c r="C9" s="9">
        <v>2</v>
      </c>
      <c r="D9" s="9">
        <v>75</v>
      </c>
      <c r="E9" s="12"/>
      <c r="F9" s="1">
        <f>'8.8'!AF9</f>
        <v>444</v>
      </c>
      <c r="G9" s="22">
        <f t="shared" si="0"/>
        <v>444</v>
      </c>
      <c r="H9" s="7">
        <v>8</v>
      </c>
      <c r="I9" s="7">
        <v>15</v>
      </c>
      <c r="J9" s="7"/>
      <c r="K9" s="7"/>
      <c r="L9" s="7"/>
      <c r="M9" s="7"/>
      <c r="N9" s="6">
        <f t="shared" si="1"/>
        <v>23</v>
      </c>
      <c r="O9" s="11">
        <f t="shared" si="2"/>
        <v>421</v>
      </c>
      <c r="P9" s="14">
        <v>72</v>
      </c>
      <c r="Q9" s="14"/>
      <c r="R9" s="14">
        <v>7</v>
      </c>
      <c r="S9" s="14">
        <v>2</v>
      </c>
      <c r="T9" s="14"/>
      <c r="U9" s="14">
        <v>2</v>
      </c>
      <c r="V9" s="14"/>
      <c r="W9" s="14">
        <v>7</v>
      </c>
      <c r="X9" s="14"/>
      <c r="Y9" s="14"/>
      <c r="Z9" s="14">
        <v>8</v>
      </c>
      <c r="AA9" s="14">
        <v>8</v>
      </c>
      <c r="AB9" s="14"/>
      <c r="AC9" s="14"/>
      <c r="AD9" s="14"/>
      <c r="AE9" s="13">
        <f t="shared" si="5"/>
        <v>106</v>
      </c>
      <c r="AF9" s="15">
        <f t="shared" si="3"/>
        <v>315</v>
      </c>
      <c r="AG9" s="7">
        <f t="shared" si="4"/>
        <v>315</v>
      </c>
      <c r="AH9" s="13">
        <f t="shared" si="6"/>
        <v>0</v>
      </c>
    </row>
    <row r="10" spans="1:34" ht="12.75" customHeight="1" x14ac:dyDescent="0.25">
      <c r="A10" s="20" t="s">
        <v>38</v>
      </c>
      <c r="B10" s="21">
        <v>40</v>
      </c>
      <c r="C10" s="8">
        <v>0</v>
      </c>
      <c r="D10" s="8">
        <v>25</v>
      </c>
      <c r="E10" s="12"/>
      <c r="F10" s="1">
        <f>'8.8'!AF10</f>
        <v>30</v>
      </c>
      <c r="G10" s="22">
        <f t="shared" si="0"/>
        <v>30</v>
      </c>
      <c r="H10" s="7"/>
      <c r="I10" s="7"/>
      <c r="J10" s="7"/>
      <c r="K10" s="7"/>
      <c r="L10" s="7"/>
      <c r="M10" s="7"/>
      <c r="N10" s="6">
        <f t="shared" si="1"/>
        <v>0</v>
      </c>
      <c r="O10" s="11">
        <f t="shared" si="2"/>
        <v>30</v>
      </c>
      <c r="P10" s="14">
        <v>3</v>
      </c>
      <c r="Q10" s="14"/>
      <c r="R10" s="14"/>
      <c r="S10" s="14"/>
      <c r="T10" s="14"/>
      <c r="U10" s="14">
        <v>2</v>
      </c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5"/>
        <v>5</v>
      </c>
      <c r="AF10" s="15">
        <f t="shared" si="3"/>
        <v>25</v>
      </c>
      <c r="AG10" s="7">
        <f t="shared" si="4"/>
        <v>25</v>
      </c>
      <c r="AH10" s="13">
        <f t="shared" si="6"/>
        <v>0</v>
      </c>
    </row>
    <row r="11" spans="1:34" ht="12.75" customHeight="1" x14ac:dyDescent="0.25">
      <c r="A11" s="20" t="s">
        <v>39</v>
      </c>
      <c r="B11" s="21">
        <v>65</v>
      </c>
      <c r="C11" s="8">
        <v>3</v>
      </c>
      <c r="D11" s="8">
        <v>31</v>
      </c>
      <c r="E11" s="12"/>
      <c r="F11" s="1">
        <f>'8.8'!AF11</f>
        <v>256</v>
      </c>
      <c r="G11" s="22">
        <f t="shared" si="0"/>
        <v>256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256</v>
      </c>
      <c r="P11" s="14">
        <v>4</v>
      </c>
      <c r="Q11" s="14"/>
      <c r="R11" s="14"/>
      <c r="S11" s="14">
        <v>17</v>
      </c>
      <c r="T11" s="14"/>
      <c r="U11" s="14">
        <v>4</v>
      </c>
      <c r="V11" s="14"/>
      <c r="W11" s="14"/>
      <c r="X11" s="14"/>
      <c r="Y11" s="14"/>
      <c r="Z11" s="14">
        <v>2</v>
      </c>
      <c r="AA11" s="14">
        <v>3</v>
      </c>
      <c r="AB11" s="14"/>
      <c r="AC11" s="14"/>
      <c r="AD11" s="14"/>
      <c r="AE11" s="13">
        <f t="shared" si="5"/>
        <v>30</v>
      </c>
      <c r="AF11" s="15">
        <f t="shared" si="3"/>
        <v>226</v>
      </c>
      <c r="AG11" s="7">
        <f t="shared" si="4"/>
        <v>226</v>
      </c>
      <c r="AH11" s="13">
        <f t="shared" si="6"/>
        <v>0</v>
      </c>
    </row>
    <row r="12" spans="1:34" ht="12.75" customHeight="1" x14ac:dyDescent="0.25">
      <c r="A12" s="20" t="s">
        <v>40</v>
      </c>
      <c r="B12" s="21">
        <v>100</v>
      </c>
      <c r="C12" s="8"/>
      <c r="D12" s="8">
        <v>1</v>
      </c>
      <c r="E12" s="12">
        <v>1</v>
      </c>
      <c r="F12" s="1">
        <f>'8.8'!AF12</f>
        <v>175</v>
      </c>
      <c r="G12" s="22">
        <f t="shared" si="0"/>
        <v>176</v>
      </c>
      <c r="H12" s="7">
        <v>13</v>
      </c>
      <c r="I12" s="7"/>
      <c r="J12" s="7"/>
      <c r="K12" s="7"/>
      <c r="L12" s="7">
        <v>10</v>
      </c>
      <c r="M12" s="7"/>
      <c r="N12" s="6">
        <f t="shared" si="1"/>
        <v>23</v>
      </c>
      <c r="O12" s="11">
        <f t="shared" si="2"/>
        <v>153</v>
      </c>
      <c r="P12" s="14">
        <v>42</v>
      </c>
      <c r="Q12" s="14"/>
      <c r="R12" s="14">
        <v>37</v>
      </c>
      <c r="S12" s="14">
        <v>9</v>
      </c>
      <c r="T12" s="14"/>
      <c r="U12" s="14">
        <v>16</v>
      </c>
      <c r="V12" s="14"/>
      <c r="W12" s="14">
        <v>9</v>
      </c>
      <c r="X12" s="14"/>
      <c r="Y12" s="14"/>
      <c r="Z12" s="14">
        <v>21</v>
      </c>
      <c r="AA12" s="14">
        <v>18</v>
      </c>
      <c r="AB12" s="14"/>
      <c r="AC12" s="14"/>
      <c r="AD12" s="14"/>
      <c r="AE12" s="13">
        <f t="shared" si="5"/>
        <v>152</v>
      </c>
      <c r="AF12" s="15">
        <f t="shared" si="3"/>
        <v>1</v>
      </c>
      <c r="AG12" s="7">
        <f t="shared" si="4"/>
        <v>1</v>
      </c>
      <c r="AH12" s="13">
        <f t="shared" si="6"/>
        <v>0</v>
      </c>
    </row>
    <row r="13" spans="1:34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'8.8'!AF13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3"/>
        <v>0</v>
      </c>
      <c r="AG13" s="7">
        <f t="shared" si="4"/>
        <v>0</v>
      </c>
      <c r="AH13" s="13">
        <f t="shared" si="6"/>
        <v>0</v>
      </c>
    </row>
    <row r="14" spans="1:34" ht="12.75" customHeight="1" x14ac:dyDescent="0.25">
      <c r="A14" s="20" t="s">
        <v>42</v>
      </c>
      <c r="B14" s="21">
        <v>48</v>
      </c>
      <c r="C14" s="10">
        <v>2</v>
      </c>
      <c r="D14" s="10">
        <v>5</v>
      </c>
      <c r="E14" s="12"/>
      <c r="F14" s="1">
        <f>'8.8'!AF14</f>
        <v>109</v>
      </c>
      <c r="G14" s="22">
        <f t="shared" si="0"/>
        <v>109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109</v>
      </c>
      <c r="P14" s="14"/>
      <c r="Q14" s="14"/>
      <c r="R14" s="14">
        <v>2</v>
      </c>
      <c r="S14" s="14">
        <v>2</v>
      </c>
      <c r="T14" s="14"/>
      <c r="U14" s="14"/>
      <c r="V14" s="14"/>
      <c r="W14" s="14">
        <v>2</v>
      </c>
      <c r="X14" s="14"/>
      <c r="Y14" s="14"/>
      <c r="Z14" s="14">
        <v>2</v>
      </c>
      <c r="AA14" s="14"/>
      <c r="AB14" s="14"/>
      <c r="AC14" s="14"/>
      <c r="AD14" s="14"/>
      <c r="AE14" s="13">
        <f t="shared" si="5"/>
        <v>8</v>
      </c>
      <c r="AF14" s="15">
        <f t="shared" si="3"/>
        <v>101</v>
      </c>
      <c r="AG14" s="7">
        <f t="shared" si="4"/>
        <v>101</v>
      </c>
      <c r="AH14" s="13">
        <f t="shared" si="6"/>
        <v>0</v>
      </c>
    </row>
    <row r="15" spans="1:34" ht="12.75" customHeight="1" x14ac:dyDescent="0.25">
      <c r="A15" s="20" t="s">
        <v>43</v>
      </c>
      <c r="B15" s="21">
        <v>85</v>
      </c>
      <c r="C15" s="10">
        <v>4</v>
      </c>
      <c r="D15" s="10">
        <v>13</v>
      </c>
      <c r="E15" s="12">
        <v>85</v>
      </c>
      <c r="F15" s="1">
        <f>'8.8'!AF15</f>
        <v>291</v>
      </c>
      <c r="G15" s="22">
        <f t="shared" si="0"/>
        <v>376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376</v>
      </c>
      <c r="P15" s="14">
        <v>12</v>
      </c>
      <c r="Q15" s="14"/>
      <c r="R15" s="14">
        <v>7</v>
      </c>
      <c r="S15" s="14"/>
      <c r="T15" s="14"/>
      <c r="U15" s="14"/>
      <c r="V15" s="14"/>
      <c r="W15" s="14">
        <v>2</v>
      </c>
      <c r="X15" s="14"/>
      <c r="Y15" s="14"/>
      <c r="Z15" s="14"/>
      <c r="AA15" s="14">
        <v>1</v>
      </c>
      <c r="AB15" s="14"/>
      <c r="AC15" s="14"/>
      <c r="AD15" s="14">
        <v>1</v>
      </c>
      <c r="AE15" s="13">
        <f t="shared" si="5"/>
        <v>22</v>
      </c>
      <c r="AF15" s="15">
        <f t="shared" si="3"/>
        <v>354</v>
      </c>
      <c r="AG15" s="7">
        <f t="shared" si="4"/>
        <v>353</v>
      </c>
      <c r="AH15" s="13">
        <f t="shared" si="6"/>
        <v>0</v>
      </c>
    </row>
    <row r="16" spans="1:34" ht="12.75" customHeight="1" x14ac:dyDescent="0.25">
      <c r="A16" s="20" t="s">
        <v>44</v>
      </c>
      <c r="B16" s="21">
        <v>50</v>
      </c>
      <c r="C16" s="10">
        <v>4</v>
      </c>
      <c r="D16" s="10">
        <v>64</v>
      </c>
      <c r="E16" s="12">
        <v>85</v>
      </c>
      <c r="F16" s="1">
        <f>'8.8'!AF16</f>
        <v>249</v>
      </c>
      <c r="G16" s="22">
        <f t="shared" si="0"/>
        <v>334</v>
      </c>
      <c r="H16" s="7">
        <v>10</v>
      </c>
      <c r="I16" s="7"/>
      <c r="J16" s="7"/>
      <c r="K16" s="7"/>
      <c r="L16" s="7">
        <v>25</v>
      </c>
      <c r="M16" s="7"/>
      <c r="N16" s="6">
        <f t="shared" si="1"/>
        <v>35</v>
      </c>
      <c r="O16" s="11">
        <f t="shared" si="2"/>
        <v>299</v>
      </c>
      <c r="P16" s="14">
        <v>6</v>
      </c>
      <c r="Q16" s="28"/>
      <c r="R16" s="14">
        <v>5</v>
      </c>
      <c r="S16" s="14">
        <v>6</v>
      </c>
      <c r="T16" s="28"/>
      <c r="U16" s="28">
        <v>5</v>
      </c>
      <c r="V16" s="28"/>
      <c r="W16" s="14">
        <v>2</v>
      </c>
      <c r="X16" s="28"/>
      <c r="Y16" s="28"/>
      <c r="Z16" s="28">
        <v>9</v>
      </c>
      <c r="AA16" s="28">
        <v>1</v>
      </c>
      <c r="AB16" s="28"/>
      <c r="AC16" s="14"/>
      <c r="AD16" s="14">
        <v>1</v>
      </c>
      <c r="AE16" s="13">
        <f t="shared" si="5"/>
        <v>34</v>
      </c>
      <c r="AF16" s="15">
        <f t="shared" si="3"/>
        <v>265</v>
      </c>
      <c r="AG16" s="7">
        <f t="shared" si="4"/>
        <v>264</v>
      </c>
      <c r="AH16" s="13">
        <f t="shared" si="6"/>
        <v>0</v>
      </c>
    </row>
    <row r="17" spans="1:35" ht="12.75" customHeight="1" x14ac:dyDescent="0.25">
      <c r="A17" s="20" t="s">
        <v>45</v>
      </c>
      <c r="B17" s="21">
        <v>50</v>
      </c>
      <c r="C17" s="10">
        <v>4</v>
      </c>
      <c r="D17" s="10">
        <v>56</v>
      </c>
      <c r="E17" s="12"/>
      <c r="F17" s="1">
        <f>'8.8'!AF17</f>
        <v>268</v>
      </c>
      <c r="G17" s="22">
        <f t="shared" si="0"/>
        <v>268</v>
      </c>
      <c r="H17" s="7">
        <v>5</v>
      </c>
      <c r="I17" s="7"/>
      <c r="J17" s="7"/>
      <c r="K17" s="7"/>
      <c r="L17" s="7"/>
      <c r="M17" s="7"/>
      <c r="N17" s="6">
        <f t="shared" si="1"/>
        <v>5</v>
      </c>
      <c r="O17" s="11">
        <f t="shared" si="2"/>
        <v>263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>
        <v>6</v>
      </c>
      <c r="AA17" s="14"/>
      <c r="AB17" s="14"/>
      <c r="AC17" s="14"/>
      <c r="AD17" s="14">
        <v>1</v>
      </c>
      <c r="AE17" s="13">
        <f t="shared" si="5"/>
        <v>6</v>
      </c>
      <c r="AF17" s="15">
        <f t="shared" si="3"/>
        <v>257</v>
      </c>
      <c r="AG17" s="7">
        <f t="shared" si="4"/>
        <v>256</v>
      </c>
      <c r="AH17" s="13">
        <f t="shared" si="6"/>
        <v>0</v>
      </c>
    </row>
    <row r="18" spans="1:35" ht="12.75" customHeight="1" x14ac:dyDescent="0.25">
      <c r="A18" s="20" t="s">
        <v>46</v>
      </c>
      <c r="B18" s="21">
        <v>50</v>
      </c>
      <c r="C18" s="10">
        <v>1</v>
      </c>
      <c r="D18" s="10">
        <v>72</v>
      </c>
      <c r="E18" s="12"/>
      <c r="F18" s="1">
        <f>'8.8'!AF18</f>
        <v>122</v>
      </c>
      <c r="G18" s="22">
        <f t="shared" si="0"/>
        <v>122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122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5"/>
        <v>0</v>
      </c>
      <c r="AF18" s="15">
        <f t="shared" si="3"/>
        <v>122</v>
      </c>
      <c r="AG18" s="7">
        <f t="shared" si="4"/>
        <v>122</v>
      </c>
      <c r="AH18" s="13">
        <f t="shared" si="6"/>
        <v>0</v>
      </c>
    </row>
    <row r="19" spans="1:35" ht="12.75" customHeight="1" x14ac:dyDescent="0.25">
      <c r="A19" s="20" t="s">
        <v>25</v>
      </c>
      <c r="B19" s="21">
        <v>50</v>
      </c>
      <c r="C19" s="10">
        <v>0</v>
      </c>
      <c r="D19" s="10">
        <v>47</v>
      </c>
      <c r="E19" s="12"/>
      <c r="F19" s="1">
        <f>'8.8'!AF19</f>
        <v>58</v>
      </c>
      <c r="G19" s="22">
        <f t="shared" si="0"/>
        <v>58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58</v>
      </c>
      <c r="P19" s="14"/>
      <c r="Q19" s="14"/>
      <c r="R19" s="14"/>
      <c r="S19" s="14"/>
      <c r="T19" s="14"/>
      <c r="U19" s="14">
        <v>10</v>
      </c>
      <c r="V19" s="14"/>
      <c r="W19" s="14"/>
      <c r="X19" s="14"/>
      <c r="Y19" s="14"/>
      <c r="Z19" s="14">
        <v>1</v>
      </c>
      <c r="AA19" s="14"/>
      <c r="AB19" s="14"/>
      <c r="AC19" s="14"/>
      <c r="AD19" s="14"/>
      <c r="AE19" s="13">
        <f t="shared" si="5"/>
        <v>11</v>
      </c>
      <c r="AF19" s="15">
        <f t="shared" si="3"/>
        <v>47</v>
      </c>
      <c r="AG19" s="7">
        <f t="shared" si="4"/>
        <v>47</v>
      </c>
      <c r="AH19" s="13">
        <f t="shared" si="6"/>
        <v>0</v>
      </c>
    </row>
    <row r="20" spans="1:35" ht="12.75" customHeight="1" x14ac:dyDescent="0.25">
      <c r="A20" s="20" t="s">
        <v>26</v>
      </c>
      <c r="B20" s="21">
        <v>25</v>
      </c>
      <c r="C20" s="10"/>
      <c r="D20" s="10"/>
      <c r="E20" s="12"/>
      <c r="F20" s="1">
        <f>'8.8'!AF20</f>
        <v>0</v>
      </c>
      <c r="G20" s="22">
        <f t="shared" si="0"/>
        <v>0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5"/>
        <v>0</v>
      </c>
      <c r="AF20" s="15">
        <f t="shared" si="3"/>
        <v>0</v>
      </c>
      <c r="AG20" s="7">
        <f t="shared" si="4"/>
        <v>0</v>
      </c>
      <c r="AH20" s="13">
        <f t="shared" si="6"/>
        <v>0</v>
      </c>
    </row>
    <row r="21" spans="1:35" ht="12.75" customHeight="1" x14ac:dyDescent="0.25">
      <c r="A21" s="20" t="s">
        <v>27</v>
      </c>
      <c r="B21" s="21">
        <v>33</v>
      </c>
      <c r="C21" s="10">
        <v>0</v>
      </c>
      <c r="D21" s="10">
        <v>4</v>
      </c>
      <c r="E21" s="12"/>
      <c r="F21" s="1">
        <f>'8.8'!AF21</f>
        <v>26</v>
      </c>
      <c r="G21" s="22">
        <f t="shared" si="0"/>
        <v>26</v>
      </c>
      <c r="H21" s="7"/>
      <c r="I21" s="7"/>
      <c r="J21" s="7"/>
      <c r="K21" s="7"/>
      <c r="L21" s="7">
        <v>12</v>
      </c>
      <c r="M21" s="7"/>
      <c r="N21" s="6">
        <f t="shared" si="1"/>
        <v>12</v>
      </c>
      <c r="O21" s="11">
        <f t="shared" si="2"/>
        <v>14</v>
      </c>
      <c r="P21" s="14"/>
      <c r="Q21" s="14"/>
      <c r="R21" s="14"/>
      <c r="S21" s="14"/>
      <c r="T21" s="14"/>
      <c r="U21" s="14">
        <v>10</v>
      </c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5"/>
        <v>10</v>
      </c>
      <c r="AF21" s="15">
        <f t="shared" si="3"/>
        <v>4</v>
      </c>
      <c r="AG21" s="7">
        <f t="shared" si="4"/>
        <v>4</v>
      </c>
      <c r="AH21" s="13">
        <f t="shared" si="6"/>
        <v>0</v>
      </c>
    </row>
    <row r="22" spans="1:35" ht="12.75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'8.8'!AF22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5"/>
        <v>0</v>
      </c>
      <c r="AF22" s="15">
        <f t="shared" si="3"/>
        <v>0</v>
      </c>
      <c r="AG22" s="7">
        <f t="shared" si="4"/>
        <v>0</v>
      </c>
      <c r="AH22" s="13">
        <f t="shared" si="6"/>
        <v>0</v>
      </c>
    </row>
    <row r="23" spans="1:35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'8.8'!AF23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5"/>
        <v>0</v>
      </c>
      <c r="AF23" s="15">
        <f t="shared" si="3"/>
        <v>0</v>
      </c>
      <c r="AG23" s="7">
        <f t="shared" si="4"/>
        <v>0</v>
      </c>
      <c r="AH23" s="13">
        <f t="shared" si="6"/>
        <v>0</v>
      </c>
    </row>
    <row r="24" spans="1:35" ht="12.75" customHeight="1" x14ac:dyDescent="0.25">
      <c r="A24" s="20" t="s">
        <v>30</v>
      </c>
      <c r="B24" s="21">
        <v>45</v>
      </c>
      <c r="C24" s="10">
        <v>1</v>
      </c>
      <c r="D24" s="10">
        <v>27</v>
      </c>
      <c r="E24" s="12"/>
      <c r="F24" s="1">
        <f>'8.8'!AF24</f>
        <v>166</v>
      </c>
      <c r="G24" s="22">
        <f t="shared" si="0"/>
        <v>166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166</v>
      </c>
      <c r="P24" s="14">
        <v>89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>
        <v>2</v>
      </c>
      <c r="AC24" s="14"/>
      <c r="AD24" s="14">
        <v>3</v>
      </c>
      <c r="AE24" s="13">
        <f t="shared" si="5"/>
        <v>91</v>
      </c>
      <c r="AF24" s="15">
        <f t="shared" si="3"/>
        <v>75</v>
      </c>
      <c r="AG24" s="7">
        <f t="shared" si="4"/>
        <v>72</v>
      </c>
      <c r="AH24" s="13">
        <f t="shared" si="6"/>
        <v>0</v>
      </c>
    </row>
    <row r="25" spans="1:35" ht="12.75" customHeight="1" x14ac:dyDescent="0.25">
      <c r="A25" s="20" t="s">
        <v>59</v>
      </c>
      <c r="B25" s="21">
        <v>100</v>
      </c>
      <c r="C25" s="10">
        <v>0</v>
      </c>
      <c r="D25" s="10">
        <v>77</v>
      </c>
      <c r="E25" s="12"/>
      <c r="F25" s="1">
        <f>'8.8'!AF25</f>
        <v>79</v>
      </c>
      <c r="G25" s="22">
        <f t="shared" ref="G25:G28" si="7">SUM(E25:F25)</f>
        <v>79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79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>
        <v>2</v>
      </c>
      <c r="AC25" s="14"/>
      <c r="AD25" s="13"/>
      <c r="AE25" s="13">
        <f t="shared" si="5"/>
        <v>2</v>
      </c>
      <c r="AF25" s="15">
        <f t="shared" si="3"/>
        <v>77</v>
      </c>
      <c r="AG25" s="7">
        <f t="shared" si="4"/>
        <v>77</v>
      </c>
      <c r="AH25" s="13">
        <f t="shared" si="6"/>
        <v>0</v>
      </c>
      <c r="AI25" s="56"/>
    </row>
    <row r="26" spans="1:35" ht="12.75" customHeight="1" x14ac:dyDescent="0.25">
      <c r="A26" s="20" t="s">
        <v>60</v>
      </c>
      <c r="B26" s="21">
        <v>100</v>
      </c>
      <c r="C26" s="10">
        <v>1</v>
      </c>
      <c r="D26" s="10">
        <v>77</v>
      </c>
      <c r="E26" s="12"/>
      <c r="F26" s="1">
        <f>'8.8'!AF26</f>
        <v>179</v>
      </c>
      <c r="G26" s="22">
        <f t="shared" si="7"/>
        <v>179</v>
      </c>
      <c r="H26" s="7"/>
      <c r="I26" s="7"/>
      <c r="J26" s="7"/>
      <c r="K26" s="7"/>
      <c r="L26" s="7"/>
      <c r="M26" s="7"/>
      <c r="N26" s="6">
        <f t="shared" si="1"/>
        <v>0</v>
      </c>
      <c r="O26" s="11">
        <f t="shared" si="2"/>
        <v>179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>
        <v>2</v>
      </c>
      <c r="AC26" s="14"/>
      <c r="AD26" s="13"/>
      <c r="AE26" s="13">
        <f t="shared" si="5"/>
        <v>2</v>
      </c>
      <c r="AF26" s="15">
        <f t="shared" si="3"/>
        <v>177</v>
      </c>
      <c r="AG26" s="7">
        <f t="shared" si="4"/>
        <v>177</v>
      </c>
      <c r="AH26" s="13">
        <f t="shared" si="6"/>
        <v>0</v>
      </c>
      <c r="AI26" s="56"/>
    </row>
    <row r="27" spans="1:35" ht="12.75" customHeight="1" x14ac:dyDescent="0.25">
      <c r="A27" s="20" t="s">
        <v>61</v>
      </c>
      <c r="B27" s="21">
        <v>50</v>
      </c>
      <c r="C27" s="10">
        <v>10</v>
      </c>
      <c r="D27" s="10">
        <v>37</v>
      </c>
      <c r="E27" s="12"/>
      <c r="F27" s="1">
        <f>'8.8'!AF27</f>
        <v>537</v>
      </c>
      <c r="G27" s="22">
        <f t="shared" si="7"/>
        <v>537</v>
      </c>
      <c r="H27" s="7"/>
      <c r="I27" s="7"/>
      <c r="J27" s="7"/>
      <c r="K27" s="7"/>
      <c r="L27" s="7"/>
      <c r="M27" s="7"/>
      <c r="N27" s="6">
        <f t="shared" si="1"/>
        <v>0</v>
      </c>
      <c r="O27" s="11">
        <f t="shared" si="2"/>
        <v>537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3">
        <f t="shared" si="5"/>
        <v>0</v>
      </c>
      <c r="AF27" s="15">
        <f t="shared" si="3"/>
        <v>537</v>
      </c>
      <c r="AG27" s="7">
        <f t="shared" si="4"/>
        <v>537</v>
      </c>
      <c r="AH27" s="13">
        <f t="shared" si="6"/>
        <v>0</v>
      </c>
      <c r="AI27" s="56"/>
    </row>
    <row r="28" spans="1:35" ht="12.75" customHeight="1" x14ac:dyDescent="0.25">
      <c r="A28" s="20" t="s">
        <v>58</v>
      </c>
      <c r="B28" s="21">
        <v>33</v>
      </c>
      <c r="C28" s="10">
        <v>5</v>
      </c>
      <c r="D28" s="10">
        <v>26</v>
      </c>
      <c r="E28" s="12"/>
      <c r="F28" s="1">
        <f>'8.8'!AF28</f>
        <v>224</v>
      </c>
      <c r="G28" s="22">
        <f t="shared" si="7"/>
        <v>224</v>
      </c>
      <c r="H28" s="7"/>
      <c r="I28" s="7"/>
      <c r="J28" s="7"/>
      <c r="K28" s="7"/>
      <c r="L28" s="7"/>
      <c r="M28" s="7"/>
      <c r="N28" s="6">
        <f t="shared" si="1"/>
        <v>0</v>
      </c>
      <c r="O28" s="11">
        <f t="shared" si="2"/>
        <v>224</v>
      </c>
      <c r="P28" s="14"/>
      <c r="Q28" s="14"/>
      <c r="R28" s="14"/>
      <c r="S28" s="14">
        <v>25</v>
      </c>
      <c r="T28" s="14"/>
      <c r="U28" s="14"/>
      <c r="V28" s="14"/>
      <c r="W28" s="14"/>
      <c r="X28" s="14"/>
      <c r="Y28" s="14"/>
      <c r="Z28" s="14">
        <v>7</v>
      </c>
      <c r="AA28" s="14"/>
      <c r="AB28" s="14"/>
      <c r="AC28" s="14"/>
      <c r="AD28" s="13">
        <v>1</v>
      </c>
      <c r="AE28" s="13">
        <f t="shared" si="5"/>
        <v>32</v>
      </c>
      <c r="AF28" s="15">
        <f t="shared" si="3"/>
        <v>192</v>
      </c>
      <c r="AG28" s="7">
        <f t="shared" si="4"/>
        <v>191</v>
      </c>
      <c r="AH28" s="13">
        <f t="shared" si="6"/>
        <v>0</v>
      </c>
      <c r="AI28" s="56"/>
    </row>
    <row r="29" spans="1:35" ht="12.75" customHeight="1" x14ac:dyDescent="0.25">
      <c r="E29" s="19">
        <f>SUM(E3:E24)</f>
        <v>1061</v>
      </c>
      <c r="F29" s="19">
        <f>SUM(F3:F28)</f>
        <v>4997</v>
      </c>
      <c r="G29" s="19">
        <f t="shared" ref="G29:AH29" si="8">SUM(G3:G28)</f>
        <v>6058</v>
      </c>
      <c r="H29" s="19">
        <f t="shared" si="8"/>
        <v>86</v>
      </c>
      <c r="I29" s="19">
        <f t="shared" si="8"/>
        <v>65</v>
      </c>
      <c r="J29" s="19">
        <f t="shared" si="8"/>
        <v>0</v>
      </c>
      <c r="K29" s="19">
        <f t="shared" si="8"/>
        <v>0</v>
      </c>
      <c r="L29" s="19">
        <f t="shared" si="8"/>
        <v>214</v>
      </c>
      <c r="M29" s="19">
        <f t="shared" si="8"/>
        <v>0</v>
      </c>
      <c r="N29" s="19">
        <f t="shared" si="8"/>
        <v>365</v>
      </c>
      <c r="O29" s="19">
        <f t="shared" si="8"/>
        <v>5693</v>
      </c>
      <c r="P29" s="19">
        <f t="shared" si="8"/>
        <v>390</v>
      </c>
      <c r="Q29" s="19">
        <f t="shared" si="8"/>
        <v>9</v>
      </c>
      <c r="R29" s="19">
        <f t="shared" si="8"/>
        <v>197</v>
      </c>
      <c r="S29" s="19">
        <f t="shared" si="8"/>
        <v>115</v>
      </c>
      <c r="T29" s="19">
        <f t="shared" si="8"/>
        <v>0</v>
      </c>
      <c r="U29" s="19">
        <f t="shared" si="8"/>
        <v>117</v>
      </c>
      <c r="V29" s="19">
        <f t="shared" si="8"/>
        <v>0</v>
      </c>
      <c r="W29" s="19">
        <f t="shared" si="8"/>
        <v>81</v>
      </c>
      <c r="X29" s="19">
        <f t="shared" si="8"/>
        <v>0</v>
      </c>
      <c r="Y29" s="19">
        <f t="shared" si="8"/>
        <v>0</v>
      </c>
      <c r="Z29" s="19">
        <f t="shared" si="8"/>
        <v>128</v>
      </c>
      <c r="AA29" s="19">
        <f t="shared" si="8"/>
        <v>171</v>
      </c>
      <c r="AB29" s="19">
        <f t="shared" si="8"/>
        <v>6</v>
      </c>
      <c r="AC29" s="19">
        <f t="shared" si="8"/>
        <v>0</v>
      </c>
      <c r="AD29" s="19">
        <f t="shared" si="8"/>
        <v>12</v>
      </c>
      <c r="AE29" s="19">
        <f t="shared" si="8"/>
        <v>1214</v>
      </c>
      <c r="AF29" s="19">
        <f t="shared" si="8"/>
        <v>4479</v>
      </c>
      <c r="AG29" s="19">
        <f t="shared" si="8"/>
        <v>4467</v>
      </c>
      <c r="AH29" s="19">
        <f t="shared" si="8"/>
        <v>0</v>
      </c>
    </row>
    <row r="32" spans="1:35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32"/>
  <sheetViews>
    <sheetView zoomScale="85" zoomScaleNormal="85" workbookViewId="0">
      <pane xSplit="4" ySplit="2" topLeftCell="E3" activePane="bottomRight" state="frozen"/>
      <selection activeCell="E3" sqref="E3:E28"/>
      <selection pane="topRight" activeCell="E3" sqref="E3:E28"/>
      <selection pane="bottomLeft" activeCell="E3" sqref="E3:E28"/>
      <selection pane="bottomRight" activeCell="E3" sqref="E3:E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0" t="s">
        <v>12</v>
      </c>
      <c r="F1" s="80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133</v>
      </c>
      <c r="AC1" s="91" t="s">
        <v>18</v>
      </c>
      <c r="AD1" s="82" t="s">
        <v>10</v>
      </c>
      <c r="AE1" s="82" t="s">
        <v>51</v>
      </c>
      <c r="AF1" s="76" t="s">
        <v>22</v>
      </c>
      <c r="AG1" s="78" t="s">
        <v>23</v>
      </c>
    </row>
    <row r="2" spans="1:33" x14ac:dyDescent="0.25">
      <c r="A2" s="85"/>
      <c r="B2" s="81"/>
      <c r="C2" s="81"/>
      <c r="D2" s="85"/>
      <c r="E2" s="81"/>
      <c r="F2" s="81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57" t="s">
        <v>140</v>
      </c>
      <c r="AC2" s="91"/>
      <c r="AD2" s="83"/>
      <c r="AE2" s="83"/>
      <c r="AF2" s="77"/>
      <c r="AG2" s="79"/>
    </row>
    <row r="3" spans="1:33" s="37" customFormat="1" ht="12" customHeight="1" x14ac:dyDescent="0.25">
      <c r="A3" s="20" t="s">
        <v>31</v>
      </c>
      <c r="B3" s="21">
        <v>33</v>
      </c>
      <c r="C3" s="9">
        <v>53</v>
      </c>
      <c r="D3" s="9">
        <v>65</v>
      </c>
      <c r="E3" s="36">
        <v>1248</v>
      </c>
      <c r="F3" s="1">
        <f>'9.8'!AG3</f>
        <v>871</v>
      </c>
      <c r="G3" s="22">
        <f>SUM(E3:F3)</f>
        <v>2119</v>
      </c>
      <c r="H3" s="31">
        <v>55</v>
      </c>
      <c r="I3" s="31"/>
      <c r="J3" s="31"/>
      <c r="K3" s="31">
        <v>40</v>
      </c>
      <c r="L3" s="31">
        <v>58</v>
      </c>
      <c r="M3" s="31"/>
      <c r="N3" s="6">
        <f t="shared" ref="N3:N28" si="0">SUBTOTAL(9,H3:M3)</f>
        <v>153</v>
      </c>
      <c r="O3" s="11">
        <f t="shared" ref="O3:O28" si="1">G3-N3</f>
        <v>1966</v>
      </c>
      <c r="P3" s="30">
        <v>51</v>
      </c>
      <c r="Q3" s="30"/>
      <c r="R3" s="30"/>
      <c r="S3" s="30">
        <v>13</v>
      </c>
      <c r="T3" s="30"/>
      <c r="U3" s="30"/>
      <c r="V3" s="30"/>
      <c r="W3" s="30"/>
      <c r="X3" s="30">
        <v>19</v>
      </c>
      <c r="Y3" s="30">
        <v>22</v>
      </c>
      <c r="Z3" s="30"/>
      <c r="AA3" s="30">
        <v>41</v>
      </c>
      <c r="AB3" s="30"/>
      <c r="AC3" s="30">
        <v>6</v>
      </c>
      <c r="AD3" s="32">
        <f>SUM(P3:AB3)</f>
        <v>146</v>
      </c>
      <c r="AE3" s="29">
        <f t="shared" ref="AE3:AE18" si="2">O3-AD3</f>
        <v>1820</v>
      </c>
      <c r="AF3" s="7">
        <f t="shared" ref="AF3:AF28" si="3">(B3*C3)+D3</f>
        <v>1814</v>
      </c>
      <c r="AG3" s="32">
        <f>AF3+AC3-AE3</f>
        <v>0</v>
      </c>
    </row>
    <row r="4" spans="1:33" ht="12" customHeight="1" x14ac:dyDescent="0.25">
      <c r="A4" s="20" t="s">
        <v>32</v>
      </c>
      <c r="B4" s="21">
        <v>70</v>
      </c>
      <c r="C4" s="9">
        <v>24</v>
      </c>
      <c r="D4" s="9">
        <v>45</v>
      </c>
      <c r="E4" s="12">
        <v>1400</v>
      </c>
      <c r="F4" s="1">
        <f>'9.8'!AG4</f>
        <v>623</v>
      </c>
      <c r="G4" s="22">
        <f t="shared" ref="G4:G28" si="4">SUM(E4:F4)</f>
        <v>2023</v>
      </c>
      <c r="H4" s="7">
        <v>54</v>
      </c>
      <c r="I4" s="7"/>
      <c r="J4" s="7"/>
      <c r="K4" s="7">
        <v>20</v>
      </c>
      <c r="L4" s="7">
        <v>90</v>
      </c>
      <c r="M4" s="7"/>
      <c r="N4" s="6">
        <f t="shared" si="0"/>
        <v>164</v>
      </c>
      <c r="O4" s="11">
        <f t="shared" si="1"/>
        <v>1859</v>
      </c>
      <c r="P4" s="14">
        <v>21</v>
      </c>
      <c r="Q4" s="14"/>
      <c r="R4" s="14"/>
      <c r="S4" s="14">
        <v>32</v>
      </c>
      <c r="T4" s="14"/>
      <c r="U4" s="14"/>
      <c r="V4" s="14"/>
      <c r="W4" s="14"/>
      <c r="X4" s="14">
        <v>11</v>
      </c>
      <c r="Y4" s="14">
        <v>27</v>
      </c>
      <c r="Z4" s="14"/>
      <c r="AA4" s="14">
        <v>41</v>
      </c>
      <c r="AB4" s="14"/>
      <c r="AC4" s="14">
        <v>2</v>
      </c>
      <c r="AD4" s="32">
        <f t="shared" ref="AD4:AD28" si="5">SUM(P4:AB4)</f>
        <v>132</v>
      </c>
      <c r="AE4" s="15">
        <f t="shared" si="2"/>
        <v>1727</v>
      </c>
      <c r="AF4" s="7">
        <f t="shared" si="3"/>
        <v>1725</v>
      </c>
      <c r="AG4" s="13">
        <f t="shared" ref="AG4:AG28" si="6">AF4+AC4-AE4</f>
        <v>0</v>
      </c>
    </row>
    <row r="5" spans="1:33" ht="12" customHeight="1" x14ac:dyDescent="0.25">
      <c r="A5" s="20" t="s">
        <v>33</v>
      </c>
      <c r="B5" s="21">
        <v>45</v>
      </c>
      <c r="C5" s="8">
        <v>2</v>
      </c>
      <c r="D5" s="8">
        <v>14</v>
      </c>
      <c r="E5" s="12">
        <v>180</v>
      </c>
      <c r="F5" s="1">
        <f>'9.8'!AG5</f>
        <v>131</v>
      </c>
      <c r="G5" s="22">
        <f t="shared" si="4"/>
        <v>311</v>
      </c>
      <c r="H5" s="7"/>
      <c r="I5" s="7"/>
      <c r="J5" s="7"/>
      <c r="K5" s="7">
        <v>100</v>
      </c>
      <c r="L5" s="7">
        <v>65</v>
      </c>
      <c r="M5" s="7"/>
      <c r="N5" s="6">
        <f t="shared" si="0"/>
        <v>165</v>
      </c>
      <c r="O5" s="11">
        <f t="shared" si="1"/>
        <v>146</v>
      </c>
      <c r="P5" s="14"/>
      <c r="Q5" s="14"/>
      <c r="R5" s="14"/>
      <c r="S5" s="14"/>
      <c r="T5" s="14"/>
      <c r="U5" s="14"/>
      <c r="V5" s="14"/>
      <c r="W5" s="14"/>
      <c r="X5" s="14">
        <v>40</v>
      </c>
      <c r="Y5" s="14"/>
      <c r="Z5" s="14"/>
      <c r="AA5" s="14"/>
      <c r="AB5" s="14"/>
      <c r="AC5" s="14">
        <v>2</v>
      </c>
      <c r="AD5" s="32">
        <f t="shared" si="5"/>
        <v>40</v>
      </c>
      <c r="AE5" s="15">
        <f t="shared" si="2"/>
        <v>106</v>
      </c>
      <c r="AF5" s="7">
        <f t="shared" si="3"/>
        <v>104</v>
      </c>
      <c r="AG5" s="13">
        <f t="shared" si="6"/>
        <v>0</v>
      </c>
    </row>
    <row r="6" spans="1:33" s="33" customFormat="1" ht="12" customHeight="1" x14ac:dyDescent="0.25">
      <c r="A6" s="20" t="s">
        <v>34</v>
      </c>
      <c r="B6" s="21">
        <v>90</v>
      </c>
      <c r="C6" s="8">
        <v>0</v>
      </c>
      <c r="D6" s="8">
        <v>8</v>
      </c>
      <c r="E6" s="30"/>
      <c r="F6" s="1">
        <f>'9.8'!AG6</f>
        <v>13</v>
      </c>
      <c r="G6" s="22">
        <f t="shared" si="4"/>
        <v>13</v>
      </c>
      <c r="H6" s="31"/>
      <c r="I6" s="31"/>
      <c r="J6" s="31"/>
      <c r="K6" s="31"/>
      <c r="L6" s="31"/>
      <c r="M6" s="31"/>
      <c r="N6" s="34">
        <f t="shared" si="0"/>
        <v>0</v>
      </c>
      <c r="O6" s="35">
        <f t="shared" si="1"/>
        <v>13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>
        <v>5</v>
      </c>
      <c r="AB6" s="30"/>
      <c r="AC6" s="30"/>
      <c r="AD6" s="32">
        <f t="shared" si="5"/>
        <v>5</v>
      </c>
      <c r="AE6" s="29">
        <f t="shared" si="2"/>
        <v>8</v>
      </c>
      <c r="AF6" s="31">
        <f t="shared" si="3"/>
        <v>8</v>
      </c>
      <c r="AG6" s="32">
        <f t="shared" si="6"/>
        <v>0</v>
      </c>
    </row>
    <row r="7" spans="1:33" ht="12" customHeight="1" x14ac:dyDescent="0.25">
      <c r="A7" s="20" t="s">
        <v>35</v>
      </c>
      <c r="B7" s="21">
        <v>40</v>
      </c>
      <c r="C7" s="8">
        <v>1</v>
      </c>
      <c r="D7" s="8">
        <v>35</v>
      </c>
      <c r="E7" s="12">
        <v>40</v>
      </c>
      <c r="F7" s="1">
        <f>'9.8'!AG7</f>
        <v>61</v>
      </c>
      <c r="G7" s="22">
        <f t="shared" si="4"/>
        <v>101</v>
      </c>
      <c r="H7" s="7">
        <v>5</v>
      </c>
      <c r="I7" s="7"/>
      <c r="J7" s="7"/>
      <c r="K7" s="7"/>
      <c r="L7" s="7"/>
      <c r="M7" s="7"/>
      <c r="N7" s="6">
        <f t="shared" si="0"/>
        <v>5</v>
      </c>
      <c r="O7" s="11">
        <f t="shared" si="1"/>
        <v>96</v>
      </c>
      <c r="P7" s="14">
        <v>10</v>
      </c>
      <c r="Q7" s="14"/>
      <c r="R7" s="14"/>
      <c r="S7" s="14">
        <v>2</v>
      </c>
      <c r="T7" s="14"/>
      <c r="U7" s="14"/>
      <c r="V7" s="14"/>
      <c r="W7" s="14"/>
      <c r="X7" s="14"/>
      <c r="Y7" s="14"/>
      <c r="Z7" s="14"/>
      <c r="AA7" s="14">
        <v>9</v>
      </c>
      <c r="AB7" s="14"/>
      <c r="AC7" s="14"/>
      <c r="AD7" s="32">
        <f t="shared" si="5"/>
        <v>21</v>
      </c>
      <c r="AE7" s="15">
        <f t="shared" si="2"/>
        <v>75</v>
      </c>
      <c r="AF7" s="7">
        <f t="shared" si="3"/>
        <v>75</v>
      </c>
      <c r="AG7" s="13">
        <f t="shared" si="6"/>
        <v>0</v>
      </c>
    </row>
    <row r="8" spans="1:33" ht="12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'9.8'!AG8</f>
        <v>0</v>
      </c>
      <c r="G8" s="22">
        <f t="shared" si="4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32">
        <f t="shared" si="5"/>
        <v>0</v>
      </c>
      <c r="AE8" s="15">
        <f t="shared" si="2"/>
        <v>0</v>
      </c>
      <c r="AF8" s="7">
        <f t="shared" si="3"/>
        <v>0</v>
      </c>
      <c r="AG8" s="13">
        <f t="shared" si="6"/>
        <v>0</v>
      </c>
    </row>
    <row r="9" spans="1:33" s="37" customFormat="1" ht="12" customHeight="1" x14ac:dyDescent="0.25">
      <c r="A9" s="20" t="s">
        <v>37</v>
      </c>
      <c r="B9" s="21">
        <v>120</v>
      </c>
      <c r="C9" s="9">
        <v>6</v>
      </c>
      <c r="D9" s="9">
        <v>23</v>
      </c>
      <c r="E9" s="36">
        <v>480</v>
      </c>
      <c r="F9" s="1">
        <f>'9.8'!AG9</f>
        <v>315</v>
      </c>
      <c r="G9" s="22">
        <f t="shared" si="4"/>
        <v>795</v>
      </c>
      <c r="H9" s="31">
        <v>29</v>
      </c>
      <c r="I9" s="31"/>
      <c r="J9" s="31"/>
      <c r="K9" s="31"/>
      <c r="L9" s="31"/>
      <c r="M9" s="31"/>
      <c r="N9" s="6">
        <f t="shared" si="0"/>
        <v>29</v>
      </c>
      <c r="O9" s="11">
        <f t="shared" si="1"/>
        <v>766</v>
      </c>
      <c r="P9" s="30"/>
      <c r="Q9" s="30"/>
      <c r="R9" s="30"/>
      <c r="S9" s="30">
        <v>3</v>
      </c>
      <c r="T9" s="30"/>
      <c r="U9" s="30"/>
      <c r="V9" s="30"/>
      <c r="W9" s="30"/>
      <c r="X9" s="30"/>
      <c r="Y9" s="30">
        <v>9</v>
      </c>
      <c r="Z9" s="30"/>
      <c r="AA9" s="30">
        <v>9</v>
      </c>
      <c r="AB9" s="30"/>
      <c r="AC9" s="30">
        <v>2</v>
      </c>
      <c r="AD9" s="32">
        <f t="shared" si="5"/>
        <v>21</v>
      </c>
      <c r="AE9" s="29">
        <f t="shared" si="2"/>
        <v>745</v>
      </c>
      <c r="AF9" s="31">
        <f t="shared" si="3"/>
        <v>743</v>
      </c>
      <c r="AG9" s="32">
        <f t="shared" si="6"/>
        <v>0</v>
      </c>
    </row>
    <row r="10" spans="1:33" ht="12" customHeight="1" x14ac:dyDescent="0.25">
      <c r="A10" s="20" t="s">
        <v>38</v>
      </c>
      <c r="B10" s="21">
        <v>80</v>
      </c>
      <c r="C10" s="8">
        <v>1</v>
      </c>
      <c r="D10" s="8">
        <v>3</v>
      </c>
      <c r="E10" s="12">
        <v>80</v>
      </c>
      <c r="F10" s="1">
        <f>'9.8'!AG10</f>
        <v>25</v>
      </c>
      <c r="G10" s="22">
        <f t="shared" si="4"/>
        <v>105</v>
      </c>
      <c r="H10" s="7"/>
      <c r="I10" s="7"/>
      <c r="J10" s="7"/>
      <c r="K10" s="7">
        <v>20</v>
      </c>
      <c r="L10" s="7"/>
      <c r="M10" s="7"/>
      <c r="N10" s="6">
        <f t="shared" si="0"/>
        <v>20</v>
      </c>
      <c r="O10" s="11">
        <f t="shared" si="1"/>
        <v>85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>
        <v>2</v>
      </c>
      <c r="AB10" s="14"/>
      <c r="AC10" s="14"/>
      <c r="AD10" s="32">
        <f t="shared" si="5"/>
        <v>2</v>
      </c>
      <c r="AE10" s="15">
        <f t="shared" si="2"/>
        <v>83</v>
      </c>
      <c r="AF10" s="7">
        <f t="shared" si="3"/>
        <v>83</v>
      </c>
      <c r="AG10" s="13">
        <f t="shared" si="6"/>
        <v>0</v>
      </c>
    </row>
    <row r="11" spans="1:33" ht="12" customHeight="1" x14ac:dyDescent="0.25">
      <c r="A11" s="20" t="s">
        <v>39</v>
      </c>
      <c r="B11" s="21">
        <v>65</v>
      </c>
      <c r="C11" s="8">
        <v>5</v>
      </c>
      <c r="D11" s="8">
        <v>15</v>
      </c>
      <c r="E11" s="12">
        <v>130</v>
      </c>
      <c r="F11" s="1">
        <f>'9.8'!AG11</f>
        <v>226</v>
      </c>
      <c r="G11" s="22">
        <f t="shared" si="4"/>
        <v>356</v>
      </c>
      <c r="H11" s="7">
        <v>10</v>
      </c>
      <c r="I11" s="7"/>
      <c r="J11" s="7"/>
      <c r="K11" s="7"/>
      <c r="L11" s="7"/>
      <c r="M11" s="7"/>
      <c r="N11" s="6">
        <f t="shared" si="0"/>
        <v>10</v>
      </c>
      <c r="O11" s="11">
        <f t="shared" si="1"/>
        <v>346</v>
      </c>
      <c r="P11" s="14">
        <v>3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>
        <v>3</v>
      </c>
      <c r="AB11" s="14"/>
      <c r="AC11" s="14"/>
      <c r="AD11" s="32">
        <f t="shared" si="5"/>
        <v>6</v>
      </c>
      <c r="AE11" s="15">
        <f t="shared" si="2"/>
        <v>340</v>
      </c>
      <c r="AF11" s="7">
        <f t="shared" si="3"/>
        <v>340</v>
      </c>
      <c r="AG11" s="13">
        <f t="shared" si="6"/>
        <v>0</v>
      </c>
    </row>
    <row r="12" spans="1:33" ht="12" customHeight="1" x14ac:dyDescent="0.25">
      <c r="A12" s="20" t="s">
        <v>40</v>
      </c>
      <c r="B12" s="21">
        <v>100</v>
      </c>
      <c r="C12" s="8">
        <v>5</v>
      </c>
      <c r="D12" s="8">
        <v>7</v>
      </c>
      <c r="E12" s="12">
        <v>600</v>
      </c>
      <c r="F12" s="1">
        <f>'9.8'!AG12</f>
        <v>1</v>
      </c>
      <c r="G12" s="22">
        <f t="shared" si="4"/>
        <v>601</v>
      </c>
      <c r="H12" s="7">
        <v>35</v>
      </c>
      <c r="I12" s="7"/>
      <c r="J12" s="7"/>
      <c r="K12" s="7">
        <v>10</v>
      </c>
      <c r="L12" s="7"/>
      <c r="M12" s="7"/>
      <c r="N12" s="6">
        <f t="shared" si="0"/>
        <v>45</v>
      </c>
      <c r="O12" s="11">
        <f t="shared" si="1"/>
        <v>556</v>
      </c>
      <c r="P12" s="14"/>
      <c r="Q12" s="14"/>
      <c r="R12" s="14"/>
      <c r="S12" s="14">
        <v>3</v>
      </c>
      <c r="T12" s="14"/>
      <c r="U12" s="14"/>
      <c r="V12" s="14"/>
      <c r="W12" s="14"/>
      <c r="X12" s="14"/>
      <c r="Y12" s="14">
        <v>13</v>
      </c>
      <c r="Z12" s="14"/>
      <c r="AA12" s="14">
        <v>33</v>
      </c>
      <c r="AB12" s="14"/>
      <c r="AC12" s="14"/>
      <c r="AD12" s="32">
        <f t="shared" si="5"/>
        <v>49</v>
      </c>
      <c r="AE12" s="15">
        <f t="shared" si="2"/>
        <v>507</v>
      </c>
      <c r="AF12" s="7">
        <f t="shared" si="3"/>
        <v>507</v>
      </c>
      <c r="AG12" s="13">
        <f t="shared" si="6"/>
        <v>0</v>
      </c>
    </row>
    <row r="13" spans="1:33" ht="12" customHeight="1" x14ac:dyDescent="0.25">
      <c r="A13" s="20" t="s">
        <v>41</v>
      </c>
      <c r="B13" s="21">
        <v>0</v>
      </c>
      <c r="C13" s="10"/>
      <c r="D13" s="10"/>
      <c r="E13" s="12"/>
      <c r="F13" s="1">
        <f>'9.8'!AG13</f>
        <v>0</v>
      </c>
      <c r="G13" s="22">
        <f t="shared" si="4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32">
        <f t="shared" si="5"/>
        <v>0</v>
      </c>
      <c r="AE13" s="15">
        <f t="shared" si="2"/>
        <v>0</v>
      </c>
      <c r="AF13" s="7">
        <f t="shared" si="3"/>
        <v>0</v>
      </c>
      <c r="AG13" s="13">
        <f t="shared" si="6"/>
        <v>0</v>
      </c>
    </row>
    <row r="14" spans="1:33" ht="12" customHeight="1" x14ac:dyDescent="0.25">
      <c r="A14" s="20" t="s">
        <v>42</v>
      </c>
      <c r="B14" s="21">
        <v>48</v>
      </c>
      <c r="C14" s="10">
        <v>2</v>
      </c>
      <c r="D14" s="10">
        <v>29</v>
      </c>
      <c r="E14" s="12">
        <v>48</v>
      </c>
      <c r="F14" s="1">
        <f>'9.8'!AG14</f>
        <v>101</v>
      </c>
      <c r="G14" s="22">
        <f t="shared" si="4"/>
        <v>149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149</v>
      </c>
      <c r="P14" s="14"/>
      <c r="Q14" s="14"/>
      <c r="R14" s="14"/>
      <c r="S14" s="14">
        <v>2</v>
      </c>
      <c r="T14" s="14"/>
      <c r="U14" s="14"/>
      <c r="V14" s="14"/>
      <c r="W14" s="14"/>
      <c r="X14" s="14"/>
      <c r="Y14" s="14">
        <v>9</v>
      </c>
      <c r="Z14" s="14"/>
      <c r="AA14" s="14">
        <v>7</v>
      </c>
      <c r="AB14" s="14">
        <v>6</v>
      </c>
      <c r="AC14" s="14"/>
      <c r="AD14" s="32">
        <f t="shared" si="5"/>
        <v>24</v>
      </c>
      <c r="AE14" s="15">
        <f t="shared" si="2"/>
        <v>125</v>
      </c>
      <c r="AF14" s="7">
        <f t="shared" si="3"/>
        <v>125</v>
      </c>
      <c r="AG14" s="13">
        <f t="shared" si="6"/>
        <v>0</v>
      </c>
    </row>
    <row r="15" spans="1:33" ht="12" customHeight="1" x14ac:dyDescent="0.25">
      <c r="A15" s="20" t="s">
        <v>43</v>
      </c>
      <c r="B15" s="21">
        <v>85</v>
      </c>
      <c r="C15" s="10">
        <v>4</v>
      </c>
      <c r="D15" s="10">
        <v>59</v>
      </c>
      <c r="E15" s="12">
        <v>85</v>
      </c>
      <c r="F15" s="1">
        <f>'9.8'!AG15</f>
        <v>353</v>
      </c>
      <c r="G15" s="22">
        <f t="shared" si="4"/>
        <v>438</v>
      </c>
      <c r="H15" s="7">
        <v>5</v>
      </c>
      <c r="I15" s="7"/>
      <c r="J15" s="7"/>
      <c r="K15" s="7"/>
      <c r="L15" s="7"/>
      <c r="M15" s="7"/>
      <c r="N15" s="6">
        <f t="shared" si="0"/>
        <v>5</v>
      </c>
      <c r="O15" s="11">
        <f t="shared" si="1"/>
        <v>433</v>
      </c>
      <c r="P15" s="14">
        <v>4</v>
      </c>
      <c r="Q15" s="14"/>
      <c r="R15" s="14"/>
      <c r="S15" s="14">
        <v>3</v>
      </c>
      <c r="T15" s="14"/>
      <c r="U15" s="14"/>
      <c r="V15" s="14"/>
      <c r="W15" s="14"/>
      <c r="X15" s="14"/>
      <c r="Y15" s="14">
        <v>22</v>
      </c>
      <c r="Z15" s="14"/>
      <c r="AA15" s="14">
        <v>5</v>
      </c>
      <c r="AB15" s="14"/>
      <c r="AC15" s="14"/>
      <c r="AD15" s="32">
        <f t="shared" si="5"/>
        <v>34</v>
      </c>
      <c r="AE15" s="15">
        <f t="shared" si="2"/>
        <v>399</v>
      </c>
      <c r="AF15" s="7">
        <f t="shared" si="3"/>
        <v>399</v>
      </c>
      <c r="AG15" s="13">
        <f t="shared" si="6"/>
        <v>0</v>
      </c>
    </row>
    <row r="16" spans="1:33" s="37" customFormat="1" ht="12" customHeight="1" x14ac:dyDescent="0.25">
      <c r="A16" s="20" t="s">
        <v>44</v>
      </c>
      <c r="B16" s="21">
        <v>50</v>
      </c>
      <c r="C16" s="10">
        <v>4</v>
      </c>
      <c r="D16" s="10">
        <v>99</v>
      </c>
      <c r="E16" s="36">
        <v>85</v>
      </c>
      <c r="F16" s="1">
        <f>'9.8'!AG16</f>
        <v>264</v>
      </c>
      <c r="G16" s="22">
        <f t="shared" si="4"/>
        <v>349</v>
      </c>
      <c r="H16" s="31"/>
      <c r="I16" s="31"/>
      <c r="J16" s="31"/>
      <c r="K16" s="31"/>
      <c r="L16" s="31">
        <v>15</v>
      </c>
      <c r="M16" s="31"/>
      <c r="N16" s="6">
        <f t="shared" si="0"/>
        <v>15</v>
      </c>
      <c r="O16" s="11">
        <f t="shared" si="1"/>
        <v>334</v>
      </c>
      <c r="P16" s="30">
        <v>3</v>
      </c>
      <c r="Q16" s="30"/>
      <c r="R16" s="30"/>
      <c r="S16" s="30">
        <v>10</v>
      </c>
      <c r="T16" s="30"/>
      <c r="U16" s="30"/>
      <c r="V16" s="30"/>
      <c r="W16" s="30"/>
      <c r="X16" s="30">
        <v>1</v>
      </c>
      <c r="Y16" s="30">
        <v>21</v>
      </c>
      <c r="Z16" s="30"/>
      <c r="AA16" s="30"/>
      <c r="AB16" s="30"/>
      <c r="AC16" s="30"/>
      <c r="AD16" s="32">
        <f t="shared" si="5"/>
        <v>35</v>
      </c>
      <c r="AE16" s="29">
        <f t="shared" si="2"/>
        <v>299</v>
      </c>
      <c r="AF16" s="31">
        <f t="shared" si="3"/>
        <v>299</v>
      </c>
      <c r="AG16" s="32">
        <f t="shared" si="6"/>
        <v>0</v>
      </c>
    </row>
    <row r="17" spans="1:33" ht="12" customHeight="1" x14ac:dyDescent="0.25">
      <c r="A17" s="20" t="s">
        <v>45</v>
      </c>
      <c r="B17" s="21">
        <v>50</v>
      </c>
      <c r="C17" s="10">
        <v>7</v>
      </c>
      <c r="D17" s="10">
        <v>46</v>
      </c>
      <c r="E17" s="12">
        <v>170</v>
      </c>
      <c r="F17" s="1">
        <f>'9.8'!AG17</f>
        <v>256</v>
      </c>
      <c r="G17" s="22">
        <f t="shared" si="4"/>
        <v>426</v>
      </c>
      <c r="H17" s="7">
        <v>9</v>
      </c>
      <c r="I17" s="7"/>
      <c r="J17" s="7"/>
      <c r="K17" s="7"/>
      <c r="L17" s="7"/>
      <c r="M17" s="7"/>
      <c r="N17" s="6">
        <f t="shared" si="0"/>
        <v>9</v>
      </c>
      <c r="O17" s="11">
        <f t="shared" si="1"/>
        <v>417</v>
      </c>
      <c r="P17" s="14"/>
      <c r="Q17" s="14"/>
      <c r="R17" s="14"/>
      <c r="S17" s="14">
        <v>5</v>
      </c>
      <c r="T17" s="14"/>
      <c r="U17" s="14"/>
      <c r="V17" s="14"/>
      <c r="W17" s="14"/>
      <c r="X17" s="14"/>
      <c r="Y17" s="14">
        <v>8</v>
      </c>
      <c r="Z17" s="14"/>
      <c r="AA17" s="14">
        <v>8</v>
      </c>
      <c r="AB17" s="14"/>
      <c r="AC17" s="14"/>
      <c r="AD17" s="32">
        <f t="shared" si="5"/>
        <v>21</v>
      </c>
      <c r="AE17" s="15">
        <f t="shared" si="2"/>
        <v>396</v>
      </c>
      <c r="AF17" s="7">
        <f t="shared" si="3"/>
        <v>396</v>
      </c>
      <c r="AG17" s="13">
        <f t="shared" si="6"/>
        <v>0</v>
      </c>
    </row>
    <row r="18" spans="1:33" ht="12" customHeight="1" x14ac:dyDescent="0.25">
      <c r="A18" s="20" t="s">
        <v>46</v>
      </c>
      <c r="B18" s="21">
        <v>50</v>
      </c>
      <c r="C18" s="10">
        <v>1</v>
      </c>
      <c r="D18" s="10">
        <v>67</v>
      </c>
      <c r="E18" s="12"/>
      <c r="F18" s="1">
        <f>'9.8'!AG18</f>
        <v>122</v>
      </c>
      <c r="G18" s="22">
        <f t="shared" si="4"/>
        <v>122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122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>
        <v>5</v>
      </c>
      <c r="AB18" s="14"/>
      <c r="AC18" s="14"/>
      <c r="AD18" s="32">
        <f t="shared" si="5"/>
        <v>5</v>
      </c>
      <c r="AE18" s="15">
        <f t="shared" si="2"/>
        <v>117</v>
      </c>
      <c r="AF18" s="7">
        <f t="shared" si="3"/>
        <v>117</v>
      </c>
      <c r="AG18" s="13">
        <f t="shared" si="6"/>
        <v>0</v>
      </c>
    </row>
    <row r="19" spans="1:33" s="37" customFormat="1" ht="12" customHeight="1" x14ac:dyDescent="0.25">
      <c r="A19" s="20" t="s">
        <v>25</v>
      </c>
      <c r="B19" s="21">
        <v>50</v>
      </c>
      <c r="C19" s="10">
        <v>2</v>
      </c>
      <c r="D19" s="10">
        <v>22</v>
      </c>
      <c r="E19" s="36">
        <v>100</v>
      </c>
      <c r="F19" s="1">
        <f>'9.8'!AG19</f>
        <v>47</v>
      </c>
      <c r="G19" s="22">
        <f t="shared" si="4"/>
        <v>147</v>
      </c>
      <c r="H19" s="31"/>
      <c r="I19" s="31"/>
      <c r="J19" s="31"/>
      <c r="K19" s="31"/>
      <c r="L19" s="31">
        <v>25</v>
      </c>
      <c r="M19" s="31"/>
      <c r="N19" s="6">
        <f t="shared" si="0"/>
        <v>25</v>
      </c>
      <c r="O19" s="35">
        <f t="shared" si="1"/>
        <v>122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2">
        <f t="shared" si="5"/>
        <v>0</v>
      </c>
      <c r="AE19" s="29">
        <f t="shared" ref="AE19:AE28" si="7">O19-AD19</f>
        <v>122</v>
      </c>
      <c r="AF19" s="31">
        <f t="shared" si="3"/>
        <v>122</v>
      </c>
      <c r="AG19" s="32">
        <f t="shared" si="6"/>
        <v>0</v>
      </c>
    </row>
    <row r="20" spans="1:33" ht="12" customHeight="1" x14ac:dyDescent="0.25">
      <c r="A20" s="20" t="s">
        <v>26</v>
      </c>
      <c r="B20" s="21">
        <v>25</v>
      </c>
      <c r="C20" s="10"/>
      <c r="D20" s="10"/>
      <c r="E20" s="12"/>
      <c r="F20" s="1">
        <f>'9.8'!AG20</f>
        <v>0</v>
      </c>
      <c r="G20" s="22">
        <f t="shared" si="4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32">
        <f t="shared" si="5"/>
        <v>0</v>
      </c>
      <c r="AE20" s="15">
        <f t="shared" si="7"/>
        <v>0</v>
      </c>
      <c r="AF20" s="7">
        <f t="shared" si="3"/>
        <v>0</v>
      </c>
      <c r="AG20" s="13">
        <f t="shared" si="6"/>
        <v>0</v>
      </c>
    </row>
    <row r="21" spans="1:33" ht="12" customHeight="1" x14ac:dyDescent="0.25">
      <c r="A21" s="20" t="s">
        <v>27</v>
      </c>
      <c r="B21" s="21">
        <v>33</v>
      </c>
      <c r="C21" s="10">
        <v>2</v>
      </c>
      <c r="D21" s="10">
        <v>24</v>
      </c>
      <c r="E21" s="12">
        <v>150</v>
      </c>
      <c r="F21" s="1">
        <f>'9.8'!AG21</f>
        <v>4</v>
      </c>
      <c r="G21" s="22">
        <f t="shared" si="4"/>
        <v>154</v>
      </c>
      <c r="H21" s="7"/>
      <c r="I21" s="7"/>
      <c r="J21" s="7"/>
      <c r="K21" s="7"/>
      <c r="L21" s="7">
        <v>63</v>
      </c>
      <c r="M21" s="7"/>
      <c r="N21" s="6">
        <f t="shared" si="0"/>
        <v>63</v>
      </c>
      <c r="O21" s="11">
        <f t="shared" si="1"/>
        <v>91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>
        <v>1</v>
      </c>
      <c r="AB21" s="14"/>
      <c r="AC21" s="14"/>
      <c r="AD21" s="32">
        <f t="shared" si="5"/>
        <v>1</v>
      </c>
      <c r="AE21" s="15">
        <f t="shared" si="7"/>
        <v>90</v>
      </c>
      <c r="AF21" s="7">
        <f t="shared" si="3"/>
        <v>90</v>
      </c>
      <c r="AG21" s="13">
        <f t="shared" si="6"/>
        <v>0</v>
      </c>
    </row>
    <row r="22" spans="1:33" ht="12" customHeight="1" x14ac:dyDescent="0.25">
      <c r="A22" s="20" t="s">
        <v>28</v>
      </c>
      <c r="B22" s="21">
        <v>40</v>
      </c>
      <c r="C22" s="10"/>
      <c r="D22" s="10"/>
      <c r="E22" s="12"/>
      <c r="F22" s="1">
        <f>'9.8'!AG22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32">
        <f t="shared" si="5"/>
        <v>0</v>
      </c>
      <c r="AE22" s="15">
        <f t="shared" si="7"/>
        <v>0</v>
      </c>
      <c r="AF22" s="7">
        <f t="shared" si="3"/>
        <v>0</v>
      </c>
      <c r="AG22" s="13">
        <f t="shared" si="6"/>
        <v>0</v>
      </c>
    </row>
    <row r="23" spans="1:33" ht="12" customHeight="1" x14ac:dyDescent="0.25">
      <c r="A23" s="20" t="s">
        <v>29</v>
      </c>
      <c r="B23" s="21">
        <v>40</v>
      </c>
      <c r="C23" s="10"/>
      <c r="D23" s="10"/>
      <c r="E23" s="12"/>
      <c r="F23" s="1">
        <f>'9.8'!AG23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32">
        <f t="shared" si="5"/>
        <v>0</v>
      </c>
      <c r="AE23" s="15">
        <f t="shared" si="7"/>
        <v>0</v>
      </c>
      <c r="AF23" s="7">
        <f t="shared" si="3"/>
        <v>0</v>
      </c>
      <c r="AG23" s="13">
        <f t="shared" si="6"/>
        <v>0</v>
      </c>
    </row>
    <row r="24" spans="1:33" ht="12" customHeight="1" x14ac:dyDescent="0.25">
      <c r="A24" s="20" t="s">
        <v>30</v>
      </c>
      <c r="B24" s="21">
        <v>45</v>
      </c>
      <c r="C24" s="10">
        <v>1</v>
      </c>
      <c r="D24" s="10">
        <v>5</v>
      </c>
      <c r="E24" s="12"/>
      <c r="F24" s="1">
        <f>'9.8'!AG24</f>
        <v>72</v>
      </c>
      <c r="G24" s="22">
        <f t="shared" si="4"/>
        <v>72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72</v>
      </c>
      <c r="P24" s="14">
        <v>22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32">
        <f t="shared" si="5"/>
        <v>22</v>
      </c>
      <c r="AE24" s="15">
        <f t="shared" si="7"/>
        <v>50</v>
      </c>
      <c r="AF24" s="7">
        <f t="shared" si="3"/>
        <v>50</v>
      </c>
      <c r="AG24" s="13">
        <f t="shared" si="6"/>
        <v>0</v>
      </c>
    </row>
    <row r="25" spans="1:33" ht="12" customHeight="1" x14ac:dyDescent="0.25">
      <c r="A25" s="20" t="s">
        <v>59</v>
      </c>
      <c r="B25" s="21">
        <v>100</v>
      </c>
      <c r="C25" s="10">
        <v>0</v>
      </c>
      <c r="D25" s="10">
        <v>77</v>
      </c>
      <c r="E25" s="12"/>
      <c r="F25" s="1">
        <f>'9.8'!AG25</f>
        <v>77</v>
      </c>
      <c r="G25" s="22">
        <f t="shared" si="4"/>
        <v>77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77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32">
        <f t="shared" si="5"/>
        <v>0</v>
      </c>
      <c r="AE25" s="15">
        <f t="shared" si="7"/>
        <v>77</v>
      </c>
      <c r="AF25" s="7">
        <f t="shared" si="3"/>
        <v>77</v>
      </c>
      <c r="AG25" s="13">
        <f t="shared" si="6"/>
        <v>0</v>
      </c>
    </row>
    <row r="26" spans="1:33" ht="12" customHeight="1" x14ac:dyDescent="0.25">
      <c r="A26" s="20" t="s">
        <v>60</v>
      </c>
      <c r="B26" s="21">
        <v>100</v>
      </c>
      <c r="C26" s="10">
        <v>0</v>
      </c>
      <c r="D26" s="10">
        <v>121</v>
      </c>
      <c r="E26" s="12"/>
      <c r="F26" s="1">
        <f>'9.8'!AG26</f>
        <v>177</v>
      </c>
      <c r="G26" s="22">
        <f t="shared" si="4"/>
        <v>177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177</v>
      </c>
      <c r="P26" s="14">
        <v>50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>
        <v>6</v>
      </c>
      <c r="AC26" s="14"/>
      <c r="AD26" s="32">
        <f t="shared" si="5"/>
        <v>56</v>
      </c>
      <c r="AE26" s="15">
        <f t="shared" si="7"/>
        <v>121</v>
      </c>
      <c r="AF26" s="7">
        <f t="shared" si="3"/>
        <v>121</v>
      </c>
      <c r="AG26" s="13">
        <f t="shared" si="6"/>
        <v>0</v>
      </c>
    </row>
    <row r="27" spans="1:33" ht="12" customHeight="1" x14ac:dyDescent="0.25">
      <c r="A27" s="20" t="s">
        <v>61</v>
      </c>
      <c r="B27" s="21">
        <v>50</v>
      </c>
      <c r="C27" s="10">
        <v>10</v>
      </c>
      <c r="D27" s="10">
        <v>31</v>
      </c>
      <c r="E27" s="12"/>
      <c r="F27" s="1">
        <f>'9.8'!AG27</f>
        <v>537</v>
      </c>
      <c r="G27" s="22">
        <f t="shared" si="4"/>
        <v>537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537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>
        <v>6</v>
      </c>
      <c r="AC27" s="14"/>
      <c r="AD27" s="32">
        <f t="shared" si="5"/>
        <v>6</v>
      </c>
      <c r="AE27" s="15">
        <f t="shared" si="7"/>
        <v>531</v>
      </c>
      <c r="AF27" s="7">
        <f t="shared" si="3"/>
        <v>531</v>
      </c>
      <c r="AG27" s="13">
        <f t="shared" si="6"/>
        <v>0</v>
      </c>
    </row>
    <row r="28" spans="1:33" ht="12" customHeight="1" x14ac:dyDescent="0.25">
      <c r="A28" s="20" t="s">
        <v>58</v>
      </c>
      <c r="B28" s="21">
        <v>33</v>
      </c>
      <c r="C28" s="10">
        <v>2</v>
      </c>
      <c r="D28" s="10">
        <v>24</v>
      </c>
      <c r="E28" s="12"/>
      <c r="F28" s="1">
        <f>'9.8'!AG28</f>
        <v>191</v>
      </c>
      <c r="G28" s="22">
        <f t="shared" si="4"/>
        <v>191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191</v>
      </c>
      <c r="P28" s="14"/>
      <c r="Q28" s="14"/>
      <c r="R28" s="14"/>
      <c r="S28" s="14">
        <v>12</v>
      </c>
      <c r="T28" s="14"/>
      <c r="U28" s="14"/>
      <c r="V28" s="14"/>
      <c r="W28" s="14"/>
      <c r="X28" s="14"/>
      <c r="Y28" s="14">
        <v>69</v>
      </c>
      <c r="Z28" s="14"/>
      <c r="AA28" s="14">
        <v>12</v>
      </c>
      <c r="AB28" s="14">
        <v>6</v>
      </c>
      <c r="AC28" s="14">
        <v>2</v>
      </c>
      <c r="AD28" s="32">
        <f t="shared" si="5"/>
        <v>99</v>
      </c>
      <c r="AE28" s="15">
        <f t="shared" si="7"/>
        <v>92</v>
      </c>
      <c r="AF28" s="7">
        <f t="shared" si="3"/>
        <v>90</v>
      </c>
      <c r="AG28" s="13">
        <f t="shared" si="6"/>
        <v>0</v>
      </c>
    </row>
    <row r="29" spans="1:33" ht="12" customHeight="1" x14ac:dyDescent="0.25">
      <c r="E29" s="19">
        <f>SUM(E3:E28)</f>
        <v>4796</v>
      </c>
      <c r="F29" s="19">
        <f t="shared" ref="F29:AG29" si="8">SUM(F3:F28)</f>
        <v>4467</v>
      </c>
      <c r="G29" s="19">
        <f t="shared" si="8"/>
        <v>9263</v>
      </c>
      <c r="H29" s="19">
        <f t="shared" si="8"/>
        <v>202</v>
      </c>
      <c r="I29" s="19">
        <f t="shared" si="8"/>
        <v>0</v>
      </c>
      <c r="J29" s="19">
        <f t="shared" si="8"/>
        <v>0</v>
      </c>
      <c r="K29" s="19">
        <f t="shared" si="8"/>
        <v>190</v>
      </c>
      <c r="L29" s="19">
        <f t="shared" si="8"/>
        <v>316</v>
      </c>
      <c r="M29" s="19">
        <f t="shared" si="8"/>
        <v>0</v>
      </c>
      <c r="N29" s="19">
        <f t="shared" si="8"/>
        <v>708</v>
      </c>
      <c r="O29" s="19">
        <f t="shared" si="8"/>
        <v>8555</v>
      </c>
      <c r="P29" s="19">
        <f t="shared" si="8"/>
        <v>164</v>
      </c>
      <c r="Q29" s="19">
        <f t="shared" si="8"/>
        <v>0</v>
      </c>
      <c r="R29" s="19">
        <f t="shared" si="8"/>
        <v>0</v>
      </c>
      <c r="S29" s="19">
        <f t="shared" si="8"/>
        <v>85</v>
      </c>
      <c r="T29" s="19">
        <f t="shared" si="8"/>
        <v>0</v>
      </c>
      <c r="U29" s="19">
        <f t="shared" si="8"/>
        <v>0</v>
      </c>
      <c r="V29" s="19">
        <f t="shared" si="8"/>
        <v>0</v>
      </c>
      <c r="W29" s="19">
        <f t="shared" si="8"/>
        <v>0</v>
      </c>
      <c r="X29" s="19">
        <f t="shared" si="8"/>
        <v>71</v>
      </c>
      <c r="Y29" s="19">
        <f t="shared" si="8"/>
        <v>200</v>
      </c>
      <c r="Z29" s="19">
        <f t="shared" si="8"/>
        <v>0</v>
      </c>
      <c r="AA29" s="19">
        <f t="shared" si="8"/>
        <v>181</v>
      </c>
      <c r="AB29" s="19">
        <f t="shared" si="8"/>
        <v>24</v>
      </c>
      <c r="AC29" s="19">
        <f t="shared" si="8"/>
        <v>14</v>
      </c>
      <c r="AD29" s="19">
        <f t="shared" si="8"/>
        <v>725</v>
      </c>
      <c r="AE29" s="19">
        <f t="shared" si="8"/>
        <v>7830</v>
      </c>
      <c r="AF29" s="19">
        <f>SUM(AF3:AF28)</f>
        <v>7816</v>
      </c>
      <c r="AG29" s="19">
        <f t="shared" si="8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32"/>
  <sheetViews>
    <sheetView workbookViewId="0">
      <pane xSplit="1" ySplit="2" topLeftCell="B3" activePane="bottomRight" state="frozen"/>
      <selection activeCell="E3" sqref="E3:E28"/>
      <selection pane="topRight" activeCell="E3" sqref="E3:E28"/>
      <selection pane="bottomLeft" activeCell="E3" sqref="E3:E28"/>
      <selection pane="bottomRight" activeCell="E3" sqref="E3:E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0" t="s">
        <v>12</v>
      </c>
      <c r="F1" s="80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5" t="s">
        <v>135</v>
      </c>
      <c r="AC1" s="4" t="s">
        <v>55</v>
      </c>
      <c r="AD1" s="84" t="s">
        <v>18</v>
      </c>
      <c r="AE1" s="82" t="s">
        <v>10</v>
      </c>
      <c r="AF1" s="82" t="s">
        <v>51</v>
      </c>
      <c r="AG1" s="76" t="s">
        <v>22</v>
      </c>
      <c r="AH1" s="78" t="s">
        <v>23</v>
      </c>
    </row>
    <row r="2" spans="1:34" x14ac:dyDescent="0.25">
      <c r="A2" s="85"/>
      <c r="B2" s="81"/>
      <c r="C2" s="81"/>
      <c r="D2" s="85"/>
      <c r="E2" s="81"/>
      <c r="F2" s="81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16"/>
      <c r="AD2" s="85"/>
      <c r="AE2" s="83"/>
      <c r="AF2" s="83"/>
      <c r="AG2" s="77"/>
      <c r="AH2" s="79"/>
    </row>
    <row r="3" spans="1:34" ht="12" customHeight="1" x14ac:dyDescent="0.25">
      <c r="A3" s="20" t="s">
        <v>31</v>
      </c>
      <c r="B3" s="21">
        <v>33</v>
      </c>
      <c r="C3" s="9">
        <v>57</v>
      </c>
      <c r="D3" s="9">
        <v>118</v>
      </c>
      <c r="E3" s="12">
        <v>550</v>
      </c>
      <c r="F3" s="1">
        <f>'10.8'!AF3</f>
        <v>1814</v>
      </c>
      <c r="G3" s="22">
        <f>SUM(E3:F3)</f>
        <v>2364</v>
      </c>
      <c r="H3" s="7">
        <v>28</v>
      </c>
      <c r="I3" s="7"/>
      <c r="J3" s="7"/>
      <c r="K3" s="7"/>
      <c r="L3" s="7">
        <v>20</v>
      </c>
      <c r="M3" s="7">
        <v>40</v>
      </c>
      <c r="N3" s="6">
        <f t="shared" ref="N3:N28" si="0">SUBTOTAL(9,H3:M3)</f>
        <v>88</v>
      </c>
      <c r="O3" s="11">
        <f t="shared" ref="O3:O28" si="1">G3-N3</f>
        <v>2276</v>
      </c>
      <c r="P3" s="14"/>
      <c r="Q3" s="14">
        <v>17</v>
      </c>
      <c r="R3" s="14"/>
      <c r="S3" s="14"/>
      <c r="T3" s="14">
        <v>52</v>
      </c>
      <c r="U3" s="14">
        <v>13</v>
      </c>
      <c r="V3" s="14"/>
      <c r="W3" s="14">
        <v>49</v>
      </c>
      <c r="X3" s="14">
        <v>31</v>
      </c>
      <c r="Y3" s="14">
        <v>23</v>
      </c>
      <c r="Z3" s="14">
        <v>55</v>
      </c>
      <c r="AA3" s="14">
        <v>32</v>
      </c>
      <c r="AB3" s="14"/>
      <c r="AC3" s="14"/>
      <c r="AD3" s="14">
        <v>5</v>
      </c>
      <c r="AE3" s="13">
        <f>SUM(P3:AC3)</f>
        <v>272</v>
      </c>
      <c r="AF3" s="15">
        <f t="shared" ref="AF3:AF28" si="2">O3-AE3</f>
        <v>2004</v>
      </c>
      <c r="AG3" s="7">
        <f>(B3*C3)+D3</f>
        <v>1999</v>
      </c>
      <c r="AH3" s="13">
        <f>AG3+AD3-AF3</f>
        <v>0</v>
      </c>
    </row>
    <row r="4" spans="1:34" ht="12" customHeight="1" x14ac:dyDescent="0.25">
      <c r="A4" s="20" t="s">
        <v>32</v>
      </c>
      <c r="B4" s="21">
        <v>70</v>
      </c>
      <c r="C4" s="9">
        <v>22</v>
      </c>
      <c r="D4" s="9">
        <v>66</v>
      </c>
      <c r="E4" s="12">
        <v>280</v>
      </c>
      <c r="F4" s="1">
        <f>'10.8'!AF4</f>
        <v>1725</v>
      </c>
      <c r="G4" s="22">
        <f t="shared" ref="G4:G28" si="3">SUM(E4:F4)</f>
        <v>2005</v>
      </c>
      <c r="H4" s="7">
        <v>62</v>
      </c>
      <c r="I4" s="7"/>
      <c r="J4" s="7"/>
      <c r="K4" s="7"/>
      <c r="L4" s="7">
        <v>20</v>
      </c>
      <c r="M4" s="7"/>
      <c r="N4" s="6">
        <f t="shared" si="0"/>
        <v>82</v>
      </c>
      <c r="O4" s="11">
        <f t="shared" si="1"/>
        <v>1923</v>
      </c>
      <c r="P4" s="14"/>
      <c r="Q4" s="14">
        <v>15</v>
      </c>
      <c r="R4" s="14"/>
      <c r="S4" s="14"/>
      <c r="T4" s="14">
        <v>90</v>
      </c>
      <c r="U4" s="14">
        <v>25</v>
      </c>
      <c r="V4" s="14"/>
      <c r="W4" s="14">
        <v>73</v>
      </c>
      <c r="X4" s="14">
        <v>43</v>
      </c>
      <c r="Y4" s="14">
        <v>13</v>
      </c>
      <c r="Z4" s="14">
        <v>29</v>
      </c>
      <c r="AA4" s="14">
        <v>29</v>
      </c>
      <c r="AB4" s="14"/>
      <c r="AC4" s="14"/>
      <c r="AD4" s="14"/>
      <c r="AE4" s="13">
        <f t="shared" ref="AE4:AE28" si="4">SUM(P4:AC4)</f>
        <v>317</v>
      </c>
      <c r="AF4" s="15">
        <f t="shared" si="2"/>
        <v>1606</v>
      </c>
      <c r="AG4" s="7">
        <f t="shared" ref="AG4:AG28" si="5">(B4*C4)+D4</f>
        <v>1606</v>
      </c>
      <c r="AH4" s="13">
        <f t="shared" ref="AH4:AH28" si="6">AG4+AD4-AF4</f>
        <v>0</v>
      </c>
    </row>
    <row r="5" spans="1:34" ht="12" customHeight="1" x14ac:dyDescent="0.25">
      <c r="A5" s="20" t="s">
        <v>33</v>
      </c>
      <c r="B5" s="21">
        <v>45</v>
      </c>
      <c r="C5" s="8">
        <v>2</v>
      </c>
      <c r="D5" s="8">
        <v>61</v>
      </c>
      <c r="E5" s="12">
        <v>86</v>
      </c>
      <c r="F5" s="1">
        <f>'10.8'!AF5</f>
        <v>104</v>
      </c>
      <c r="G5" s="22">
        <f t="shared" si="3"/>
        <v>190</v>
      </c>
      <c r="H5" s="7"/>
      <c r="I5" s="7"/>
      <c r="J5" s="7"/>
      <c r="K5" s="7"/>
      <c r="L5" s="7">
        <v>4</v>
      </c>
      <c r="M5" s="7"/>
      <c r="N5" s="6">
        <f t="shared" si="0"/>
        <v>4</v>
      </c>
      <c r="O5" s="11">
        <f t="shared" si="1"/>
        <v>186</v>
      </c>
      <c r="P5" s="14"/>
      <c r="Q5" s="14">
        <v>10</v>
      </c>
      <c r="R5" s="14"/>
      <c r="S5" s="14"/>
      <c r="T5" s="14">
        <v>6</v>
      </c>
      <c r="U5" s="14"/>
      <c r="V5" s="14"/>
      <c r="W5" s="14"/>
      <c r="X5" s="14">
        <v>15</v>
      </c>
      <c r="Y5" s="14">
        <v>3</v>
      </c>
      <c r="Z5" s="14"/>
      <c r="AA5" s="14"/>
      <c r="AB5" s="14"/>
      <c r="AC5" s="14"/>
      <c r="AD5" s="14">
        <v>1</v>
      </c>
      <c r="AE5" s="13">
        <f t="shared" si="4"/>
        <v>34</v>
      </c>
      <c r="AF5" s="15">
        <f t="shared" si="2"/>
        <v>152</v>
      </c>
      <c r="AG5" s="7">
        <f t="shared" si="5"/>
        <v>151</v>
      </c>
      <c r="AH5" s="13">
        <f t="shared" si="6"/>
        <v>0</v>
      </c>
    </row>
    <row r="6" spans="1:34" ht="12" customHeight="1" x14ac:dyDescent="0.25">
      <c r="A6" s="20" t="s">
        <v>34</v>
      </c>
      <c r="B6" s="21">
        <v>90</v>
      </c>
      <c r="C6" s="8">
        <v>0</v>
      </c>
      <c r="D6" s="8">
        <v>55</v>
      </c>
      <c r="E6" s="12">
        <v>60</v>
      </c>
      <c r="F6" s="1">
        <f>'10.8'!AF6</f>
        <v>8</v>
      </c>
      <c r="G6" s="22">
        <f t="shared" si="3"/>
        <v>68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68</v>
      </c>
      <c r="P6" s="14"/>
      <c r="Q6" s="14"/>
      <c r="R6" s="14"/>
      <c r="S6" s="14"/>
      <c r="T6" s="14">
        <v>5</v>
      </c>
      <c r="U6" s="14"/>
      <c r="V6" s="14"/>
      <c r="W6" s="14"/>
      <c r="X6" s="14">
        <v>2</v>
      </c>
      <c r="Y6" s="14"/>
      <c r="Z6" s="14">
        <v>4</v>
      </c>
      <c r="AA6" s="14">
        <v>2</v>
      </c>
      <c r="AB6" s="14"/>
      <c r="AC6" s="14"/>
      <c r="AD6" s="14"/>
      <c r="AE6" s="13">
        <f t="shared" si="4"/>
        <v>13</v>
      </c>
      <c r="AF6" s="15">
        <f t="shared" si="2"/>
        <v>55</v>
      </c>
      <c r="AG6" s="7">
        <f t="shared" si="5"/>
        <v>55</v>
      </c>
      <c r="AH6" s="13">
        <f t="shared" si="6"/>
        <v>0</v>
      </c>
    </row>
    <row r="7" spans="1:34" ht="12" customHeight="1" x14ac:dyDescent="0.25">
      <c r="A7" s="20" t="s">
        <v>35</v>
      </c>
      <c r="B7" s="21">
        <v>40</v>
      </c>
      <c r="C7" s="8">
        <v>1</v>
      </c>
      <c r="D7" s="8">
        <v>13</v>
      </c>
      <c r="E7" s="12"/>
      <c r="F7" s="1">
        <f>'10.8'!AF7</f>
        <v>75</v>
      </c>
      <c r="G7" s="22">
        <f t="shared" si="3"/>
        <v>75</v>
      </c>
      <c r="H7" s="7"/>
      <c r="I7" s="7"/>
      <c r="J7" s="7"/>
      <c r="K7" s="7"/>
      <c r="L7" s="7"/>
      <c r="M7" s="7">
        <v>20</v>
      </c>
      <c r="N7" s="6">
        <f t="shared" si="0"/>
        <v>20</v>
      </c>
      <c r="O7" s="11">
        <f t="shared" si="1"/>
        <v>55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>
        <v>2</v>
      </c>
      <c r="AA7" s="14"/>
      <c r="AB7" s="14"/>
      <c r="AC7" s="14"/>
      <c r="AD7" s="14"/>
      <c r="AE7" s="13">
        <f t="shared" si="4"/>
        <v>2</v>
      </c>
      <c r="AF7" s="15">
        <f t="shared" si="2"/>
        <v>53</v>
      </c>
      <c r="AG7" s="7">
        <f t="shared" si="5"/>
        <v>53</v>
      </c>
      <c r="AH7" s="13">
        <f t="shared" si="6"/>
        <v>0</v>
      </c>
    </row>
    <row r="8" spans="1:34" ht="12" customHeight="1" x14ac:dyDescent="0.25">
      <c r="A8" s="20" t="s">
        <v>36</v>
      </c>
      <c r="B8" s="21">
        <v>20</v>
      </c>
      <c r="C8" s="8"/>
      <c r="D8" s="8"/>
      <c r="E8" s="12"/>
      <c r="F8" s="1">
        <f>'10.8'!AF8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0</v>
      </c>
      <c r="AG8" s="7">
        <f t="shared" si="5"/>
        <v>0</v>
      </c>
      <c r="AH8" s="13">
        <f t="shared" si="6"/>
        <v>0</v>
      </c>
    </row>
    <row r="9" spans="1:34" ht="12" customHeight="1" x14ac:dyDescent="0.25">
      <c r="A9" s="20" t="s">
        <v>37</v>
      </c>
      <c r="B9" s="21">
        <v>120</v>
      </c>
      <c r="C9" s="9">
        <v>4</v>
      </c>
      <c r="D9" s="9">
        <v>99</v>
      </c>
      <c r="E9" s="12"/>
      <c r="F9" s="1">
        <f>'10.8'!AF9</f>
        <v>743</v>
      </c>
      <c r="G9" s="22">
        <f t="shared" si="3"/>
        <v>743</v>
      </c>
      <c r="H9" s="7">
        <v>33</v>
      </c>
      <c r="I9" s="7"/>
      <c r="J9" s="7"/>
      <c r="K9" s="7"/>
      <c r="L9" s="7"/>
      <c r="M9" s="7">
        <v>20</v>
      </c>
      <c r="N9" s="6">
        <f t="shared" si="0"/>
        <v>53</v>
      </c>
      <c r="O9" s="11">
        <f t="shared" si="1"/>
        <v>690</v>
      </c>
      <c r="P9" s="14"/>
      <c r="Q9" s="14"/>
      <c r="R9" s="14"/>
      <c r="S9" s="14"/>
      <c r="T9" s="14">
        <v>12</v>
      </c>
      <c r="U9" s="14">
        <v>12</v>
      </c>
      <c r="V9" s="14"/>
      <c r="W9" s="14">
        <v>49</v>
      </c>
      <c r="X9" s="14">
        <v>8</v>
      </c>
      <c r="Y9" s="14">
        <v>5</v>
      </c>
      <c r="Z9" s="14">
        <v>20</v>
      </c>
      <c r="AA9" s="14">
        <v>4</v>
      </c>
      <c r="AB9" s="14"/>
      <c r="AC9" s="14"/>
      <c r="AD9" s="14">
        <v>1</v>
      </c>
      <c r="AE9" s="13">
        <f t="shared" si="4"/>
        <v>110</v>
      </c>
      <c r="AF9" s="15">
        <f t="shared" si="2"/>
        <v>580</v>
      </c>
      <c r="AG9" s="7">
        <f t="shared" si="5"/>
        <v>579</v>
      </c>
      <c r="AH9" s="13">
        <f t="shared" si="6"/>
        <v>0</v>
      </c>
    </row>
    <row r="10" spans="1:34" ht="12" customHeight="1" x14ac:dyDescent="0.25">
      <c r="A10" s="20" t="s">
        <v>38</v>
      </c>
      <c r="B10" s="21">
        <v>80</v>
      </c>
      <c r="C10" s="8">
        <v>1</v>
      </c>
      <c r="D10" s="8"/>
      <c r="E10" s="12"/>
      <c r="F10" s="1">
        <f>'10.8'!AF10</f>
        <v>83</v>
      </c>
      <c r="G10" s="22">
        <f t="shared" si="3"/>
        <v>83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83</v>
      </c>
      <c r="P10" s="14"/>
      <c r="Q10" s="14"/>
      <c r="R10" s="14"/>
      <c r="S10" s="14"/>
      <c r="T10" s="14">
        <v>3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3</v>
      </c>
      <c r="AF10" s="15">
        <f t="shared" si="2"/>
        <v>80</v>
      </c>
      <c r="AG10" s="7">
        <f t="shared" si="5"/>
        <v>80</v>
      </c>
      <c r="AH10" s="13">
        <f t="shared" si="6"/>
        <v>0</v>
      </c>
    </row>
    <row r="11" spans="1:34" ht="12" customHeight="1" x14ac:dyDescent="0.25">
      <c r="A11" s="20" t="s">
        <v>39</v>
      </c>
      <c r="B11" s="21">
        <v>65</v>
      </c>
      <c r="C11" s="8">
        <v>4</v>
      </c>
      <c r="D11" s="8">
        <v>12</v>
      </c>
      <c r="E11" s="12"/>
      <c r="F11" s="1">
        <f>'10.8'!AF11</f>
        <v>340</v>
      </c>
      <c r="G11" s="22">
        <f t="shared" si="3"/>
        <v>340</v>
      </c>
      <c r="H11" s="7">
        <v>5</v>
      </c>
      <c r="I11" s="7"/>
      <c r="J11" s="7"/>
      <c r="K11" s="7"/>
      <c r="L11" s="7"/>
      <c r="M11" s="7">
        <v>4</v>
      </c>
      <c r="N11" s="6">
        <f t="shared" si="0"/>
        <v>9</v>
      </c>
      <c r="O11" s="11">
        <f t="shared" si="1"/>
        <v>331</v>
      </c>
      <c r="P11" s="14"/>
      <c r="Q11" s="14"/>
      <c r="R11" s="14"/>
      <c r="S11" s="14"/>
      <c r="T11" s="14">
        <v>4</v>
      </c>
      <c r="U11" s="14">
        <v>8</v>
      </c>
      <c r="V11" s="14"/>
      <c r="W11" s="14">
        <v>4</v>
      </c>
      <c r="X11" s="14">
        <v>10</v>
      </c>
      <c r="Y11" s="14"/>
      <c r="Z11" s="14">
        <v>29</v>
      </c>
      <c r="AA11" s="14">
        <v>4</v>
      </c>
      <c r="AB11" s="14"/>
      <c r="AC11" s="14"/>
      <c r="AD11" s="14"/>
      <c r="AE11" s="13">
        <f t="shared" si="4"/>
        <v>59</v>
      </c>
      <c r="AF11" s="15">
        <f t="shared" si="2"/>
        <v>272</v>
      </c>
      <c r="AG11" s="7">
        <f t="shared" si="5"/>
        <v>272</v>
      </c>
      <c r="AH11" s="13">
        <f t="shared" si="6"/>
        <v>0</v>
      </c>
    </row>
    <row r="12" spans="1:34" ht="12" customHeight="1" x14ac:dyDescent="0.25">
      <c r="A12" s="20" t="s">
        <v>40</v>
      </c>
      <c r="B12" s="21">
        <v>100</v>
      </c>
      <c r="C12" s="8">
        <v>4</v>
      </c>
      <c r="D12" s="8">
        <v>58</v>
      </c>
      <c r="E12" s="12">
        <v>200</v>
      </c>
      <c r="F12" s="1">
        <f>'10.8'!AF12</f>
        <v>507</v>
      </c>
      <c r="G12" s="22">
        <f t="shared" si="3"/>
        <v>707</v>
      </c>
      <c r="H12" s="7">
        <v>36</v>
      </c>
      <c r="I12" s="7"/>
      <c r="J12" s="7"/>
      <c r="K12" s="7"/>
      <c r="L12" s="7">
        <v>4</v>
      </c>
      <c r="M12" s="7">
        <v>4</v>
      </c>
      <c r="N12" s="6">
        <f t="shared" si="0"/>
        <v>44</v>
      </c>
      <c r="O12" s="11">
        <f t="shared" si="1"/>
        <v>663</v>
      </c>
      <c r="P12" s="14"/>
      <c r="Q12" s="14"/>
      <c r="R12" s="14"/>
      <c r="S12" s="14"/>
      <c r="T12" s="14">
        <v>28</v>
      </c>
      <c r="U12" s="14">
        <v>21</v>
      </c>
      <c r="V12" s="14"/>
      <c r="W12" s="14">
        <v>54</v>
      </c>
      <c r="X12" s="14">
        <v>33</v>
      </c>
      <c r="Y12" s="14">
        <v>11</v>
      </c>
      <c r="Z12" s="14">
        <v>31</v>
      </c>
      <c r="AA12" s="14">
        <v>24</v>
      </c>
      <c r="AB12" s="14">
        <v>1</v>
      </c>
      <c r="AC12" s="14"/>
      <c r="AD12" s="14">
        <v>2</v>
      </c>
      <c r="AE12" s="13">
        <f t="shared" si="4"/>
        <v>203</v>
      </c>
      <c r="AF12" s="15">
        <f t="shared" si="2"/>
        <v>460</v>
      </c>
      <c r="AG12" s="7">
        <f t="shared" si="5"/>
        <v>458</v>
      </c>
      <c r="AH12" s="13">
        <f t="shared" si="6"/>
        <v>0</v>
      </c>
    </row>
    <row r="13" spans="1:34" ht="12" customHeight="1" x14ac:dyDescent="0.25">
      <c r="A13" s="20" t="s">
        <v>41</v>
      </c>
      <c r="B13" s="21">
        <v>0</v>
      </c>
      <c r="C13" s="10"/>
      <c r="D13" s="10"/>
      <c r="E13" s="12"/>
      <c r="F13" s="1">
        <f>'10.8'!AF13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" customHeight="1" x14ac:dyDescent="0.25">
      <c r="A14" s="20" t="s">
        <v>42</v>
      </c>
      <c r="B14" s="21">
        <v>48</v>
      </c>
      <c r="C14" s="10">
        <v>3</v>
      </c>
      <c r="D14" s="10">
        <v>1</v>
      </c>
      <c r="E14" s="12">
        <v>48</v>
      </c>
      <c r="F14" s="1">
        <f>'10.8'!AF14</f>
        <v>125</v>
      </c>
      <c r="G14" s="22">
        <f t="shared" si="3"/>
        <v>173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173</v>
      </c>
      <c r="P14" s="14"/>
      <c r="Q14" s="14"/>
      <c r="R14" s="14"/>
      <c r="S14" s="14"/>
      <c r="T14" s="14"/>
      <c r="U14" s="14">
        <v>4</v>
      </c>
      <c r="V14" s="14"/>
      <c r="W14" s="14"/>
      <c r="X14" s="14">
        <v>10</v>
      </c>
      <c r="Y14" s="14"/>
      <c r="Z14" s="14">
        <v>14</v>
      </c>
      <c r="AA14" s="14"/>
      <c r="AB14" s="14"/>
      <c r="AC14" s="14"/>
      <c r="AD14" s="14"/>
      <c r="AE14" s="13">
        <f t="shared" si="4"/>
        <v>28</v>
      </c>
      <c r="AF14" s="15">
        <f t="shared" si="2"/>
        <v>145</v>
      </c>
      <c r="AG14" s="7">
        <f t="shared" si="5"/>
        <v>145</v>
      </c>
      <c r="AH14" s="13">
        <f t="shared" si="6"/>
        <v>0</v>
      </c>
    </row>
    <row r="15" spans="1:34" ht="12" customHeight="1" x14ac:dyDescent="0.25">
      <c r="A15" s="20" t="s">
        <v>43</v>
      </c>
      <c r="B15" s="21">
        <v>85</v>
      </c>
      <c r="C15" s="10">
        <v>4</v>
      </c>
      <c r="D15" s="10">
        <v>22</v>
      </c>
      <c r="E15" s="12"/>
      <c r="F15" s="1">
        <f>'10.8'!AF15</f>
        <v>399</v>
      </c>
      <c r="G15" s="22">
        <f t="shared" si="3"/>
        <v>399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399</v>
      </c>
      <c r="P15" s="14"/>
      <c r="Q15" s="14"/>
      <c r="R15" s="14"/>
      <c r="S15" s="14"/>
      <c r="T15" s="14">
        <v>14</v>
      </c>
      <c r="U15" s="14"/>
      <c r="V15" s="14"/>
      <c r="W15" s="14">
        <v>5</v>
      </c>
      <c r="X15" s="14"/>
      <c r="Y15" s="14">
        <v>10</v>
      </c>
      <c r="Z15" s="14">
        <v>4</v>
      </c>
      <c r="AA15" s="14">
        <v>4</v>
      </c>
      <c r="AB15" s="14"/>
      <c r="AC15" s="14"/>
      <c r="AD15" s="14"/>
      <c r="AE15" s="13">
        <f t="shared" si="4"/>
        <v>37</v>
      </c>
      <c r="AF15" s="15">
        <f t="shared" si="2"/>
        <v>362</v>
      </c>
      <c r="AG15" s="7">
        <f t="shared" si="5"/>
        <v>362</v>
      </c>
      <c r="AH15" s="13">
        <f t="shared" si="6"/>
        <v>0</v>
      </c>
    </row>
    <row r="16" spans="1:34" ht="12" customHeight="1" x14ac:dyDescent="0.25">
      <c r="A16" s="20" t="s">
        <v>44</v>
      </c>
      <c r="B16" s="21">
        <v>50</v>
      </c>
      <c r="C16" s="10">
        <v>5</v>
      </c>
      <c r="D16" s="10">
        <v>78</v>
      </c>
      <c r="E16" s="12">
        <v>85</v>
      </c>
      <c r="F16" s="1">
        <f>'10.8'!AF16</f>
        <v>299</v>
      </c>
      <c r="G16" s="22">
        <f t="shared" si="3"/>
        <v>384</v>
      </c>
      <c r="H16" s="7">
        <v>5</v>
      </c>
      <c r="I16" s="7"/>
      <c r="J16" s="7"/>
      <c r="K16" s="7"/>
      <c r="L16" s="7"/>
      <c r="M16" s="7"/>
      <c r="N16" s="6">
        <f t="shared" si="0"/>
        <v>5</v>
      </c>
      <c r="O16" s="11">
        <f t="shared" si="1"/>
        <v>379</v>
      </c>
      <c r="P16" s="14"/>
      <c r="Q16" s="14"/>
      <c r="R16" s="14"/>
      <c r="S16" s="14"/>
      <c r="T16" s="14">
        <v>19</v>
      </c>
      <c r="U16" s="14"/>
      <c r="V16" s="14"/>
      <c r="W16" s="14">
        <v>7</v>
      </c>
      <c r="X16" s="14">
        <v>7</v>
      </c>
      <c r="Y16" s="14">
        <v>6</v>
      </c>
      <c r="Z16" s="14">
        <v>4</v>
      </c>
      <c r="AA16" s="14">
        <v>7</v>
      </c>
      <c r="AB16" s="14"/>
      <c r="AC16" s="14"/>
      <c r="AD16" s="14">
        <v>1</v>
      </c>
      <c r="AE16" s="13">
        <f t="shared" si="4"/>
        <v>50</v>
      </c>
      <c r="AF16" s="15">
        <f t="shared" si="2"/>
        <v>329</v>
      </c>
      <c r="AG16" s="7">
        <f t="shared" si="5"/>
        <v>328</v>
      </c>
      <c r="AH16" s="13">
        <f t="shared" si="6"/>
        <v>0</v>
      </c>
    </row>
    <row r="17" spans="1:34" ht="12" customHeight="1" x14ac:dyDescent="0.25">
      <c r="A17" s="20" t="s">
        <v>45</v>
      </c>
      <c r="B17" s="21">
        <v>50</v>
      </c>
      <c r="C17" s="10">
        <v>5</v>
      </c>
      <c r="D17" s="10">
        <v>57</v>
      </c>
      <c r="E17" s="12"/>
      <c r="F17" s="1">
        <f>'10.8'!AF17</f>
        <v>396</v>
      </c>
      <c r="G17" s="22">
        <f t="shared" si="3"/>
        <v>396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396</v>
      </c>
      <c r="P17" s="14"/>
      <c r="Q17" s="14"/>
      <c r="R17" s="14"/>
      <c r="S17" s="14"/>
      <c r="T17" s="14">
        <v>4</v>
      </c>
      <c r="U17" s="14">
        <v>8</v>
      </c>
      <c r="V17" s="14"/>
      <c r="W17" s="14">
        <v>50</v>
      </c>
      <c r="X17" s="14">
        <v>8</v>
      </c>
      <c r="Y17" s="14">
        <v>3</v>
      </c>
      <c r="Z17" s="14">
        <v>12</v>
      </c>
      <c r="AA17" s="14">
        <v>4</v>
      </c>
      <c r="AB17" s="14"/>
      <c r="AC17" s="14"/>
      <c r="AD17" s="14"/>
      <c r="AE17" s="13">
        <f t="shared" si="4"/>
        <v>89</v>
      </c>
      <c r="AF17" s="15">
        <f t="shared" si="2"/>
        <v>307</v>
      </c>
      <c r="AG17" s="7">
        <f t="shared" si="5"/>
        <v>307</v>
      </c>
      <c r="AH17" s="13">
        <f t="shared" si="6"/>
        <v>0</v>
      </c>
    </row>
    <row r="18" spans="1:34" ht="12" customHeight="1" x14ac:dyDescent="0.25">
      <c r="A18" s="20" t="s">
        <v>46</v>
      </c>
      <c r="B18" s="21">
        <v>50</v>
      </c>
      <c r="C18" s="10">
        <v>1</v>
      </c>
      <c r="D18" s="10">
        <v>62</v>
      </c>
      <c r="E18" s="12"/>
      <c r="F18" s="1">
        <f>'10.8'!AF18</f>
        <v>117</v>
      </c>
      <c r="G18" s="22">
        <f t="shared" si="3"/>
        <v>117</v>
      </c>
      <c r="H18" s="7">
        <v>5</v>
      </c>
      <c r="I18" s="7"/>
      <c r="J18" s="7"/>
      <c r="K18" s="7"/>
      <c r="L18" s="7"/>
      <c r="M18" s="7"/>
      <c r="N18" s="6">
        <f t="shared" si="0"/>
        <v>5</v>
      </c>
      <c r="O18" s="11">
        <f t="shared" si="1"/>
        <v>112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112</v>
      </c>
      <c r="AG18" s="7">
        <f t="shared" si="5"/>
        <v>112</v>
      </c>
      <c r="AH18" s="13">
        <f t="shared" si="6"/>
        <v>0</v>
      </c>
    </row>
    <row r="19" spans="1:34" ht="12" customHeight="1" x14ac:dyDescent="0.25">
      <c r="A19" s="20" t="s">
        <v>25</v>
      </c>
      <c r="B19" s="21">
        <v>50</v>
      </c>
      <c r="C19" s="10">
        <v>1</v>
      </c>
      <c r="D19" s="10">
        <v>39</v>
      </c>
      <c r="E19" s="12"/>
      <c r="F19" s="1">
        <f>'10.8'!AF19</f>
        <v>122</v>
      </c>
      <c r="G19" s="22">
        <f t="shared" si="3"/>
        <v>122</v>
      </c>
      <c r="H19" s="7"/>
      <c r="I19" s="7"/>
      <c r="J19" s="7"/>
      <c r="K19" s="7"/>
      <c r="L19" s="7">
        <v>10</v>
      </c>
      <c r="M19" s="7"/>
      <c r="N19" s="6">
        <f t="shared" si="0"/>
        <v>10</v>
      </c>
      <c r="O19" s="11">
        <f t="shared" si="1"/>
        <v>112</v>
      </c>
      <c r="P19" s="14"/>
      <c r="Q19" s="14">
        <v>15</v>
      </c>
      <c r="R19" s="14"/>
      <c r="S19" s="14"/>
      <c r="T19" s="14">
        <v>5</v>
      </c>
      <c r="U19" s="14"/>
      <c r="V19" s="14"/>
      <c r="W19" s="14"/>
      <c r="X19" s="14"/>
      <c r="Y19" s="14">
        <v>3</v>
      </c>
      <c r="Z19" s="14"/>
      <c r="AA19" s="14"/>
      <c r="AB19" s="14"/>
      <c r="AC19" s="14"/>
      <c r="AD19" s="14"/>
      <c r="AE19" s="13">
        <f t="shared" si="4"/>
        <v>23</v>
      </c>
      <c r="AF19" s="15">
        <f t="shared" si="2"/>
        <v>89</v>
      </c>
      <c r="AG19" s="7">
        <f t="shared" si="5"/>
        <v>89</v>
      </c>
      <c r="AH19" s="13">
        <f t="shared" si="6"/>
        <v>0</v>
      </c>
    </row>
    <row r="20" spans="1:34" ht="12" customHeight="1" x14ac:dyDescent="0.25">
      <c r="A20" s="20" t="s">
        <v>26</v>
      </c>
      <c r="B20" s="21">
        <v>25</v>
      </c>
      <c r="C20" s="10">
        <v>0</v>
      </c>
      <c r="D20" s="10"/>
      <c r="E20" s="12"/>
      <c r="F20" s="1">
        <f>'10.8'!AF20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2"/>
        <v>0</v>
      </c>
      <c r="AG20" s="7">
        <f t="shared" si="5"/>
        <v>0</v>
      </c>
      <c r="AH20" s="13">
        <f t="shared" si="6"/>
        <v>0</v>
      </c>
    </row>
    <row r="21" spans="1:34" ht="12" customHeight="1" x14ac:dyDescent="0.25">
      <c r="A21" s="20" t="s">
        <v>27</v>
      </c>
      <c r="B21" s="21">
        <v>33</v>
      </c>
      <c r="C21" s="10">
        <v>1</v>
      </c>
      <c r="D21" s="10">
        <v>21</v>
      </c>
      <c r="E21" s="12"/>
      <c r="F21" s="1">
        <f>'10.8'!AF21</f>
        <v>90</v>
      </c>
      <c r="G21" s="22">
        <f t="shared" si="3"/>
        <v>90</v>
      </c>
      <c r="H21" s="7"/>
      <c r="I21" s="7"/>
      <c r="J21" s="7"/>
      <c r="K21" s="7"/>
      <c r="L21" s="7">
        <v>9</v>
      </c>
      <c r="M21" s="7"/>
      <c r="N21" s="6">
        <f t="shared" si="0"/>
        <v>9</v>
      </c>
      <c r="O21" s="11">
        <f t="shared" si="1"/>
        <v>81</v>
      </c>
      <c r="P21" s="14"/>
      <c r="Q21" s="14">
        <v>12</v>
      </c>
      <c r="R21" s="14"/>
      <c r="S21" s="14"/>
      <c r="T21" s="14">
        <v>5</v>
      </c>
      <c r="U21" s="14"/>
      <c r="V21" s="14"/>
      <c r="W21" s="14"/>
      <c r="X21" s="14"/>
      <c r="Y21" s="14">
        <v>5</v>
      </c>
      <c r="Z21" s="14">
        <v>5</v>
      </c>
      <c r="AA21" s="14"/>
      <c r="AB21" s="14"/>
      <c r="AC21" s="14"/>
      <c r="AD21" s="14"/>
      <c r="AE21" s="13">
        <f t="shared" si="4"/>
        <v>27</v>
      </c>
      <c r="AF21" s="15">
        <f t="shared" si="2"/>
        <v>54</v>
      </c>
      <c r="AG21" s="7">
        <f t="shared" si="5"/>
        <v>54</v>
      </c>
      <c r="AH21" s="13">
        <f t="shared" si="6"/>
        <v>0</v>
      </c>
    </row>
    <row r="22" spans="1:34" ht="12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'10.8'!AF22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 t="shared" si="5"/>
        <v>0</v>
      </c>
      <c r="AH22" s="13">
        <f t="shared" si="6"/>
        <v>0</v>
      </c>
    </row>
    <row r="23" spans="1:34" ht="12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'10.8'!AF23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si="5"/>
        <v>0</v>
      </c>
      <c r="AH23" s="13">
        <f t="shared" si="6"/>
        <v>0</v>
      </c>
    </row>
    <row r="24" spans="1:34" ht="12" customHeight="1" x14ac:dyDescent="0.25">
      <c r="A24" s="20" t="s">
        <v>30</v>
      </c>
      <c r="B24" s="21">
        <v>45</v>
      </c>
      <c r="C24" s="10">
        <v>4</v>
      </c>
      <c r="D24" s="10">
        <v>30</v>
      </c>
      <c r="E24" s="12">
        <v>160</v>
      </c>
      <c r="F24" s="1">
        <f>'10.8'!AF24</f>
        <v>50</v>
      </c>
      <c r="G24" s="22">
        <f t="shared" si="3"/>
        <v>210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210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2"/>
        <v>210</v>
      </c>
      <c r="AG24" s="7">
        <f t="shared" si="5"/>
        <v>210</v>
      </c>
      <c r="AH24" s="13">
        <f t="shared" si="6"/>
        <v>0</v>
      </c>
    </row>
    <row r="25" spans="1:34" ht="12" customHeight="1" x14ac:dyDescent="0.25">
      <c r="A25" s="20" t="s">
        <v>59</v>
      </c>
      <c r="B25" s="21">
        <v>100</v>
      </c>
      <c r="C25" s="10">
        <v>1</v>
      </c>
      <c r="D25" s="10">
        <v>156</v>
      </c>
      <c r="E25" s="12">
        <v>200</v>
      </c>
      <c r="F25" s="1">
        <f>'10.8'!AF25</f>
        <v>77</v>
      </c>
      <c r="G25" s="22">
        <f t="shared" si="3"/>
        <v>277</v>
      </c>
      <c r="H25" s="7">
        <v>12</v>
      </c>
      <c r="I25" s="7"/>
      <c r="J25" s="7"/>
      <c r="K25" s="7"/>
      <c r="L25" s="7"/>
      <c r="M25" s="7"/>
      <c r="N25" s="6">
        <f t="shared" si="0"/>
        <v>12</v>
      </c>
      <c r="O25" s="11">
        <f t="shared" si="1"/>
        <v>265</v>
      </c>
      <c r="P25" s="14"/>
      <c r="Q25" s="14"/>
      <c r="R25" s="14"/>
      <c r="S25" s="14"/>
      <c r="T25" s="14"/>
      <c r="U25" s="14"/>
      <c r="V25" s="14"/>
      <c r="W25" s="14"/>
      <c r="X25" s="14"/>
      <c r="Y25" s="14">
        <v>9</v>
      </c>
      <c r="Z25" s="14"/>
      <c r="AA25" s="14"/>
      <c r="AB25" s="14"/>
      <c r="AC25" s="14"/>
      <c r="AD25" s="14"/>
      <c r="AE25" s="13">
        <f t="shared" si="4"/>
        <v>9</v>
      </c>
      <c r="AF25" s="15">
        <f t="shared" si="2"/>
        <v>256</v>
      </c>
      <c r="AG25" s="7">
        <f t="shared" si="5"/>
        <v>256</v>
      </c>
      <c r="AH25" s="13">
        <f t="shared" si="6"/>
        <v>0</v>
      </c>
    </row>
    <row r="26" spans="1:34" ht="12" customHeight="1" x14ac:dyDescent="0.25">
      <c r="A26" s="20" t="s">
        <v>60</v>
      </c>
      <c r="B26" s="21">
        <v>100</v>
      </c>
      <c r="C26" s="10">
        <v>1</v>
      </c>
      <c r="D26" s="10">
        <v>150</v>
      </c>
      <c r="E26" s="12">
        <v>150</v>
      </c>
      <c r="F26" s="1">
        <f>'10.8'!AF26</f>
        <v>121</v>
      </c>
      <c r="G26" s="22">
        <f t="shared" si="3"/>
        <v>271</v>
      </c>
      <c r="H26" s="7">
        <v>12</v>
      </c>
      <c r="I26" s="7"/>
      <c r="J26" s="7"/>
      <c r="K26" s="7"/>
      <c r="L26" s="7"/>
      <c r="M26" s="7"/>
      <c r="N26" s="6">
        <f t="shared" si="0"/>
        <v>12</v>
      </c>
      <c r="O26" s="11">
        <f t="shared" si="1"/>
        <v>259</v>
      </c>
      <c r="P26" s="14"/>
      <c r="Q26" s="14"/>
      <c r="R26" s="14"/>
      <c r="S26" s="14"/>
      <c r="T26" s="14"/>
      <c r="U26" s="14"/>
      <c r="V26" s="14"/>
      <c r="W26" s="14"/>
      <c r="X26" s="14"/>
      <c r="Y26" s="14">
        <v>9</v>
      </c>
      <c r="Z26" s="14"/>
      <c r="AA26" s="14"/>
      <c r="AB26" s="14"/>
      <c r="AC26" s="14"/>
      <c r="AD26" s="14"/>
      <c r="AE26" s="13">
        <f t="shared" si="4"/>
        <v>9</v>
      </c>
      <c r="AF26" s="15">
        <f t="shared" si="2"/>
        <v>250</v>
      </c>
      <c r="AG26" s="7">
        <f t="shared" si="5"/>
        <v>250</v>
      </c>
      <c r="AH26" s="13">
        <f t="shared" si="6"/>
        <v>0</v>
      </c>
    </row>
    <row r="27" spans="1:34" ht="12" customHeight="1" x14ac:dyDescent="0.25">
      <c r="A27" s="20" t="s">
        <v>61</v>
      </c>
      <c r="B27" s="21">
        <v>50</v>
      </c>
      <c r="C27" s="10">
        <v>9</v>
      </c>
      <c r="D27" s="10">
        <v>58</v>
      </c>
      <c r="E27" s="12"/>
      <c r="F27" s="1">
        <f>'10.8'!AF27</f>
        <v>531</v>
      </c>
      <c r="G27" s="22">
        <f t="shared" si="3"/>
        <v>531</v>
      </c>
      <c r="H27" s="7">
        <v>12</v>
      </c>
      <c r="I27" s="7"/>
      <c r="J27" s="7"/>
      <c r="K27" s="7"/>
      <c r="L27" s="7"/>
      <c r="M27" s="7"/>
      <c r="N27" s="6">
        <f t="shared" si="0"/>
        <v>12</v>
      </c>
      <c r="O27" s="11">
        <f t="shared" si="1"/>
        <v>519</v>
      </c>
      <c r="P27" s="14"/>
      <c r="Q27" s="14"/>
      <c r="R27" s="14"/>
      <c r="S27" s="14"/>
      <c r="T27" s="14"/>
      <c r="U27" s="14"/>
      <c r="V27" s="14"/>
      <c r="W27" s="14"/>
      <c r="X27" s="14"/>
      <c r="Y27" s="14">
        <v>9</v>
      </c>
      <c r="Z27" s="14"/>
      <c r="AA27" s="14"/>
      <c r="AB27" s="14"/>
      <c r="AC27" s="14">
        <v>2</v>
      </c>
      <c r="AD27" s="14"/>
      <c r="AE27" s="13">
        <f t="shared" si="4"/>
        <v>11</v>
      </c>
      <c r="AF27" s="15">
        <f t="shared" si="2"/>
        <v>508</v>
      </c>
      <c r="AG27" s="7">
        <f t="shared" si="5"/>
        <v>508</v>
      </c>
      <c r="AH27" s="13">
        <f t="shared" si="6"/>
        <v>0</v>
      </c>
    </row>
    <row r="28" spans="1:34" ht="12" customHeight="1" x14ac:dyDescent="0.25">
      <c r="A28" s="20" t="s">
        <v>58</v>
      </c>
      <c r="B28" s="21">
        <v>33</v>
      </c>
      <c r="C28" s="10">
        <v>0</v>
      </c>
      <c r="D28" s="10">
        <v>42</v>
      </c>
      <c r="E28" s="12"/>
      <c r="F28" s="1">
        <f>'10.8'!AF28</f>
        <v>90</v>
      </c>
      <c r="G28" s="22">
        <f t="shared" si="3"/>
        <v>90</v>
      </c>
      <c r="H28" s="7">
        <v>12</v>
      </c>
      <c r="I28" s="7"/>
      <c r="J28" s="7"/>
      <c r="K28" s="7"/>
      <c r="L28" s="7"/>
      <c r="M28" s="7"/>
      <c r="N28" s="6">
        <f t="shared" si="0"/>
        <v>12</v>
      </c>
      <c r="O28" s="11">
        <f t="shared" si="1"/>
        <v>78</v>
      </c>
      <c r="P28" s="14"/>
      <c r="Q28" s="14"/>
      <c r="R28" s="14"/>
      <c r="S28" s="14"/>
      <c r="T28" s="14">
        <v>6</v>
      </c>
      <c r="U28" s="14"/>
      <c r="V28" s="14"/>
      <c r="W28" s="14">
        <v>6</v>
      </c>
      <c r="X28" s="14">
        <v>12</v>
      </c>
      <c r="Y28" s="14">
        <v>12</v>
      </c>
      <c r="Z28" s="14"/>
      <c r="AA28" s="14"/>
      <c r="AB28" s="14"/>
      <c r="AC28" s="14"/>
      <c r="AD28" s="14"/>
      <c r="AE28" s="13">
        <f t="shared" si="4"/>
        <v>36</v>
      </c>
      <c r="AF28" s="15">
        <f t="shared" si="2"/>
        <v>42</v>
      </c>
      <c r="AG28" s="7">
        <f t="shared" si="5"/>
        <v>42</v>
      </c>
      <c r="AH28" s="13">
        <f t="shared" si="6"/>
        <v>0</v>
      </c>
    </row>
    <row r="29" spans="1:34" ht="12" customHeight="1" x14ac:dyDescent="0.25">
      <c r="E29" s="19">
        <f>SUM(E3:E28)</f>
        <v>1819</v>
      </c>
      <c r="F29" s="19">
        <f t="shared" ref="F29:AH29" si="7">SUM(F3:F28)</f>
        <v>7816</v>
      </c>
      <c r="G29" s="19">
        <f t="shared" si="7"/>
        <v>9635</v>
      </c>
      <c r="H29" s="19">
        <f t="shared" si="7"/>
        <v>222</v>
      </c>
      <c r="I29" s="19">
        <f t="shared" si="7"/>
        <v>0</v>
      </c>
      <c r="J29" s="19">
        <f t="shared" si="7"/>
        <v>0</v>
      </c>
      <c r="K29" s="19">
        <f t="shared" si="7"/>
        <v>0</v>
      </c>
      <c r="L29" s="19">
        <f t="shared" si="7"/>
        <v>67</v>
      </c>
      <c r="M29" s="19">
        <f t="shared" si="7"/>
        <v>88</v>
      </c>
      <c r="N29" s="19">
        <f t="shared" si="7"/>
        <v>377</v>
      </c>
      <c r="O29" s="19">
        <f t="shared" si="7"/>
        <v>9258</v>
      </c>
      <c r="P29" s="19">
        <f t="shared" si="7"/>
        <v>0</v>
      </c>
      <c r="Q29" s="19">
        <f t="shared" si="7"/>
        <v>69</v>
      </c>
      <c r="R29" s="19">
        <f t="shared" si="7"/>
        <v>0</v>
      </c>
      <c r="S29" s="19">
        <f t="shared" si="7"/>
        <v>0</v>
      </c>
      <c r="T29" s="19">
        <f t="shared" si="7"/>
        <v>253</v>
      </c>
      <c r="U29" s="19">
        <f t="shared" si="7"/>
        <v>91</v>
      </c>
      <c r="V29" s="19">
        <f t="shared" si="7"/>
        <v>0</v>
      </c>
      <c r="W29" s="19">
        <f t="shared" si="7"/>
        <v>297</v>
      </c>
      <c r="X29" s="19">
        <f t="shared" si="7"/>
        <v>179</v>
      </c>
      <c r="Y29" s="19">
        <f t="shared" si="7"/>
        <v>121</v>
      </c>
      <c r="Z29" s="19">
        <f t="shared" si="7"/>
        <v>209</v>
      </c>
      <c r="AA29" s="19">
        <f t="shared" si="7"/>
        <v>110</v>
      </c>
      <c r="AB29" s="19"/>
      <c r="AC29" s="19">
        <f t="shared" si="7"/>
        <v>2</v>
      </c>
      <c r="AD29" s="19">
        <f t="shared" si="7"/>
        <v>10</v>
      </c>
      <c r="AE29" s="19">
        <f t="shared" si="7"/>
        <v>1332</v>
      </c>
      <c r="AF29" s="19">
        <f t="shared" si="7"/>
        <v>7926</v>
      </c>
      <c r="AG29" s="19">
        <f t="shared" si="7"/>
        <v>7916</v>
      </c>
      <c r="AH29" s="19">
        <f t="shared" si="7"/>
        <v>0</v>
      </c>
    </row>
    <row r="30" spans="1:34" x14ac:dyDescent="0.25">
      <c r="AG30" s="27"/>
    </row>
    <row r="32" spans="1:34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32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3" sqref="F3:F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8.1406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31" width="10" customWidth="1"/>
    <col min="32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</cols>
  <sheetData>
    <row r="1" spans="1:36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4" t="s">
        <v>54</v>
      </c>
      <c r="F1" s="80" t="s">
        <v>12</v>
      </c>
      <c r="G1" s="80" t="s">
        <v>5</v>
      </c>
      <c r="H1" s="90" t="s">
        <v>17</v>
      </c>
      <c r="I1" s="3" t="s">
        <v>3</v>
      </c>
      <c r="J1" s="3"/>
      <c r="K1" s="3"/>
      <c r="L1" s="23"/>
      <c r="M1" s="3"/>
      <c r="N1" s="3"/>
      <c r="O1" s="86" t="s">
        <v>6</v>
      </c>
      <c r="P1" s="88" t="s">
        <v>4</v>
      </c>
      <c r="Q1" s="5" t="s">
        <v>47</v>
      </c>
      <c r="R1" s="5" t="s">
        <v>16</v>
      </c>
      <c r="S1" s="5" t="s">
        <v>11</v>
      </c>
      <c r="T1" s="5" t="s">
        <v>13</v>
      </c>
      <c r="U1" s="5" t="s">
        <v>9</v>
      </c>
      <c r="V1" s="5" t="s">
        <v>14</v>
      </c>
      <c r="W1" s="5" t="s">
        <v>47</v>
      </c>
      <c r="X1" s="5" t="s">
        <v>16</v>
      </c>
      <c r="Y1" s="5" t="s">
        <v>11</v>
      </c>
      <c r="Z1" s="5" t="s">
        <v>13</v>
      </c>
      <c r="AA1" s="5" t="s">
        <v>13</v>
      </c>
      <c r="AB1" s="5" t="s">
        <v>9</v>
      </c>
      <c r="AC1" s="5" t="s">
        <v>14</v>
      </c>
      <c r="AD1" s="4" t="s">
        <v>141</v>
      </c>
      <c r="AE1" s="5" t="s">
        <v>55</v>
      </c>
      <c r="AF1" s="84" t="s">
        <v>18</v>
      </c>
      <c r="AG1" s="82" t="s">
        <v>10</v>
      </c>
      <c r="AH1" s="82" t="s">
        <v>51</v>
      </c>
      <c r="AI1" s="76" t="s">
        <v>22</v>
      </c>
      <c r="AJ1" s="78" t="s">
        <v>23</v>
      </c>
    </row>
    <row r="2" spans="1:36" x14ac:dyDescent="0.25">
      <c r="A2" s="85"/>
      <c r="B2" s="81"/>
      <c r="C2" s="81"/>
      <c r="D2" s="85"/>
      <c r="E2" s="85"/>
      <c r="F2" s="81"/>
      <c r="G2" s="81"/>
      <c r="H2" s="90"/>
      <c r="I2" s="17" t="s">
        <v>24</v>
      </c>
      <c r="J2" s="17" t="s">
        <v>50</v>
      </c>
      <c r="K2" s="17" t="s">
        <v>15</v>
      </c>
      <c r="L2" s="17" t="s">
        <v>1</v>
      </c>
      <c r="M2" s="2" t="s">
        <v>2</v>
      </c>
      <c r="N2" s="2" t="s">
        <v>7</v>
      </c>
      <c r="O2" s="87"/>
      <c r="P2" s="89"/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48</v>
      </c>
      <c r="W2" s="4" t="s">
        <v>49</v>
      </c>
      <c r="X2" s="4" t="s">
        <v>49</v>
      </c>
      <c r="Y2" s="4" t="s">
        <v>49</v>
      </c>
      <c r="Z2" s="4" t="s">
        <v>120</v>
      </c>
      <c r="AA2" s="4" t="s">
        <v>121</v>
      </c>
      <c r="AB2" s="4" t="s">
        <v>49</v>
      </c>
      <c r="AC2" s="4" t="s">
        <v>49</v>
      </c>
      <c r="AD2" s="57" t="s">
        <v>142</v>
      </c>
      <c r="AE2" s="16" t="s">
        <v>56</v>
      </c>
      <c r="AF2" s="85"/>
      <c r="AG2" s="83"/>
      <c r="AH2" s="83"/>
      <c r="AI2" s="77"/>
      <c r="AJ2" s="79"/>
    </row>
    <row r="3" spans="1:36" ht="12.75" customHeight="1" x14ac:dyDescent="0.25">
      <c r="A3" s="20" t="s">
        <v>31</v>
      </c>
      <c r="B3" s="21">
        <v>33</v>
      </c>
      <c r="C3" s="9">
        <v>46</v>
      </c>
      <c r="D3" s="9">
        <v>52</v>
      </c>
      <c r="E3" s="9">
        <v>872</v>
      </c>
      <c r="F3" s="12">
        <v>872</v>
      </c>
      <c r="G3" s="1">
        <f>'11.8'!AG3</f>
        <v>1999</v>
      </c>
      <c r="H3" s="22">
        <f>SUM(F3:G3)</f>
        <v>2871</v>
      </c>
      <c r="I3" s="7"/>
      <c r="J3" s="7"/>
      <c r="K3" s="7">
        <v>5</v>
      </c>
      <c r="L3" s="7"/>
      <c r="M3" s="7">
        <v>20</v>
      </c>
      <c r="N3" s="7"/>
      <c r="O3" s="6">
        <f>SUBTOTAL(9,I3:N3)</f>
        <v>25</v>
      </c>
      <c r="P3" s="11">
        <f>H3-O3</f>
        <v>2846</v>
      </c>
      <c r="Q3" s="14">
        <v>13</v>
      </c>
      <c r="R3" s="14">
        <v>42</v>
      </c>
      <c r="S3" s="14">
        <v>67</v>
      </c>
      <c r="T3" s="14">
        <v>4</v>
      </c>
      <c r="U3" s="14">
        <v>71</v>
      </c>
      <c r="V3" s="14">
        <v>46</v>
      </c>
      <c r="W3" s="14">
        <v>70</v>
      </c>
      <c r="X3" s="14"/>
      <c r="Y3" s="14"/>
      <c r="Z3" s="14">
        <v>25</v>
      </c>
      <c r="AA3" s="14"/>
      <c r="AB3" s="14">
        <v>15</v>
      </c>
      <c r="AC3" s="14">
        <v>44</v>
      </c>
      <c r="AD3" s="14"/>
      <c r="AE3" s="14"/>
      <c r="AF3" s="14">
        <v>7</v>
      </c>
      <c r="AG3" s="13">
        <f>SUM(Q3:AE3)</f>
        <v>397</v>
      </c>
      <c r="AH3" s="15">
        <f t="shared" ref="AH3:AH18" si="0">P3-AG3</f>
        <v>2449</v>
      </c>
      <c r="AI3" s="7">
        <f>(B3*C3)+D3+E3</f>
        <v>2442</v>
      </c>
      <c r="AJ3" s="13">
        <f>AI3+AF3-AH3</f>
        <v>0</v>
      </c>
    </row>
    <row r="4" spans="1:36" ht="12.75" customHeight="1" x14ac:dyDescent="0.25">
      <c r="A4" s="20" t="s">
        <v>32</v>
      </c>
      <c r="B4" s="21">
        <v>70</v>
      </c>
      <c r="C4" s="9">
        <v>15</v>
      </c>
      <c r="D4" s="9">
        <v>15</v>
      </c>
      <c r="E4" s="9">
        <v>918</v>
      </c>
      <c r="F4" s="12">
        <v>918</v>
      </c>
      <c r="G4" s="1">
        <f>'11.8'!AG4</f>
        <v>1606</v>
      </c>
      <c r="H4" s="22">
        <f t="shared" ref="H4:H28" si="1">SUM(F4:G4)</f>
        <v>2524</v>
      </c>
      <c r="I4" s="7"/>
      <c r="J4" s="7">
        <v>8</v>
      </c>
      <c r="K4" s="7"/>
      <c r="L4" s="7"/>
      <c r="M4" s="7">
        <v>40</v>
      </c>
      <c r="N4" s="7"/>
      <c r="O4" s="6">
        <f t="shared" ref="O4:O28" si="2">SUBTOTAL(9,I4:N4)</f>
        <v>48</v>
      </c>
      <c r="P4" s="11">
        <f t="shared" ref="P4:P28" si="3">H4-O4</f>
        <v>2476</v>
      </c>
      <c r="Q4" s="14">
        <v>84</v>
      </c>
      <c r="R4" s="14">
        <v>64</v>
      </c>
      <c r="S4" s="14">
        <v>52</v>
      </c>
      <c r="T4" s="14">
        <v>3</v>
      </c>
      <c r="U4" s="14">
        <v>51</v>
      </c>
      <c r="V4" s="14">
        <v>58</v>
      </c>
      <c r="W4" s="14">
        <v>67</v>
      </c>
      <c r="X4" s="14"/>
      <c r="Y4" s="14"/>
      <c r="Z4" s="14">
        <v>34</v>
      </c>
      <c r="AA4" s="14"/>
      <c r="AB4" s="14">
        <v>10</v>
      </c>
      <c r="AC4" s="14">
        <v>66</v>
      </c>
      <c r="AD4" s="14">
        <v>2</v>
      </c>
      <c r="AE4" s="14"/>
      <c r="AF4" s="14">
        <v>2</v>
      </c>
      <c r="AG4" s="13">
        <f t="shared" ref="AG4:AG28" si="4">SUM(Q4:AE4)</f>
        <v>491</v>
      </c>
      <c r="AH4" s="15">
        <f t="shared" si="0"/>
        <v>1985</v>
      </c>
      <c r="AI4" s="7">
        <f t="shared" ref="AI4:AI28" si="5">(B4*C4)+D4+E4</f>
        <v>1983</v>
      </c>
      <c r="AJ4" s="13">
        <f t="shared" ref="AJ4:AJ24" si="6">AI4+AF4-AH4</f>
        <v>0</v>
      </c>
    </row>
    <row r="5" spans="1:36" ht="12.75" customHeight="1" x14ac:dyDescent="0.25">
      <c r="A5" s="20" t="s">
        <v>33</v>
      </c>
      <c r="B5" s="21">
        <v>45</v>
      </c>
      <c r="C5" s="8">
        <v>4</v>
      </c>
      <c r="D5" s="8">
        <v>37</v>
      </c>
      <c r="E5" s="8">
        <v>201</v>
      </c>
      <c r="F5" s="12">
        <v>360</v>
      </c>
      <c r="G5" s="1">
        <f>'11.8'!AG5</f>
        <v>151</v>
      </c>
      <c r="H5" s="22">
        <f t="shared" si="1"/>
        <v>511</v>
      </c>
      <c r="I5" s="7"/>
      <c r="J5" s="7"/>
      <c r="K5" s="7"/>
      <c r="L5" s="7"/>
      <c r="M5" s="7">
        <v>15</v>
      </c>
      <c r="N5" s="7"/>
      <c r="O5" s="6">
        <f t="shared" si="2"/>
        <v>15</v>
      </c>
      <c r="P5" s="11">
        <f t="shared" si="3"/>
        <v>496</v>
      </c>
      <c r="Q5" s="14">
        <v>13</v>
      </c>
      <c r="R5" s="14"/>
      <c r="S5" s="14">
        <v>13</v>
      </c>
      <c r="T5" s="14"/>
      <c r="U5" s="14">
        <v>10</v>
      </c>
      <c r="V5" s="14"/>
      <c r="W5" s="14">
        <v>12</v>
      </c>
      <c r="X5" s="14"/>
      <c r="Y5" s="14"/>
      <c r="Z5" s="14"/>
      <c r="AA5" s="14"/>
      <c r="AB5" s="14">
        <v>5</v>
      </c>
      <c r="AC5" s="14">
        <v>23</v>
      </c>
      <c r="AD5" s="14"/>
      <c r="AE5" s="14"/>
      <c r="AF5" s="14">
        <v>2</v>
      </c>
      <c r="AG5" s="13">
        <f t="shared" si="4"/>
        <v>76</v>
      </c>
      <c r="AH5" s="15">
        <f t="shared" si="0"/>
        <v>420</v>
      </c>
      <c r="AI5" s="7">
        <f t="shared" si="5"/>
        <v>418</v>
      </c>
      <c r="AJ5" s="13">
        <f t="shared" si="6"/>
        <v>0</v>
      </c>
    </row>
    <row r="6" spans="1:36" ht="12.75" customHeight="1" x14ac:dyDescent="0.25">
      <c r="A6" s="20" t="s">
        <v>34</v>
      </c>
      <c r="B6" s="21">
        <v>90</v>
      </c>
      <c r="C6" s="8">
        <v>0</v>
      </c>
      <c r="D6" s="8">
        <v>43</v>
      </c>
      <c r="E6" s="8">
        <v>40</v>
      </c>
      <c r="F6" s="12">
        <v>40</v>
      </c>
      <c r="G6" s="1">
        <f>'11.8'!AG6</f>
        <v>55</v>
      </c>
      <c r="H6" s="22">
        <f t="shared" si="1"/>
        <v>95</v>
      </c>
      <c r="I6" s="7"/>
      <c r="J6" s="7"/>
      <c r="K6" s="7"/>
      <c r="L6" s="7"/>
      <c r="M6" s="7"/>
      <c r="N6" s="7"/>
      <c r="O6" s="6">
        <f t="shared" si="2"/>
        <v>0</v>
      </c>
      <c r="P6" s="11">
        <f t="shared" si="3"/>
        <v>95</v>
      </c>
      <c r="Q6" s="14"/>
      <c r="R6" s="14"/>
      <c r="S6" s="14"/>
      <c r="T6" s="14"/>
      <c r="U6" s="14">
        <v>3</v>
      </c>
      <c r="V6" s="14"/>
      <c r="W6" s="14">
        <v>9</v>
      </c>
      <c r="X6" s="14"/>
      <c r="Y6" s="14"/>
      <c r="Z6" s="14"/>
      <c r="AA6" s="14"/>
      <c r="AB6" s="14"/>
      <c r="AC6" s="14"/>
      <c r="AD6" s="14"/>
      <c r="AE6" s="14"/>
      <c r="AF6" s="14"/>
      <c r="AG6" s="13">
        <f t="shared" si="4"/>
        <v>12</v>
      </c>
      <c r="AH6" s="15">
        <f t="shared" si="0"/>
        <v>83</v>
      </c>
      <c r="AI6" s="7">
        <f t="shared" si="5"/>
        <v>83</v>
      </c>
      <c r="AJ6" s="13">
        <f t="shared" si="6"/>
        <v>0</v>
      </c>
    </row>
    <row r="7" spans="1:36" ht="12.75" customHeight="1" x14ac:dyDescent="0.25">
      <c r="A7" s="20" t="s">
        <v>35</v>
      </c>
      <c r="B7" s="21">
        <v>40</v>
      </c>
      <c r="C7" s="8">
        <v>1</v>
      </c>
      <c r="D7" s="8">
        <v>13</v>
      </c>
      <c r="E7" s="8"/>
      <c r="F7" s="12"/>
      <c r="G7" s="1">
        <f>'11.8'!AG7</f>
        <v>53</v>
      </c>
      <c r="H7" s="22">
        <f t="shared" si="1"/>
        <v>53</v>
      </c>
      <c r="I7" s="7"/>
      <c r="J7" s="7"/>
      <c r="K7" s="7"/>
      <c r="L7" s="7"/>
      <c r="M7" s="7"/>
      <c r="N7" s="7"/>
      <c r="O7" s="6">
        <f t="shared" si="2"/>
        <v>0</v>
      </c>
      <c r="P7" s="11">
        <f t="shared" si="3"/>
        <v>53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3">
        <f t="shared" si="4"/>
        <v>0</v>
      </c>
      <c r="AH7" s="15">
        <f t="shared" si="0"/>
        <v>53</v>
      </c>
      <c r="AI7" s="7">
        <f t="shared" si="5"/>
        <v>53</v>
      </c>
      <c r="AJ7" s="13">
        <f t="shared" si="6"/>
        <v>0</v>
      </c>
    </row>
    <row r="8" spans="1:36" ht="15" customHeight="1" x14ac:dyDescent="0.25">
      <c r="A8" s="20" t="s">
        <v>36</v>
      </c>
      <c r="B8" s="21">
        <v>20</v>
      </c>
      <c r="C8" s="8">
        <v>0</v>
      </c>
      <c r="D8" s="8"/>
      <c r="E8" s="8"/>
      <c r="F8" s="12"/>
      <c r="G8" s="1">
        <f>'11.8'!AG8</f>
        <v>0</v>
      </c>
      <c r="H8" s="22">
        <f t="shared" si="1"/>
        <v>0</v>
      </c>
      <c r="I8" s="7"/>
      <c r="J8" s="7"/>
      <c r="K8" s="7"/>
      <c r="L8" s="7"/>
      <c r="M8" s="7"/>
      <c r="N8" s="7"/>
      <c r="O8" s="6">
        <f t="shared" si="2"/>
        <v>0</v>
      </c>
      <c r="P8" s="11">
        <f t="shared" si="3"/>
        <v>0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3">
        <f t="shared" si="4"/>
        <v>0</v>
      </c>
      <c r="AH8" s="15">
        <f t="shared" si="0"/>
        <v>0</v>
      </c>
      <c r="AI8" s="7">
        <f t="shared" si="5"/>
        <v>0</v>
      </c>
      <c r="AJ8" s="13">
        <f t="shared" si="6"/>
        <v>0</v>
      </c>
    </row>
    <row r="9" spans="1:36" ht="12.75" customHeight="1" x14ac:dyDescent="0.25">
      <c r="A9" s="20" t="s">
        <v>37</v>
      </c>
      <c r="B9" s="21">
        <v>120</v>
      </c>
      <c r="C9" s="9">
        <v>3</v>
      </c>
      <c r="D9" s="9">
        <v>129</v>
      </c>
      <c r="E9" s="9">
        <v>240</v>
      </c>
      <c r="F9" s="12">
        <v>414</v>
      </c>
      <c r="G9" s="1">
        <f>'11.8'!AG9</f>
        <v>579</v>
      </c>
      <c r="H9" s="22">
        <f t="shared" si="1"/>
        <v>993</v>
      </c>
      <c r="I9" s="7"/>
      <c r="J9" s="7"/>
      <c r="K9" s="7"/>
      <c r="L9" s="7"/>
      <c r="M9" s="7"/>
      <c r="N9" s="7"/>
      <c r="O9" s="6">
        <f t="shared" si="2"/>
        <v>0</v>
      </c>
      <c r="P9" s="11">
        <f t="shared" si="3"/>
        <v>993</v>
      </c>
      <c r="Q9" s="14">
        <v>103</v>
      </c>
      <c r="R9" s="14">
        <v>40</v>
      </c>
      <c r="S9" s="28">
        <v>15</v>
      </c>
      <c r="T9" s="14"/>
      <c r="U9" s="28">
        <v>28</v>
      </c>
      <c r="V9" s="28">
        <v>29</v>
      </c>
      <c r="W9" s="14">
        <v>38</v>
      </c>
      <c r="X9" s="14"/>
      <c r="Y9" s="14"/>
      <c r="Z9" s="14">
        <v>10</v>
      </c>
      <c r="AA9" s="14"/>
      <c r="AB9" s="14"/>
      <c r="AC9" s="14"/>
      <c r="AD9" s="14"/>
      <c r="AE9" s="14"/>
      <c r="AF9" s="14">
        <v>1</v>
      </c>
      <c r="AG9" s="13">
        <f t="shared" si="4"/>
        <v>263</v>
      </c>
      <c r="AH9" s="15">
        <f t="shared" si="0"/>
        <v>730</v>
      </c>
      <c r="AI9" s="7">
        <f t="shared" si="5"/>
        <v>729</v>
      </c>
      <c r="AJ9" s="13">
        <f t="shared" si="6"/>
        <v>0</v>
      </c>
    </row>
    <row r="10" spans="1:36" ht="12.75" customHeight="1" x14ac:dyDescent="0.25">
      <c r="A10" s="20" t="s">
        <v>38</v>
      </c>
      <c r="B10" s="21">
        <v>20</v>
      </c>
      <c r="C10" s="8">
        <v>0</v>
      </c>
      <c r="D10" s="8">
        <v>73</v>
      </c>
      <c r="E10" s="8">
        <v>80</v>
      </c>
      <c r="F10" s="12">
        <v>80</v>
      </c>
      <c r="G10" s="1">
        <f>'11.8'!AG10</f>
        <v>80</v>
      </c>
      <c r="H10" s="22">
        <f t="shared" si="1"/>
        <v>160</v>
      </c>
      <c r="I10" s="7"/>
      <c r="J10" s="7"/>
      <c r="K10" s="7">
        <v>5</v>
      </c>
      <c r="L10" s="7"/>
      <c r="M10" s="7"/>
      <c r="N10" s="7"/>
      <c r="O10" s="6">
        <f t="shared" si="2"/>
        <v>5</v>
      </c>
      <c r="P10" s="11">
        <f t="shared" si="3"/>
        <v>155</v>
      </c>
      <c r="Q10" s="14"/>
      <c r="R10" s="14"/>
      <c r="S10" s="14"/>
      <c r="T10" s="14"/>
      <c r="U10" s="14"/>
      <c r="V10" s="14"/>
      <c r="W10" s="14">
        <v>2</v>
      </c>
      <c r="X10" s="14"/>
      <c r="Y10" s="14"/>
      <c r="Z10" s="14"/>
      <c r="AA10" s="14"/>
      <c r="AB10" s="14"/>
      <c r="AC10" s="14"/>
      <c r="AD10" s="14"/>
      <c r="AE10" s="14"/>
      <c r="AF10" s="14"/>
      <c r="AG10" s="13">
        <f t="shared" si="4"/>
        <v>2</v>
      </c>
      <c r="AH10" s="15">
        <f t="shared" si="0"/>
        <v>153</v>
      </c>
      <c r="AI10" s="7">
        <f t="shared" si="5"/>
        <v>153</v>
      </c>
      <c r="AJ10" s="13">
        <f t="shared" si="6"/>
        <v>0</v>
      </c>
    </row>
    <row r="11" spans="1:36" ht="12.75" customHeight="1" x14ac:dyDescent="0.25">
      <c r="A11" s="20" t="s">
        <v>39</v>
      </c>
      <c r="B11" s="21">
        <v>65</v>
      </c>
      <c r="C11" s="8">
        <v>3</v>
      </c>
      <c r="D11" s="8">
        <v>10</v>
      </c>
      <c r="E11" s="8"/>
      <c r="F11" s="12"/>
      <c r="G11" s="1">
        <f>'11.8'!AG11</f>
        <v>272</v>
      </c>
      <c r="H11" s="22">
        <f t="shared" si="1"/>
        <v>272</v>
      </c>
      <c r="I11" s="7"/>
      <c r="J11" s="7"/>
      <c r="K11" s="7"/>
      <c r="L11" s="7"/>
      <c r="M11" s="7"/>
      <c r="N11" s="7"/>
      <c r="O11" s="6">
        <f t="shared" si="2"/>
        <v>0</v>
      </c>
      <c r="P11" s="11">
        <f t="shared" si="3"/>
        <v>272</v>
      </c>
      <c r="Q11" s="14"/>
      <c r="R11" s="14">
        <v>8</v>
      </c>
      <c r="S11" s="14">
        <v>9</v>
      </c>
      <c r="T11" s="14"/>
      <c r="U11" s="14">
        <v>8</v>
      </c>
      <c r="V11" s="14">
        <v>30</v>
      </c>
      <c r="W11" s="14">
        <v>8</v>
      </c>
      <c r="X11" s="14"/>
      <c r="Y11" s="14"/>
      <c r="Z11" s="14"/>
      <c r="AA11" s="14"/>
      <c r="AB11" s="14">
        <v>4</v>
      </c>
      <c r="AC11" s="14"/>
      <c r="AD11" s="14"/>
      <c r="AE11" s="14"/>
      <c r="AF11" s="14"/>
      <c r="AG11" s="13">
        <f t="shared" si="4"/>
        <v>67</v>
      </c>
      <c r="AH11" s="15">
        <f t="shared" si="0"/>
        <v>205</v>
      </c>
      <c r="AI11" s="7">
        <f t="shared" si="5"/>
        <v>205</v>
      </c>
      <c r="AJ11" s="13">
        <f t="shared" si="6"/>
        <v>0</v>
      </c>
    </row>
    <row r="12" spans="1:36" ht="12.75" customHeight="1" x14ac:dyDescent="0.25">
      <c r="A12" s="20" t="s">
        <v>40</v>
      </c>
      <c r="B12" s="21">
        <v>100</v>
      </c>
      <c r="C12" s="8">
        <v>3</v>
      </c>
      <c r="D12" s="8">
        <v>62</v>
      </c>
      <c r="E12" s="8">
        <v>400</v>
      </c>
      <c r="F12" s="12">
        <v>600</v>
      </c>
      <c r="G12" s="1">
        <f>'11.8'!AG12</f>
        <v>458</v>
      </c>
      <c r="H12" s="22">
        <f t="shared" si="1"/>
        <v>1058</v>
      </c>
      <c r="I12" s="7"/>
      <c r="J12" s="7"/>
      <c r="K12" s="7"/>
      <c r="L12" s="7"/>
      <c r="M12" s="7">
        <v>10</v>
      </c>
      <c r="N12" s="7"/>
      <c r="O12" s="6">
        <f t="shared" si="2"/>
        <v>10</v>
      </c>
      <c r="P12" s="11">
        <f t="shared" si="3"/>
        <v>1048</v>
      </c>
      <c r="Q12" s="14">
        <v>31</v>
      </c>
      <c r="R12" s="14">
        <v>25</v>
      </c>
      <c r="S12" s="14">
        <v>48</v>
      </c>
      <c r="T12" s="14">
        <v>4</v>
      </c>
      <c r="U12" s="14">
        <v>42</v>
      </c>
      <c r="V12" s="14">
        <v>37</v>
      </c>
      <c r="W12" s="14">
        <v>52</v>
      </c>
      <c r="X12" s="14"/>
      <c r="Y12" s="14"/>
      <c r="Z12" s="14">
        <v>14</v>
      </c>
      <c r="AA12" s="14"/>
      <c r="AB12" s="14">
        <v>12</v>
      </c>
      <c r="AC12" s="14">
        <v>16</v>
      </c>
      <c r="AD12" s="14"/>
      <c r="AE12" s="14"/>
      <c r="AF12" s="14">
        <v>6</v>
      </c>
      <c r="AG12" s="13">
        <f t="shared" si="4"/>
        <v>281</v>
      </c>
      <c r="AH12" s="15">
        <f t="shared" si="0"/>
        <v>767</v>
      </c>
      <c r="AI12" s="7">
        <f t="shared" si="5"/>
        <v>762</v>
      </c>
      <c r="AJ12" s="13">
        <f t="shared" si="6"/>
        <v>1</v>
      </c>
    </row>
    <row r="13" spans="1:36" ht="12.75" customHeight="1" x14ac:dyDescent="0.25">
      <c r="A13" s="20" t="s">
        <v>41</v>
      </c>
      <c r="B13" s="21">
        <v>0</v>
      </c>
      <c r="C13" s="10"/>
      <c r="D13" s="10"/>
      <c r="E13" s="10"/>
      <c r="F13" s="12"/>
      <c r="G13" s="1">
        <f>'11.8'!AG13</f>
        <v>0</v>
      </c>
      <c r="H13" s="22">
        <f t="shared" si="1"/>
        <v>0</v>
      </c>
      <c r="I13" s="7"/>
      <c r="J13" s="7"/>
      <c r="K13" s="7"/>
      <c r="L13" s="7"/>
      <c r="M13" s="7"/>
      <c r="N13" s="7"/>
      <c r="O13" s="6">
        <f t="shared" si="2"/>
        <v>0</v>
      </c>
      <c r="P13" s="11">
        <f t="shared" si="3"/>
        <v>0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3">
        <f t="shared" si="4"/>
        <v>0</v>
      </c>
      <c r="AH13" s="15">
        <f t="shared" si="0"/>
        <v>0</v>
      </c>
      <c r="AI13" s="7">
        <f t="shared" si="5"/>
        <v>0</v>
      </c>
      <c r="AJ13" s="13">
        <f t="shared" si="6"/>
        <v>0</v>
      </c>
    </row>
    <row r="14" spans="1:36" ht="12.75" customHeight="1" x14ac:dyDescent="0.25">
      <c r="A14" s="20" t="s">
        <v>42</v>
      </c>
      <c r="B14" s="21">
        <v>48</v>
      </c>
      <c r="C14" s="10">
        <v>3</v>
      </c>
      <c r="D14" s="10">
        <v>21</v>
      </c>
      <c r="E14" s="10">
        <v>48</v>
      </c>
      <c r="F14" s="12">
        <v>96</v>
      </c>
      <c r="G14" s="1">
        <f>'11.8'!AG14</f>
        <v>145</v>
      </c>
      <c r="H14" s="22">
        <f t="shared" si="1"/>
        <v>241</v>
      </c>
      <c r="I14" s="7"/>
      <c r="J14" s="7"/>
      <c r="K14" s="7"/>
      <c r="L14" s="7"/>
      <c r="M14" s="7"/>
      <c r="N14" s="7"/>
      <c r="O14" s="6">
        <f t="shared" si="2"/>
        <v>0</v>
      </c>
      <c r="P14" s="11">
        <f t="shared" si="3"/>
        <v>241</v>
      </c>
      <c r="Q14" s="14">
        <v>3</v>
      </c>
      <c r="R14" s="14">
        <v>7</v>
      </c>
      <c r="S14" s="14">
        <v>8</v>
      </c>
      <c r="T14" s="14"/>
      <c r="U14" s="14">
        <v>1</v>
      </c>
      <c r="V14" s="14">
        <v>8</v>
      </c>
      <c r="W14" s="14">
        <v>1</v>
      </c>
      <c r="X14" s="14"/>
      <c r="Y14" s="14"/>
      <c r="Z14" s="14"/>
      <c r="AA14" s="14"/>
      <c r="AB14" s="14"/>
      <c r="AC14" s="14"/>
      <c r="AD14" s="14"/>
      <c r="AE14" s="14"/>
      <c r="AF14" s="14"/>
      <c r="AG14" s="13">
        <f t="shared" si="4"/>
        <v>28</v>
      </c>
      <c r="AH14" s="15">
        <f t="shared" si="0"/>
        <v>213</v>
      </c>
      <c r="AI14" s="7">
        <f t="shared" si="5"/>
        <v>213</v>
      </c>
      <c r="AJ14" s="13">
        <f t="shared" si="6"/>
        <v>0</v>
      </c>
    </row>
    <row r="15" spans="1:36" ht="12.75" customHeight="1" x14ac:dyDescent="0.25">
      <c r="A15" s="20" t="s">
        <v>43</v>
      </c>
      <c r="B15" s="21">
        <v>85</v>
      </c>
      <c r="C15" s="10">
        <v>3</v>
      </c>
      <c r="D15" s="10">
        <v>37</v>
      </c>
      <c r="E15" s="10">
        <v>85</v>
      </c>
      <c r="F15" s="12">
        <v>85</v>
      </c>
      <c r="G15" s="1">
        <f>'11.8'!AG15</f>
        <v>362</v>
      </c>
      <c r="H15" s="22">
        <f t="shared" si="1"/>
        <v>447</v>
      </c>
      <c r="I15" s="7"/>
      <c r="J15" s="7"/>
      <c r="K15" s="7"/>
      <c r="L15" s="7"/>
      <c r="M15" s="7"/>
      <c r="N15" s="7"/>
      <c r="O15" s="6">
        <f t="shared" si="2"/>
        <v>0</v>
      </c>
      <c r="P15" s="11">
        <f t="shared" si="3"/>
        <v>447</v>
      </c>
      <c r="Q15" s="14">
        <v>14</v>
      </c>
      <c r="R15" s="14">
        <v>17</v>
      </c>
      <c r="S15" s="14">
        <v>8</v>
      </c>
      <c r="T15" s="14"/>
      <c r="U15" s="14">
        <v>13</v>
      </c>
      <c r="V15" s="14">
        <v>4</v>
      </c>
      <c r="W15" s="14">
        <v>3</v>
      </c>
      <c r="X15" s="14"/>
      <c r="Y15" s="14"/>
      <c r="Z15" s="14"/>
      <c r="AA15" s="14"/>
      <c r="AB15" s="14">
        <v>8</v>
      </c>
      <c r="AC15" s="14">
        <v>3</v>
      </c>
      <c r="AD15" s="14"/>
      <c r="AE15" s="14"/>
      <c r="AF15" s="14"/>
      <c r="AG15" s="13">
        <f t="shared" si="4"/>
        <v>70</v>
      </c>
      <c r="AH15" s="15">
        <f t="shared" si="0"/>
        <v>377</v>
      </c>
      <c r="AI15" s="7">
        <f t="shared" si="5"/>
        <v>377</v>
      </c>
      <c r="AJ15" s="13">
        <f t="shared" si="6"/>
        <v>0</v>
      </c>
    </row>
    <row r="16" spans="1:36" ht="12.75" customHeight="1" x14ac:dyDescent="0.25">
      <c r="A16" s="20" t="s">
        <v>44</v>
      </c>
      <c r="B16" s="21">
        <v>50</v>
      </c>
      <c r="C16" s="10">
        <v>4</v>
      </c>
      <c r="D16" s="10">
        <v>40</v>
      </c>
      <c r="E16" s="10">
        <v>170</v>
      </c>
      <c r="F16" s="12">
        <v>170</v>
      </c>
      <c r="G16" s="1">
        <f>'11.8'!AG16</f>
        <v>328</v>
      </c>
      <c r="H16" s="22">
        <f t="shared" si="1"/>
        <v>498</v>
      </c>
      <c r="I16" s="7"/>
      <c r="J16" s="7"/>
      <c r="K16" s="7"/>
      <c r="L16" s="7"/>
      <c r="M16" s="7"/>
      <c r="N16" s="7"/>
      <c r="O16" s="6">
        <f t="shared" si="2"/>
        <v>0</v>
      </c>
      <c r="P16" s="11">
        <f t="shared" si="3"/>
        <v>498</v>
      </c>
      <c r="Q16" s="14">
        <v>3</v>
      </c>
      <c r="R16" s="14">
        <v>8</v>
      </c>
      <c r="S16" s="14">
        <v>27</v>
      </c>
      <c r="T16" s="14"/>
      <c r="U16" s="14">
        <v>21</v>
      </c>
      <c r="V16" s="14">
        <v>4</v>
      </c>
      <c r="W16" s="14">
        <v>13</v>
      </c>
      <c r="X16" s="14"/>
      <c r="Y16" s="14"/>
      <c r="Z16" s="14"/>
      <c r="AA16" s="14"/>
      <c r="AB16" s="14">
        <v>7</v>
      </c>
      <c r="AC16" s="14">
        <v>5</v>
      </c>
      <c r="AD16" s="14"/>
      <c r="AE16" s="14"/>
      <c r="AF16" s="14"/>
      <c r="AG16" s="13">
        <f t="shared" si="4"/>
        <v>88</v>
      </c>
      <c r="AH16" s="15">
        <f t="shared" si="0"/>
        <v>410</v>
      </c>
      <c r="AI16" s="7">
        <f t="shared" si="5"/>
        <v>410</v>
      </c>
      <c r="AJ16" s="13">
        <f t="shared" si="6"/>
        <v>0</v>
      </c>
    </row>
    <row r="17" spans="1:36" ht="12.75" customHeight="1" x14ac:dyDescent="0.25">
      <c r="A17" s="20" t="s">
        <v>45</v>
      </c>
      <c r="B17" s="21">
        <v>50</v>
      </c>
      <c r="C17" s="10">
        <v>4</v>
      </c>
      <c r="D17" s="10">
        <v>34</v>
      </c>
      <c r="E17" s="10"/>
      <c r="F17" s="12"/>
      <c r="G17" s="1">
        <f>'11.8'!AG17</f>
        <v>307</v>
      </c>
      <c r="H17" s="22">
        <f t="shared" si="1"/>
        <v>307</v>
      </c>
      <c r="I17" s="7"/>
      <c r="J17" s="7"/>
      <c r="K17" s="7"/>
      <c r="L17" s="7"/>
      <c r="M17" s="7"/>
      <c r="N17" s="7"/>
      <c r="O17" s="6">
        <f t="shared" si="2"/>
        <v>0</v>
      </c>
      <c r="P17" s="11">
        <f t="shared" si="3"/>
        <v>307</v>
      </c>
      <c r="Q17" s="14">
        <v>8</v>
      </c>
      <c r="R17" s="14">
        <v>15</v>
      </c>
      <c r="S17" s="14">
        <v>8</v>
      </c>
      <c r="T17" s="14"/>
      <c r="U17" s="14">
        <v>4</v>
      </c>
      <c r="V17" s="14">
        <v>13</v>
      </c>
      <c r="W17" s="14">
        <v>21</v>
      </c>
      <c r="X17" s="14"/>
      <c r="Y17" s="14"/>
      <c r="Z17" s="14">
        <v>4</v>
      </c>
      <c r="AA17" s="14"/>
      <c r="AB17" s="14"/>
      <c r="AC17" s="14"/>
      <c r="AD17" s="14"/>
      <c r="AE17" s="14"/>
      <c r="AF17" s="14"/>
      <c r="AG17" s="13">
        <f t="shared" si="4"/>
        <v>73</v>
      </c>
      <c r="AH17" s="15">
        <f t="shared" si="0"/>
        <v>234</v>
      </c>
      <c r="AI17" s="7">
        <f t="shared" si="5"/>
        <v>234</v>
      </c>
      <c r="AJ17" s="13">
        <f t="shared" si="6"/>
        <v>0</v>
      </c>
    </row>
    <row r="18" spans="1:36" ht="12.75" customHeight="1" x14ac:dyDescent="0.25">
      <c r="A18" s="20" t="s">
        <v>46</v>
      </c>
      <c r="B18" s="21">
        <v>50</v>
      </c>
      <c r="C18" s="10">
        <v>1</v>
      </c>
      <c r="D18" s="10">
        <v>43</v>
      </c>
      <c r="E18" s="10"/>
      <c r="F18" s="12"/>
      <c r="G18" s="1">
        <f>'11.8'!AG18</f>
        <v>112</v>
      </c>
      <c r="H18" s="22">
        <f t="shared" si="1"/>
        <v>112</v>
      </c>
      <c r="I18" s="7"/>
      <c r="J18" s="7"/>
      <c r="K18" s="7"/>
      <c r="L18" s="7"/>
      <c r="M18" s="7"/>
      <c r="N18" s="7"/>
      <c r="O18" s="6">
        <f t="shared" si="2"/>
        <v>0</v>
      </c>
      <c r="P18" s="11">
        <f t="shared" si="3"/>
        <v>112</v>
      </c>
      <c r="Q18" s="14"/>
      <c r="R18" s="14"/>
      <c r="S18" s="14"/>
      <c r="T18" s="14"/>
      <c r="U18" s="14"/>
      <c r="V18" s="14"/>
      <c r="W18" s="14">
        <v>7</v>
      </c>
      <c r="X18" s="14"/>
      <c r="Y18" s="14"/>
      <c r="Z18" s="14"/>
      <c r="AA18" s="14"/>
      <c r="AB18" s="14"/>
      <c r="AC18" s="14"/>
      <c r="AD18" s="14"/>
      <c r="AE18" s="14">
        <v>12</v>
      </c>
      <c r="AF18" s="14"/>
      <c r="AG18" s="13">
        <f t="shared" si="4"/>
        <v>19</v>
      </c>
      <c r="AH18" s="15">
        <f t="shared" si="0"/>
        <v>93</v>
      </c>
      <c r="AI18" s="7">
        <f t="shared" si="5"/>
        <v>93</v>
      </c>
      <c r="AJ18" s="13">
        <f t="shared" si="6"/>
        <v>0</v>
      </c>
    </row>
    <row r="19" spans="1:36" ht="12.75" customHeight="1" x14ac:dyDescent="0.25">
      <c r="A19" s="20" t="s">
        <v>25</v>
      </c>
      <c r="B19" s="21">
        <v>50</v>
      </c>
      <c r="C19" s="10">
        <v>1</v>
      </c>
      <c r="D19" s="10">
        <v>29</v>
      </c>
      <c r="E19" s="10">
        <v>55</v>
      </c>
      <c r="F19" s="12">
        <v>55</v>
      </c>
      <c r="G19" s="1">
        <f>'11.8'!AG19</f>
        <v>89</v>
      </c>
      <c r="H19" s="22">
        <f t="shared" si="1"/>
        <v>144</v>
      </c>
      <c r="I19" s="7"/>
      <c r="J19" s="7"/>
      <c r="K19" s="7"/>
      <c r="L19" s="7"/>
      <c r="M19" s="7"/>
      <c r="N19" s="7"/>
      <c r="O19" s="6">
        <f t="shared" si="2"/>
        <v>0</v>
      </c>
      <c r="P19" s="11">
        <f t="shared" si="3"/>
        <v>144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>
        <v>10</v>
      </c>
      <c r="AD19" s="14"/>
      <c r="AE19" s="14"/>
      <c r="AF19" s="14"/>
      <c r="AG19" s="13">
        <f t="shared" si="4"/>
        <v>10</v>
      </c>
      <c r="AH19" s="15">
        <f t="shared" ref="AH19:AH24" si="7">P19-AG19</f>
        <v>134</v>
      </c>
      <c r="AI19" s="7">
        <f t="shared" si="5"/>
        <v>134</v>
      </c>
      <c r="AJ19" s="13">
        <f t="shared" si="6"/>
        <v>0</v>
      </c>
    </row>
    <row r="20" spans="1:36" ht="12.75" customHeight="1" x14ac:dyDescent="0.25">
      <c r="A20" s="20" t="s">
        <v>26</v>
      </c>
      <c r="B20" s="21">
        <v>25</v>
      </c>
      <c r="C20" s="10">
        <v>0</v>
      </c>
      <c r="D20" s="10"/>
      <c r="E20" s="10"/>
      <c r="F20" s="12"/>
      <c r="G20" s="1">
        <f>'11.8'!AG20</f>
        <v>0</v>
      </c>
      <c r="H20" s="22">
        <f t="shared" si="1"/>
        <v>0</v>
      </c>
      <c r="I20" s="7"/>
      <c r="J20" s="7"/>
      <c r="K20" s="7"/>
      <c r="L20" s="7"/>
      <c r="M20" s="7"/>
      <c r="N20" s="7"/>
      <c r="O20" s="6">
        <f t="shared" si="2"/>
        <v>0</v>
      </c>
      <c r="P20" s="11">
        <f t="shared" si="3"/>
        <v>0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3">
        <f t="shared" si="4"/>
        <v>0</v>
      </c>
      <c r="AH20" s="15">
        <f t="shared" si="7"/>
        <v>0</v>
      </c>
      <c r="AI20" s="7">
        <f t="shared" si="5"/>
        <v>0</v>
      </c>
      <c r="AJ20" s="13">
        <f t="shared" si="6"/>
        <v>0</v>
      </c>
    </row>
    <row r="21" spans="1:36" ht="12.75" customHeight="1" x14ac:dyDescent="0.25">
      <c r="A21" s="20" t="s">
        <v>27</v>
      </c>
      <c r="B21" s="21">
        <v>33</v>
      </c>
      <c r="C21" s="10">
        <v>0</v>
      </c>
      <c r="D21" s="10">
        <v>19</v>
      </c>
      <c r="E21" s="10">
        <v>100</v>
      </c>
      <c r="F21" s="12">
        <v>100</v>
      </c>
      <c r="G21" s="1">
        <f>'11.8'!AG21</f>
        <v>54</v>
      </c>
      <c r="H21" s="22">
        <f t="shared" si="1"/>
        <v>154</v>
      </c>
      <c r="I21" s="7"/>
      <c r="J21" s="7"/>
      <c r="K21" s="7"/>
      <c r="L21" s="7"/>
      <c r="M21" s="7">
        <v>15</v>
      </c>
      <c r="N21" s="7"/>
      <c r="O21" s="6">
        <f t="shared" si="2"/>
        <v>15</v>
      </c>
      <c r="P21" s="11">
        <f t="shared" si="3"/>
        <v>139</v>
      </c>
      <c r="Q21" s="14"/>
      <c r="R21" s="14"/>
      <c r="S21" s="14"/>
      <c r="T21" s="14"/>
      <c r="U21" s="14">
        <v>5</v>
      </c>
      <c r="V21" s="14"/>
      <c r="W21" s="14">
        <v>10</v>
      </c>
      <c r="X21" s="14"/>
      <c r="Y21" s="14"/>
      <c r="Z21" s="14"/>
      <c r="AA21" s="14"/>
      <c r="AB21" s="14"/>
      <c r="AC21" s="14">
        <v>4</v>
      </c>
      <c r="AD21" s="14"/>
      <c r="AE21" s="14"/>
      <c r="AF21" s="14">
        <v>1</v>
      </c>
      <c r="AG21" s="13">
        <f t="shared" si="4"/>
        <v>19</v>
      </c>
      <c r="AH21" s="15">
        <f t="shared" si="7"/>
        <v>120</v>
      </c>
      <c r="AI21" s="7">
        <f t="shared" si="5"/>
        <v>119</v>
      </c>
      <c r="AJ21" s="13">
        <f t="shared" si="6"/>
        <v>0</v>
      </c>
    </row>
    <row r="22" spans="1:36" ht="12.75" customHeight="1" x14ac:dyDescent="0.25">
      <c r="A22" s="20" t="s">
        <v>28</v>
      </c>
      <c r="B22" s="21">
        <v>40</v>
      </c>
      <c r="C22" s="10">
        <v>0</v>
      </c>
      <c r="D22" s="10"/>
      <c r="E22" s="10"/>
      <c r="F22" s="12"/>
      <c r="G22" s="1">
        <f>'11.8'!AG22</f>
        <v>0</v>
      </c>
      <c r="H22" s="22">
        <f t="shared" si="1"/>
        <v>0</v>
      </c>
      <c r="I22" s="7"/>
      <c r="J22" s="7"/>
      <c r="K22" s="7"/>
      <c r="L22" s="7"/>
      <c r="M22" s="7"/>
      <c r="N22" s="7"/>
      <c r="O22" s="6">
        <f t="shared" si="2"/>
        <v>0</v>
      </c>
      <c r="P22" s="11">
        <f t="shared" si="3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3">
        <f t="shared" si="4"/>
        <v>0</v>
      </c>
      <c r="AH22" s="15">
        <f t="shared" si="7"/>
        <v>0</v>
      </c>
      <c r="AI22" s="7">
        <f t="shared" si="5"/>
        <v>0</v>
      </c>
      <c r="AJ22" s="13">
        <f t="shared" si="6"/>
        <v>0</v>
      </c>
    </row>
    <row r="23" spans="1:36" ht="12.75" customHeight="1" x14ac:dyDescent="0.25">
      <c r="A23" s="20" t="s">
        <v>29</v>
      </c>
      <c r="B23" s="21">
        <v>40</v>
      </c>
      <c r="C23" s="10">
        <v>0</v>
      </c>
      <c r="D23" s="10"/>
      <c r="E23" s="10"/>
      <c r="F23" s="12"/>
      <c r="G23" s="1">
        <f>'11.8'!AG23</f>
        <v>0</v>
      </c>
      <c r="H23" s="22">
        <f t="shared" si="1"/>
        <v>0</v>
      </c>
      <c r="I23" s="7"/>
      <c r="J23" s="7"/>
      <c r="K23" s="7"/>
      <c r="L23" s="7"/>
      <c r="M23" s="7"/>
      <c r="N23" s="7"/>
      <c r="O23" s="6">
        <f t="shared" si="2"/>
        <v>0</v>
      </c>
      <c r="P23" s="11">
        <f t="shared" si="3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3">
        <f t="shared" si="4"/>
        <v>0</v>
      </c>
      <c r="AH23" s="15">
        <f t="shared" si="7"/>
        <v>0</v>
      </c>
      <c r="AI23" s="7">
        <f t="shared" si="5"/>
        <v>0</v>
      </c>
      <c r="AJ23" s="13">
        <f t="shared" si="6"/>
        <v>0</v>
      </c>
    </row>
    <row r="24" spans="1:36" ht="12.75" customHeight="1" x14ac:dyDescent="0.25">
      <c r="A24" s="20" t="s">
        <v>30</v>
      </c>
      <c r="B24" s="21">
        <v>45</v>
      </c>
      <c r="C24" s="10">
        <v>1</v>
      </c>
      <c r="D24" s="10">
        <v>21</v>
      </c>
      <c r="E24" s="10"/>
      <c r="F24" s="12"/>
      <c r="G24" s="1">
        <f>'11.8'!AG24</f>
        <v>210</v>
      </c>
      <c r="H24" s="22">
        <f t="shared" si="1"/>
        <v>210</v>
      </c>
      <c r="I24" s="7"/>
      <c r="J24" s="7">
        <v>12</v>
      </c>
      <c r="K24" s="7"/>
      <c r="L24" s="7"/>
      <c r="M24" s="7"/>
      <c r="N24" s="7"/>
      <c r="O24" s="6">
        <f t="shared" si="2"/>
        <v>12</v>
      </c>
      <c r="P24" s="11">
        <f t="shared" si="3"/>
        <v>198</v>
      </c>
      <c r="Q24" s="14">
        <v>132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3">
        <f t="shared" si="4"/>
        <v>132</v>
      </c>
      <c r="AH24" s="15">
        <f t="shared" si="7"/>
        <v>66</v>
      </c>
      <c r="AI24" s="7">
        <f t="shared" si="5"/>
        <v>66</v>
      </c>
      <c r="AJ24" s="13">
        <f t="shared" si="6"/>
        <v>0</v>
      </c>
    </row>
    <row r="25" spans="1:36" ht="12.75" customHeight="1" x14ac:dyDescent="0.25">
      <c r="A25" s="20" t="s">
        <v>59</v>
      </c>
      <c r="B25" s="21">
        <v>100</v>
      </c>
      <c r="C25" s="10">
        <v>1</v>
      </c>
      <c r="D25" s="10">
        <v>110</v>
      </c>
      <c r="E25" s="10"/>
      <c r="F25" s="12"/>
      <c r="G25" s="1">
        <f>'11.8'!AG25</f>
        <v>256</v>
      </c>
      <c r="H25" s="22">
        <f t="shared" si="1"/>
        <v>256</v>
      </c>
      <c r="I25" s="7"/>
      <c r="J25" s="7">
        <v>26</v>
      </c>
      <c r="K25" s="7"/>
      <c r="L25" s="7"/>
      <c r="M25" s="7"/>
      <c r="N25" s="7"/>
      <c r="O25" s="6">
        <f t="shared" si="2"/>
        <v>26</v>
      </c>
      <c r="P25" s="11">
        <f t="shared" si="3"/>
        <v>230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>
        <v>15</v>
      </c>
      <c r="AC25" s="14"/>
      <c r="AD25" s="14">
        <v>5</v>
      </c>
      <c r="AE25" s="14"/>
      <c r="AF25" s="14"/>
      <c r="AG25" s="13">
        <f t="shared" si="4"/>
        <v>20</v>
      </c>
      <c r="AH25" s="15">
        <f t="shared" ref="AH25:AH28" si="8">P25-AG25</f>
        <v>210</v>
      </c>
      <c r="AI25" s="7">
        <f t="shared" si="5"/>
        <v>210</v>
      </c>
      <c r="AJ25" s="13">
        <f t="shared" ref="AJ25:AJ28" si="9">AI25+AF25-AH25</f>
        <v>0</v>
      </c>
    </row>
    <row r="26" spans="1:36" ht="12.75" customHeight="1" x14ac:dyDescent="0.25">
      <c r="A26" s="20" t="s">
        <v>60</v>
      </c>
      <c r="B26" s="21">
        <v>100</v>
      </c>
      <c r="C26" s="10">
        <v>1</v>
      </c>
      <c r="D26" s="10">
        <v>118</v>
      </c>
      <c r="E26" s="10"/>
      <c r="F26" s="12"/>
      <c r="G26" s="1">
        <f>'11.8'!AG26</f>
        <v>250</v>
      </c>
      <c r="H26" s="22">
        <f t="shared" si="1"/>
        <v>250</v>
      </c>
      <c r="I26" s="7"/>
      <c r="J26" s="7">
        <v>16</v>
      </c>
      <c r="K26" s="7"/>
      <c r="L26" s="7"/>
      <c r="M26" s="7"/>
      <c r="N26" s="7"/>
      <c r="O26" s="6">
        <f t="shared" si="2"/>
        <v>16</v>
      </c>
      <c r="P26" s="11">
        <f t="shared" si="3"/>
        <v>234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>
        <v>15</v>
      </c>
      <c r="AC26" s="14"/>
      <c r="AD26" s="14">
        <v>1</v>
      </c>
      <c r="AE26" s="14"/>
      <c r="AF26" s="14"/>
      <c r="AG26" s="13">
        <f t="shared" si="4"/>
        <v>16</v>
      </c>
      <c r="AH26" s="15">
        <f t="shared" si="8"/>
        <v>218</v>
      </c>
      <c r="AI26" s="7">
        <f t="shared" si="5"/>
        <v>218</v>
      </c>
      <c r="AJ26" s="13">
        <f t="shared" si="9"/>
        <v>0</v>
      </c>
    </row>
    <row r="27" spans="1:36" ht="12.75" customHeight="1" x14ac:dyDescent="0.25">
      <c r="A27" s="20" t="s">
        <v>61</v>
      </c>
      <c r="B27" s="21">
        <v>50</v>
      </c>
      <c r="C27" s="10">
        <v>9</v>
      </c>
      <c r="D27" s="10">
        <v>43</v>
      </c>
      <c r="E27" s="10"/>
      <c r="F27" s="12"/>
      <c r="G27" s="1">
        <f>'11.8'!AG27</f>
        <v>508</v>
      </c>
      <c r="H27" s="22">
        <f t="shared" si="1"/>
        <v>508</v>
      </c>
      <c r="I27" s="7"/>
      <c r="J27" s="7"/>
      <c r="K27" s="7"/>
      <c r="L27" s="7"/>
      <c r="M27" s="7"/>
      <c r="N27" s="7"/>
      <c r="O27" s="6">
        <f t="shared" si="2"/>
        <v>0</v>
      </c>
      <c r="P27" s="11">
        <f t="shared" si="3"/>
        <v>508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>
        <v>15</v>
      </c>
      <c r="AC27" s="14"/>
      <c r="AD27" s="14"/>
      <c r="AE27" s="14"/>
      <c r="AF27" s="14"/>
      <c r="AG27" s="13">
        <f t="shared" si="4"/>
        <v>15</v>
      </c>
      <c r="AH27" s="15">
        <f t="shared" si="8"/>
        <v>493</v>
      </c>
      <c r="AI27" s="7">
        <f t="shared" si="5"/>
        <v>493</v>
      </c>
      <c r="AJ27" s="13">
        <f t="shared" si="9"/>
        <v>0</v>
      </c>
    </row>
    <row r="28" spans="1:36" ht="12.75" customHeight="1" x14ac:dyDescent="0.25">
      <c r="A28" s="20" t="s">
        <v>58</v>
      </c>
      <c r="B28" s="21">
        <v>33</v>
      </c>
      <c r="C28" s="10">
        <v>0</v>
      </c>
      <c r="D28" s="10">
        <v>15</v>
      </c>
      <c r="E28" s="10"/>
      <c r="F28" s="12"/>
      <c r="G28" s="1">
        <f>'11.8'!AG28</f>
        <v>42</v>
      </c>
      <c r="H28" s="22">
        <f t="shared" si="1"/>
        <v>42</v>
      </c>
      <c r="I28" s="7"/>
      <c r="J28" s="7"/>
      <c r="K28" s="7"/>
      <c r="L28" s="7"/>
      <c r="M28" s="7"/>
      <c r="N28" s="7"/>
      <c r="O28" s="6">
        <f t="shared" si="2"/>
        <v>0</v>
      </c>
      <c r="P28" s="11">
        <f t="shared" si="3"/>
        <v>42</v>
      </c>
      <c r="Q28" s="14"/>
      <c r="R28" s="14">
        <v>6</v>
      </c>
      <c r="S28" s="14"/>
      <c r="T28" s="14"/>
      <c r="U28" s="14">
        <v>6</v>
      </c>
      <c r="V28" s="14">
        <v>12</v>
      </c>
      <c r="W28" s="14"/>
      <c r="X28" s="14"/>
      <c r="Y28" s="14"/>
      <c r="Z28" s="14"/>
      <c r="AA28" s="14"/>
      <c r="AB28" s="14"/>
      <c r="AC28" s="14">
        <v>3</v>
      </c>
      <c r="AD28" s="14"/>
      <c r="AE28" s="14"/>
      <c r="AF28" s="14"/>
      <c r="AG28" s="13">
        <f t="shared" si="4"/>
        <v>27</v>
      </c>
      <c r="AH28" s="15">
        <f t="shared" si="8"/>
        <v>15</v>
      </c>
      <c r="AI28" s="7">
        <f t="shared" si="5"/>
        <v>15</v>
      </c>
      <c r="AJ28" s="13">
        <f t="shared" si="9"/>
        <v>0</v>
      </c>
    </row>
    <row r="29" spans="1:36" ht="12.75" customHeight="1" x14ac:dyDescent="0.25">
      <c r="F29" s="19">
        <f>SUM(F3:F28)</f>
        <v>3790</v>
      </c>
      <c r="G29" s="19">
        <f t="shared" ref="G29:AJ29" si="10">SUM(G3:G28)</f>
        <v>7916</v>
      </c>
      <c r="H29" s="19">
        <f t="shared" si="10"/>
        <v>11706</v>
      </c>
      <c r="I29" s="19">
        <f t="shared" si="10"/>
        <v>0</v>
      </c>
      <c r="J29" s="19">
        <f t="shared" si="10"/>
        <v>62</v>
      </c>
      <c r="K29" s="19">
        <f t="shared" si="10"/>
        <v>10</v>
      </c>
      <c r="L29" s="19">
        <f t="shared" si="10"/>
        <v>0</v>
      </c>
      <c r="M29" s="19">
        <f t="shared" si="10"/>
        <v>100</v>
      </c>
      <c r="N29" s="19">
        <f t="shared" si="10"/>
        <v>0</v>
      </c>
      <c r="O29" s="19">
        <f t="shared" si="10"/>
        <v>172</v>
      </c>
      <c r="P29" s="19">
        <f t="shared" si="10"/>
        <v>11534</v>
      </c>
      <c r="Q29" s="19">
        <f t="shared" si="10"/>
        <v>404</v>
      </c>
      <c r="R29" s="19">
        <f t="shared" si="10"/>
        <v>232</v>
      </c>
      <c r="S29" s="19">
        <f t="shared" si="10"/>
        <v>255</v>
      </c>
      <c r="T29" s="19">
        <f t="shared" si="10"/>
        <v>11</v>
      </c>
      <c r="U29" s="19">
        <f t="shared" si="10"/>
        <v>263</v>
      </c>
      <c r="V29" s="19">
        <f t="shared" si="10"/>
        <v>241</v>
      </c>
      <c r="W29" s="19">
        <f t="shared" si="10"/>
        <v>313</v>
      </c>
      <c r="X29" s="19">
        <f t="shared" si="10"/>
        <v>0</v>
      </c>
      <c r="Y29" s="19">
        <f t="shared" si="10"/>
        <v>0</v>
      </c>
      <c r="Z29" s="19">
        <f t="shared" si="10"/>
        <v>87</v>
      </c>
      <c r="AA29" s="19">
        <f t="shared" si="10"/>
        <v>0</v>
      </c>
      <c r="AB29" s="19">
        <f t="shared" si="10"/>
        <v>106</v>
      </c>
      <c r="AC29" s="19">
        <f t="shared" si="10"/>
        <v>174</v>
      </c>
      <c r="AD29" s="19">
        <f t="shared" si="10"/>
        <v>8</v>
      </c>
      <c r="AE29" s="19">
        <f t="shared" si="10"/>
        <v>12</v>
      </c>
      <c r="AF29" s="19">
        <f t="shared" si="10"/>
        <v>19</v>
      </c>
      <c r="AG29" s="19">
        <f t="shared" si="10"/>
        <v>2106</v>
      </c>
      <c r="AH29" s="19">
        <f t="shared" si="10"/>
        <v>9428</v>
      </c>
      <c r="AI29" s="19">
        <f t="shared" si="10"/>
        <v>9410</v>
      </c>
      <c r="AJ29" s="19">
        <f t="shared" si="10"/>
        <v>1</v>
      </c>
    </row>
    <row r="32" spans="1:36" x14ac:dyDescent="0.25">
      <c r="O32" t="s">
        <v>8</v>
      </c>
      <c r="Q32" s="18"/>
      <c r="R32" s="18"/>
      <c r="S32" s="18"/>
      <c r="T32" s="18"/>
      <c r="U32" s="18"/>
    </row>
  </sheetData>
  <mergeCells count="15">
    <mergeCell ref="G1:G2"/>
    <mergeCell ref="H1:H2"/>
    <mergeCell ref="O1:O2"/>
    <mergeCell ref="P1:P2"/>
    <mergeCell ref="A1:A2"/>
    <mergeCell ref="B1:B2"/>
    <mergeCell ref="C1:C2"/>
    <mergeCell ref="D1:D2"/>
    <mergeCell ref="F1:F2"/>
    <mergeCell ref="E1:E2"/>
    <mergeCell ref="AF1:AF2"/>
    <mergeCell ref="AG1:AG2"/>
    <mergeCell ref="AH1:AH2"/>
    <mergeCell ref="AI1:AI2"/>
    <mergeCell ref="AJ1:AJ2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H32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3" sqref="F3:F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5.285156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25.85546875" customWidth="1"/>
  </cols>
  <sheetData>
    <row r="1" spans="1:34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4" t="s">
        <v>54</v>
      </c>
      <c r="F1" s="80" t="s">
        <v>12</v>
      </c>
      <c r="G1" s="80" t="s">
        <v>5</v>
      </c>
      <c r="H1" s="90" t="s">
        <v>17</v>
      </c>
      <c r="I1" s="3" t="s">
        <v>3</v>
      </c>
      <c r="J1" s="3"/>
      <c r="K1" s="3"/>
      <c r="L1" s="23"/>
      <c r="M1" s="3"/>
      <c r="N1" s="3"/>
      <c r="O1" s="86" t="s">
        <v>6</v>
      </c>
      <c r="P1" s="88" t="s">
        <v>4</v>
      </c>
      <c r="Q1" s="5" t="s">
        <v>47</v>
      </c>
      <c r="R1" s="5" t="s">
        <v>16</v>
      </c>
      <c r="S1" s="5" t="s">
        <v>11</v>
      </c>
      <c r="T1" s="5" t="s">
        <v>13</v>
      </c>
      <c r="U1" s="5" t="s">
        <v>9</v>
      </c>
      <c r="V1" s="5" t="s">
        <v>14</v>
      </c>
      <c r="W1" s="5" t="s">
        <v>47</v>
      </c>
      <c r="X1" s="5" t="s">
        <v>16</v>
      </c>
      <c r="Y1" s="5" t="s">
        <v>11</v>
      </c>
      <c r="Z1" s="5" t="s">
        <v>13</v>
      </c>
      <c r="AA1" s="5" t="s">
        <v>9</v>
      </c>
      <c r="AB1" s="5" t="s">
        <v>14</v>
      </c>
      <c r="AC1" s="4" t="s">
        <v>53</v>
      </c>
      <c r="AD1" s="84" t="s">
        <v>18</v>
      </c>
      <c r="AE1" s="82" t="s">
        <v>10</v>
      </c>
      <c r="AF1" s="82" t="s">
        <v>51</v>
      </c>
      <c r="AG1" s="76" t="s">
        <v>22</v>
      </c>
      <c r="AH1" s="78" t="s">
        <v>23</v>
      </c>
    </row>
    <row r="2" spans="1:34" x14ac:dyDescent="0.25">
      <c r="A2" s="85"/>
      <c r="B2" s="81"/>
      <c r="C2" s="81"/>
      <c r="D2" s="85"/>
      <c r="E2" s="85"/>
      <c r="F2" s="81"/>
      <c r="G2" s="81"/>
      <c r="H2" s="90"/>
      <c r="I2" s="17" t="s">
        <v>24</v>
      </c>
      <c r="J2" s="17" t="s">
        <v>50</v>
      </c>
      <c r="K2" s="17" t="s">
        <v>15</v>
      </c>
      <c r="L2" s="17" t="s">
        <v>1</v>
      </c>
      <c r="M2" s="2" t="s">
        <v>2</v>
      </c>
      <c r="N2" s="2" t="s">
        <v>7</v>
      </c>
      <c r="O2" s="87"/>
      <c r="P2" s="89"/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48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4" t="s">
        <v>49</v>
      </c>
      <c r="AC2" s="16"/>
      <c r="AD2" s="85"/>
      <c r="AE2" s="83"/>
      <c r="AF2" s="83"/>
      <c r="AG2" s="77"/>
      <c r="AH2" s="79"/>
    </row>
    <row r="3" spans="1:34" ht="11.25" customHeight="1" x14ac:dyDescent="0.25">
      <c r="A3" s="20" t="s">
        <v>31</v>
      </c>
      <c r="B3" s="21">
        <v>33</v>
      </c>
      <c r="C3" s="9">
        <v>46</v>
      </c>
      <c r="D3" s="9">
        <v>52</v>
      </c>
      <c r="E3" s="9">
        <v>872</v>
      </c>
      <c r="F3" s="12"/>
      <c r="G3" s="1">
        <f>'12.8'!AI3</f>
        <v>2442</v>
      </c>
      <c r="H3" s="22">
        <f>SUM(F3:G3)</f>
        <v>2442</v>
      </c>
      <c r="I3" s="7"/>
      <c r="J3" s="7"/>
      <c r="K3" s="7"/>
      <c r="L3" s="7"/>
      <c r="M3" s="7"/>
      <c r="N3" s="7"/>
      <c r="O3" s="6">
        <f t="shared" ref="O3:O28" si="0">SUBTOTAL(9,I3:N3)</f>
        <v>0</v>
      </c>
      <c r="P3" s="11">
        <f t="shared" ref="P3:P28" si="1">H3-O3</f>
        <v>2442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>
        <f>SUM(Q3:AC3)</f>
        <v>0</v>
      </c>
      <c r="AF3" s="15">
        <f t="shared" ref="AF3:AF18" si="2">P3-AE3</f>
        <v>2442</v>
      </c>
      <c r="AG3" s="7">
        <f>(B3*C3)+D3+E3</f>
        <v>2442</v>
      </c>
      <c r="AH3" s="13">
        <f>AG3+AD3-AF3</f>
        <v>0</v>
      </c>
    </row>
    <row r="4" spans="1:34" ht="11.25" customHeight="1" x14ac:dyDescent="0.25">
      <c r="A4" s="20" t="s">
        <v>32</v>
      </c>
      <c r="B4" s="21">
        <v>70</v>
      </c>
      <c r="C4" s="9">
        <v>15</v>
      </c>
      <c r="D4" s="9">
        <v>15</v>
      </c>
      <c r="E4" s="9">
        <v>918</v>
      </c>
      <c r="F4" s="12"/>
      <c r="G4" s="1">
        <f>'12.8'!AI4</f>
        <v>1983</v>
      </c>
      <c r="H4" s="22">
        <f t="shared" ref="H4:H28" si="3">SUM(F4:G4)</f>
        <v>1983</v>
      </c>
      <c r="I4" s="7"/>
      <c r="J4" s="7"/>
      <c r="K4" s="7"/>
      <c r="L4" s="7"/>
      <c r="M4" s="7"/>
      <c r="N4" s="7"/>
      <c r="O4" s="6">
        <f t="shared" si="0"/>
        <v>0</v>
      </c>
      <c r="P4" s="11">
        <f t="shared" si="1"/>
        <v>1983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4" si="4">SUM(Q4:AC4)</f>
        <v>0</v>
      </c>
      <c r="AF4" s="15">
        <f t="shared" si="2"/>
        <v>1983</v>
      </c>
      <c r="AG4" s="7">
        <f t="shared" ref="AG4:AG28" si="5">(B4*C4)+D4+E4</f>
        <v>1983</v>
      </c>
      <c r="AH4" s="13">
        <f t="shared" ref="AH4:AH24" si="6">AG4+AD4-AF4</f>
        <v>0</v>
      </c>
    </row>
    <row r="5" spans="1:34" ht="11.25" customHeight="1" x14ac:dyDescent="0.25">
      <c r="A5" s="20" t="s">
        <v>33</v>
      </c>
      <c r="B5" s="21">
        <v>45</v>
      </c>
      <c r="C5" s="8">
        <v>4</v>
      </c>
      <c r="D5" s="8">
        <v>37</v>
      </c>
      <c r="E5" s="8">
        <v>201</v>
      </c>
      <c r="F5" s="12"/>
      <c r="G5" s="1">
        <f>'12.8'!AI5</f>
        <v>418</v>
      </c>
      <c r="H5" s="22">
        <f t="shared" si="3"/>
        <v>418</v>
      </c>
      <c r="I5" s="7"/>
      <c r="J5" s="7"/>
      <c r="K5" s="7"/>
      <c r="L5" s="7"/>
      <c r="M5" s="7"/>
      <c r="N5" s="7"/>
      <c r="O5" s="6">
        <f t="shared" si="0"/>
        <v>0</v>
      </c>
      <c r="P5" s="11">
        <f t="shared" si="1"/>
        <v>418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4"/>
        <v>0</v>
      </c>
      <c r="AF5" s="15">
        <f t="shared" si="2"/>
        <v>418</v>
      </c>
      <c r="AG5" s="7">
        <f t="shared" si="5"/>
        <v>418</v>
      </c>
      <c r="AH5" s="13">
        <f t="shared" si="6"/>
        <v>0</v>
      </c>
    </row>
    <row r="6" spans="1:34" ht="11.25" customHeight="1" x14ac:dyDescent="0.25">
      <c r="A6" s="20" t="s">
        <v>34</v>
      </c>
      <c r="B6" s="21">
        <v>90</v>
      </c>
      <c r="C6" s="8">
        <v>0</v>
      </c>
      <c r="D6" s="8">
        <v>43</v>
      </c>
      <c r="E6" s="8">
        <v>40</v>
      </c>
      <c r="F6" s="12"/>
      <c r="G6" s="1">
        <f>'12.8'!AI6</f>
        <v>83</v>
      </c>
      <c r="H6" s="22">
        <f t="shared" si="3"/>
        <v>83</v>
      </c>
      <c r="I6" s="7"/>
      <c r="J6" s="7"/>
      <c r="K6" s="7"/>
      <c r="L6" s="7"/>
      <c r="M6" s="7"/>
      <c r="N6" s="7"/>
      <c r="O6" s="6">
        <f t="shared" si="0"/>
        <v>0</v>
      </c>
      <c r="P6" s="11">
        <f t="shared" si="1"/>
        <v>83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83</v>
      </c>
      <c r="AG6" s="7">
        <f t="shared" si="5"/>
        <v>83</v>
      </c>
      <c r="AH6" s="13">
        <f t="shared" si="6"/>
        <v>0</v>
      </c>
    </row>
    <row r="7" spans="1:34" ht="11.25" customHeight="1" x14ac:dyDescent="0.25">
      <c r="A7" s="20" t="s">
        <v>35</v>
      </c>
      <c r="B7" s="21">
        <v>40</v>
      </c>
      <c r="C7" s="8">
        <v>1</v>
      </c>
      <c r="D7" s="8">
        <v>13</v>
      </c>
      <c r="E7" s="8"/>
      <c r="F7" s="12"/>
      <c r="G7" s="1">
        <f>'12.8'!AI7</f>
        <v>53</v>
      </c>
      <c r="H7" s="22">
        <f t="shared" si="3"/>
        <v>53</v>
      </c>
      <c r="I7" s="7"/>
      <c r="J7" s="7"/>
      <c r="K7" s="7"/>
      <c r="L7" s="7"/>
      <c r="M7" s="7"/>
      <c r="N7" s="7"/>
      <c r="O7" s="6">
        <f t="shared" si="0"/>
        <v>0</v>
      </c>
      <c r="P7" s="11">
        <f t="shared" si="1"/>
        <v>53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0</v>
      </c>
      <c r="AF7" s="15">
        <f t="shared" si="2"/>
        <v>53</v>
      </c>
      <c r="AG7" s="7">
        <f t="shared" si="5"/>
        <v>53</v>
      </c>
      <c r="AH7" s="13">
        <f t="shared" si="6"/>
        <v>0</v>
      </c>
    </row>
    <row r="8" spans="1:34" ht="11.25" customHeight="1" x14ac:dyDescent="0.25">
      <c r="A8" s="20" t="s">
        <v>36</v>
      </c>
      <c r="B8" s="21">
        <v>20</v>
      </c>
      <c r="C8" s="8">
        <v>0</v>
      </c>
      <c r="D8" s="8"/>
      <c r="E8" s="8"/>
      <c r="F8" s="12"/>
      <c r="G8" s="1">
        <f>'12.8'!AI8</f>
        <v>0</v>
      </c>
      <c r="H8" s="22">
        <f t="shared" si="3"/>
        <v>0</v>
      </c>
      <c r="I8" s="7"/>
      <c r="J8" s="7"/>
      <c r="K8" s="7"/>
      <c r="L8" s="7"/>
      <c r="M8" s="7"/>
      <c r="N8" s="7"/>
      <c r="O8" s="6">
        <f t="shared" si="0"/>
        <v>0</v>
      </c>
      <c r="P8" s="11">
        <f t="shared" si="1"/>
        <v>0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0</v>
      </c>
      <c r="AG8" s="7">
        <f t="shared" si="5"/>
        <v>0</v>
      </c>
      <c r="AH8" s="13">
        <f t="shared" si="6"/>
        <v>0</v>
      </c>
    </row>
    <row r="9" spans="1:34" ht="11.25" customHeight="1" x14ac:dyDescent="0.25">
      <c r="A9" s="20" t="s">
        <v>37</v>
      </c>
      <c r="B9" s="21">
        <v>120</v>
      </c>
      <c r="C9" s="9">
        <v>3</v>
      </c>
      <c r="D9" s="9">
        <v>129</v>
      </c>
      <c r="E9" s="9">
        <v>240</v>
      </c>
      <c r="F9" s="12"/>
      <c r="G9" s="1">
        <f>'12.8'!AI9</f>
        <v>729</v>
      </c>
      <c r="H9" s="22">
        <f t="shared" si="3"/>
        <v>729</v>
      </c>
      <c r="I9" s="7"/>
      <c r="J9" s="7"/>
      <c r="K9" s="7"/>
      <c r="L9" s="7"/>
      <c r="M9" s="7"/>
      <c r="N9" s="7"/>
      <c r="O9" s="6">
        <f t="shared" si="0"/>
        <v>0</v>
      </c>
      <c r="P9" s="11">
        <f t="shared" si="1"/>
        <v>729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0</v>
      </c>
      <c r="AF9" s="15">
        <f t="shared" si="2"/>
        <v>729</v>
      </c>
      <c r="AG9" s="7">
        <f t="shared" si="5"/>
        <v>729</v>
      </c>
      <c r="AH9" s="13">
        <f t="shared" si="6"/>
        <v>0</v>
      </c>
    </row>
    <row r="10" spans="1:34" ht="11.25" customHeight="1" x14ac:dyDescent="0.25">
      <c r="A10" s="20" t="s">
        <v>38</v>
      </c>
      <c r="B10" s="21">
        <v>20</v>
      </c>
      <c r="C10" s="8">
        <v>0</v>
      </c>
      <c r="D10" s="8">
        <v>73</v>
      </c>
      <c r="E10" s="8">
        <v>80</v>
      </c>
      <c r="F10" s="12"/>
      <c r="G10" s="1">
        <f>'12.8'!AI10</f>
        <v>153</v>
      </c>
      <c r="H10" s="22">
        <f t="shared" si="3"/>
        <v>153</v>
      </c>
      <c r="I10" s="7"/>
      <c r="J10" s="7"/>
      <c r="K10" s="7"/>
      <c r="L10" s="7"/>
      <c r="M10" s="7"/>
      <c r="N10" s="7"/>
      <c r="O10" s="6">
        <f t="shared" si="0"/>
        <v>0</v>
      </c>
      <c r="P10" s="11">
        <f t="shared" si="1"/>
        <v>153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0</v>
      </c>
      <c r="AF10" s="15">
        <f t="shared" si="2"/>
        <v>153</v>
      </c>
      <c r="AG10" s="7">
        <f t="shared" si="5"/>
        <v>153</v>
      </c>
      <c r="AH10" s="13">
        <f t="shared" si="6"/>
        <v>0</v>
      </c>
    </row>
    <row r="11" spans="1:34" ht="11.25" customHeight="1" x14ac:dyDescent="0.25">
      <c r="A11" s="20" t="s">
        <v>39</v>
      </c>
      <c r="B11" s="21">
        <v>65</v>
      </c>
      <c r="C11" s="8">
        <v>3</v>
      </c>
      <c r="D11" s="8">
        <v>10</v>
      </c>
      <c r="E11" s="8"/>
      <c r="F11" s="12"/>
      <c r="G11" s="1">
        <f>'12.8'!AI11</f>
        <v>205</v>
      </c>
      <c r="H11" s="22">
        <f t="shared" si="3"/>
        <v>205</v>
      </c>
      <c r="I11" s="7"/>
      <c r="J11" s="7"/>
      <c r="K11" s="7"/>
      <c r="L11" s="7"/>
      <c r="M11" s="7"/>
      <c r="N11" s="7"/>
      <c r="O11" s="6">
        <f t="shared" si="0"/>
        <v>0</v>
      </c>
      <c r="P11" s="11">
        <f t="shared" si="1"/>
        <v>205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4"/>
        <v>0</v>
      </c>
      <c r="AF11" s="15">
        <f t="shared" si="2"/>
        <v>205</v>
      </c>
      <c r="AG11" s="7">
        <f t="shared" si="5"/>
        <v>205</v>
      </c>
      <c r="AH11" s="13">
        <f t="shared" si="6"/>
        <v>0</v>
      </c>
    </row>
    <row r="12" spans="1:34" ht="11.25" customHeight="1" x14ac:dyDescent="0.25">
      <c r="A12" s="20" t="s">
        <v>40</v>
      </c>
      <c r="B12" s="21">
        <v>100</v>
      </c>
      <c r="C12" s="8">
        <v>3</v>
      </c>
      <c r="D12" s="8">
        <v>62</v>
      </c>
      <c r="E12" s="8">
        <v>400</v>
      </c>
      <c r="F12" s="12"/>
      <c r="G12" s="1">
        <f>'12.8'!AI12</f>
        <v>762</v>
      </c>
      <c r="H12" s="22">
        <f t="shared" si="3"/>
        <v>762</v>
      </c>
      <c r="I12" s="7"/>
      <c r="J12" s="7"/>
      <c r="K12" s="7"/>
      <c r="L12" s="7"/>
      <c r="M12" s="7"/>
      <c r="N12" s="7"/>
      <c r="O12" s="6">
        <f t="shared" si="0"/>
        <v>0</v>
      </c>
      <c r="P12" s="11">
        <f t="shared" si="1"/>
        <v>762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0</v>
      </c>
      <c r="AF12" s="15">
        <f t="shared" si="2"/>
        <v>762</v>
      </c>
      <c r="AG12" s="7">
        <f t="shared" si="5"/>
        <v>762</v>
      </c>
      <c r="AH12" s="13">
        <f t="shared" si="6"/>
        <v>0</v>
      </c>
    </row>
    <row r="13" spans="1:34" ht="11.25" customHeight="1" x14ac:dyDescent="0.25">
      <c r="A13" s="20" t="s">
        <v>41</v>
      </c>
      <c r="B13" s="21">
        <v>0</v>
      </c>
      <c r="C13" s="10"/>
      <c r="D13" s="10"/>
      <c r="E13" s="10"/>
      <c r="F13" s="12"/>
      <c r="G13" s="1">
        <f>'12.8'!AI13</f>
        <v>0</v>
      </c>
      <c r="H13" s="22">
        <f t="shared" si="3"/>
        <v>0</v>
      </c>
      <c r="I13" s="7"/>
      <c r="J13" s="7"/>
      <c r="K13" s="7"/>
      <c r="L13" s="7"/>
      <c r="M13" s="7"/>
      <c r="N13" s="7"/>
      <c r="O13" s="6">
        <f t="shared" si="0"/>
        <v>0</v>
      </c>
      <c r="P13" s="11">
        <f t="shared" si="1"/>
        <v>0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1.25" customHeight="1" x14ac:dyDescent="0.25">
      <c r="A14" s="20" t="s">
        <v>42</v>
      </c>
      <c r="B14" s="21">
        <v>48</v>
      </c>
      <c r="C14" s="10">
        <v>3</v>
      </c>
      <c r="D14" s="10">
        <v>21</v>
      </c>
      <c r="E14" s="10">
        <v>48</v>
      </c>
      <c r="F14" s="12"/>
      <c r="G14" s="1">
        <f>'12.8'!AI14</f>
        <v>213</v>
      </c>
      <c r="H14" s="22">
        <f t="shared" si="3"/>
        <v>213</v>
      </c>
      <c r="I14" s="7"/>
      <c r="J14" s="7"/>
      <c r="K14" s="7"/>
      <c r="L14" s="7"/>
      <c r="M14" s="7"/>
      <c r="N14" s="7"/>
      <c r="O14" s="6">
        <f t="shared" si="0"/>
        <v>0</v>
      </c>
      <c r="P14" s="11">
        <f t="shared" si="1"/>
        <v>213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2"/>
        <v>213</v>
      </c>
      <c r="AG14" s="7">
        <f t="shared" si="5"/>
        <v>213</v>
      </c>
      <c r="AH14" s="13">
        <f t="shared" si="6"/>
        <v>0</v>
      </c>
    </row>
    <row r="15" spans="1:34" ht="11.25" customHeight="1" x14ac:dyDescent="0.25">
      <c r="A15" s="20" t="s">
        <v>43</v>
      </c>
      <c r="B15" s="21">
        <v>85</v>
      </c>
      <c r="C15" s="10">
        <v>3</v>
      </c>
      <c r="D15" s="10">
        <v>37</v>
      </c>
      <c r="E15" s="10">
        <v>85</v>
      </c>
      <c r="F15" s="12"/>
      <c r="G15" s="1">
        <f>'12.8'!AI15</f>
        <v>377</v>
      </c>
      <c r="H15" s="22">
        <f t="shared" si="3"/>
        <v>377</v>
      </c>
      <c r="I15" s="7"/>
      <c r="J15" s="7"/>
      <c r="K15" s="7"/>
      <c r="L15" s="7"/>
      <c r="M15" s="7"/>
      <c r="N15" s="7"/>
      <c r="O15" s="6">
        <f t="shared" si="0"/>
        <v>0</v>
      </c>
      <c r="P15" s="11">
        <f t="shared" si="1"/>
        <v>377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2"/>
        <v>377</v>
      </c>
      <c r="AG15" s="7">
        <f t="shared" si="5"/>
        <v>377</v>
      </c>
      <c r="AH15" s="13">
        <f t="shared" si="6"/>
        <v>0</v>
      </c>
    </row>
    <row r="16" spans="1:34" ht="11.25" customHeight="1" x14ac:dyDescent="0.25">
      <c r="A16" s="20" t="s">
        <v>44</v>
      </c>
      <c r="B16" s="21">
        <v>50</v>
      </c>
      <c r="C16" s="10">
        <v>4</v>
      </c>
      <c r="D16" s="10">
        <v>40</v>
      </c>
      <c r="E16" s="10">
        <v>170</v>
      </c>
      <c r="F16" s="12"/>
      <c r="G16" s="1">
        <f>'12.8'!AI16</f>
        <v>410</v>
      </c>
      <c r="H16" s="22">
        <f t="shared" si="3"/>
        <v>410</v>
      </c>
      <c r="I16" s="7"/>
      <c r="J16" s="7"/>
      <c r="K16" s="7"/>
      <c r="L16" s="7"/>
      <c r="M16" s="7"/>
      <c r="N16" s="7"/>
      <c r="O16" s="6">
        <f t="shared" si="0"/>
        <v>0</v>
      </c>
      <c r="P16" s="11">
        <f t="shared" si="1"/>
        <v>410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2"/>
        <v>410</v>
      </c>
      <c r="AG16" s="7">
        <f t="shared" si="5"/>
        <v>410</v>
      </c>
      <c r="AH16" s="13">
        <f t="shared" si="6"/>
        <v>0</v>
      </c>
    </row>
    <row r="17" spans="1:34" ht="11.25" customHeight="1" x14ac:dyDescent="0.25">
      <c r="A17" s="20" t="s">
        <v>45</v>
      </c>
      <c r="B17" s="21">
        <v>50</v>
      </c>
      <c r="C17" s="10">
        <v>4</v>
      </c>
      <c r="D17" s="10">
        <v>34</v>
      </c>
      <c r="E17" s="10"/>
      <c r="F17" s="12"/>
      <c r="G17" s="1">
        <f>'12.8'!AI17</f>
        <v>234</v>
      </c>
      <c r="H17" s="22">
        <f t="shared" si="3"/>
        <v>234</v>
      </c>
      <c r="I17" s="7"/>
      <c r="J17" s="7"/>
      <c r="K17" s="7"/>
      <c r="L17" s="7"/>
      <c r="M17" s="7"/>
      <c r="N17" s="7"/>
      <c r="O17" s="6">
        <f t="shared" si="0"/>
        <v>0</v>
      </c>
      <c r="P17" s="11">
        <f t="shared" si="1"/>
        <v>234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234</v>
      </c>
      <c r="AG17" s="7">
        <f t="shared" si="5"/>
        <v>234</v>
      </c>
      <c r="AH17" s="13">
        <f t="shared" si="6"/>
        <v>0</v>
      </c>
    </row>
    <row r="18" spans="1:34" ht="11.25" customHeight="1" x14ac:dyDescent="0.25">
      <c r="A18" s="20" t="s">
        <v>46</v>
      </c>
      <c r="B18" s="21">
        <v>50</v>
      </c>
      <c r="C18" s="10">
        <v>1</v>
      </c>
      <c r="D18" s="10">
        <v>43</v>
      </c>
      <c r="E18" s="10"/>
      <c r="F18" s="12"/>
      <c r="G18" s="1">
        <f>'12.8'!AI18</f>
        <v>93</v>
      </c>
      <c r="H18" s="22">
        <f t="shared" si="3"/>
        <v>93</v>
      </c>
      <c r="I18" s="7"/>
      <c r="J18" s="7"/>
      <c r="K18" s="7"/>
      <c r="L18" s="7"/>
      <c r="M18" s="7"/>
      <c r="N18" s="7"/>
      <c r="O18" s="6">
        <f t="shared" si="0"/>
        <v>0</v>
      </c>
      <c r="P18" s="11">
        <f t="shared" si="1"/>
        <v>93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93</v>
      </c>
      <c r="AG18" s="7">
        <f t="shared" si="5"/>
        <v>93</v>
      </c>
      <c r="AH18" s="13">
        <f t="shared" si="6"/>
        <v>0</v>
      </c>
    </row>
    <row r="19" spans="1:34" ht="11.25" customHeight="1" x14ac:dyDescent="0.25">
      <c r="A19" s="20" t="s">
        <v>25</v>
      </c>
      <c r="B19" s="21">
        <v>50</v>
      </c>
      <c r="C19" s="10">
        <v>1</v>
      </c>
      <c r="D19" s="10">
        <v>29</v>
      </c>
      <c r="E19" s="10">
        <v>55</v>
      </c>
      <c r="F19" s="12"/>
      <c r="G19" s="1">
        <f>'12.8'!AI19</f>
        <v>134</v>
      </c>
      <c r="H19" s="22">
        <f t="shared" si="3"/>
        <v>134</v>
      </c>
      <c r="I19" s="7"/>
      <c r="J19" s="7"/>
      <c r="K19" s="7"/>
      <c r="L19" s="7"/>
      <c r="M19" s="7"/>
      <c r="N19" s="7"/>
      <c r="O19" s="6">
        <f t="shared" si="0"/>
        <v>0</v>
      </c>
      <c r="P19" s="11">
        <f t="shared" si="1"/>
        <v>134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ref="AF19:AF24" si="7">P19-AE19</f>
        <v>134</v>
      </c>
      <c r="AG19" s="7">
        <f t="shared" si="5"/>
        <v>134</v>
      </c>
      <c r="AH19" s="13">
        <f t="shared" si="6"/>
        <v>0</v>
      </c>
    </row>
    <row r="20" spans="1:34" ht="11.25" customHeight="1" x14ac:dyDescent="0.25">
      <c r="A20" s="20" t="s">
        <v>26</v>
      </c>
      <c r="B20" s="21">
        <v>25</v>
      </c>
      <c r="C20" s="10">
        <v>0</v>
      </c>
      <c r="D20" s="10"/>
      <c r="E20" s="10"/>
      <c r="F20" s="12"/>
      <c r="G20" s="1">
        <f>'12.8'!AI20</f>
        <v>0</v>
      </c>
      <c r="H20" s="22">
        <f t="shared" si="3"/>
        <v>0</v>
      </c>
      <c r="I20" s="7"/>
      <c r="J20" s="7"/>
      <c r="K20" s="7"/>
      <c r="L20" s="7"/>
      <c r="M20" s="7"/>
      <c r="N20" s="7"/>
      <c r="O20" s="6">
        <f t="shared" si="0"/>
        <v>0</v>
      </c>
      <c r="P20" s="11">
        <f t="shared" si="1"/>
        <v>0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7"/>
        <v>0</v>
      </c>
      <c r="AG20" s="7">
        <f t="shared" si="5"/>
        <v>0</v>
      </c>
      <c r="AH20" s="13">
        <f t="shared" si="6"/>
        <v>0</v>
      </c>
    </row>
    <row r="21" spans="1:34" ht="11.25" customHeight="1" x14ac:dyDescent="0.25">
      <c r="A21" s="20" t="s">
        <v>27</v>
      </c>
      <c r="B21" s="21">
        <v>33</v>
      </c>
      <c r="C21" s="10">
        <v>0</v>
      </c>
      <c r="D21" s="10">
        <v>19</v>
      </c>
      <c r="E21" s="10">
        <v>100</v>
      </c>
      <c r="F21" s="12"/>
      <c r="G21" s="1">
        <f>'12.8'!AI21</f>
        <v>119</v>
      </c>
      <c r="H21" s="22">
        <f t="shared" si="3"/>
        <v>119</v>
      </c>
      <c r="I21" s="7"/>
      <c r="J21" s="7"/>
      <c r="K21" s="7"/>
      <c r="L21" s="7"/>
      <c r="M21" s="7"/>
      <c r="N21" s="7"/>
      <c r="O21" s="6">
        <f t="shared" si="0"/>
        <v>0</v>
      </c>
      <c r="P21" s="11">
        <f t="shared" si="1"/>
        <v>119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7"/>
        <v>119</v>
      </c>
      <c r="AG21" s="7">
        <f t="shared" si="5"/>
        <v>119</v>
      </c>
      <c r="AH21" s="13">
        <f t="shared" si="6"/>
        <v>0</v>
      </c>
    </row>
    <row r="22" spans="1:34" ht="11.25" customHeight="1" x14ac:dyDescent="0.25">
      <c r="A22" s="20" t="s">
        <v>28</v>
      </c>
      <c r="B22" s="21">
        <v>40</v>
      </c>
      <c r="C22" s="10">
        <v>0</v>
      </c>
      <c r="D22" s="10"/>
      <c r="E22" s="10"/>
      <c r="F22" s="12"/>
      <c r="G22" s="1">
        <f>'12.8'!AI22</f>
        <v>0</v>
      </c>
      <c r="H22" s="22">
        <f t="shared" si="3"/>
        <v>0</v>
      </c>
      <c r="I22" s="7"/>
      <c r="J22" s="7"/>
      <c r="K22" s="7"/>
      <c r="L22" s="7"/>
      <c r="M22" s="7"/>
      <c r="N22" s="7"/>
      <c r="O22" s="6">
        <f t="shared" si="0"/>
        <v>0</v>
      </c>
      <c r="P22" s="11">
        <f t="shared" si="1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7"/>
        <v>0</v>
      </c>
      <c r="AG22" s="7">
        <f t="shared" si="5"/>
        <v>0</v>
      </c>
      <c r="AH22" s="13">
        <f t="shared" si="6"/>
        <v>0</v>
      </c>
    </row>
    <row r="23" spans="1:34" ht="11.25" customHeight="1" x14ac:dyDescent="0.25">
      <c r="A23" s="20" t="s">
        <v>29</v>
      </c>
      <c r="B23" s="21">
        <v>40</v>
      </c>
      <c r="C23" s="10">
        <v>0</v>
      </c>
      <c r="D23" s="10"/>
      <c r="E23" s="10"/>
      <c r="F23" s="12"/>
      <c r="G23" s="1">
        <f>'12.8'!AI23</f>
        <v>0</v>
      </c>
      <c r="H23" s="22">
        <f t="shared" si="3"/>
        <v>0</v>
      </c>
      <c r="I23" s="7"/>
      <c r="J23" s="7"/>
      <c r="K23" s="7"/>
      <c r="L23" s="7"/>
      <c r="M23" s="7"/>
      <c r="N23" s="7"/>
      <c r="O23" s="6">
        <f t="shared" si="0"/>
        <v>0</v>
      </c>
      <c r="P23" s="11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7"/>
        <v>0</v>
      </c>
      <c r="AG23" s="7">
        <f t="shared" si="5"/>
        <v>0</v>
      </c>
      <c r="AH23" s="13">
        <f t="shared" si="6"/>
        <v>0</v>
      </c>
    </row>
    <row r="24" spans="1:34" ht="11.25" customHeight="1" x14ac:dyDescent="0.25">
      <c r="A24" s="20" t="s">
        <v>30</v>
      </c>
      <c r="B24" s="21">
        <v>45</v>
      </c>
      <c r="C24" s="10">
        <v>1</v>
      </c>
      <c r="D24" s="10">
        <v>21</v>
      </c>
      <c r="E24" s="10">
        <v>160</v>
      </c>
      <c r="F24" s="12">
        <v>160</v>
      </c>
      <c r="G24" s="1">
        <f>'12.8'!AI24</f>
        <v>66</v>
      </c>
      <c r="H24" s="22">
        <f t="shared" si="3"/>
        <v>226</v>
      </c>
      <c r="I24" s="7"/>
      <c r="J24" s="7"/>
      <c r="K24" s="7"/>
      <c r="L24" s="7"/>
      <c r="M24" s="7"/>
      <c r="N24" s="7"/>
      <c r="O24" s="6">
        <f t="shared" si="0"/>
        <v>0</v>
      </c>
      <c r="P24" s="11">
        <f t="shared" si="1"/>
        <v>226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7"/>
        <v>226</v>
      </c>
      <c r="AG24" s="7">
        <f t="shared" si="5"/>
        <v>226</v>
      </c>
      <c r="AH24" s="13">
        <f t="shared" si="6"/>
        <v>0</v>
      </c>
    </row>
    <row r="25" spans="1:34" ht="11.25" customHeight="1" x14ac:dyDescent="0.25">
      <c r="A25" s="20" t="s">
        <v>59</v>
      </c>
      <c r="B25" s="21">
        <v>100</v>
      </c>
      <c r="C25" s="10">
        <v>1</v>
      </c>
      <c r="D25" s="10">
        <v>110</v>
      </c>
      <c r="E25" s="10">
        <v>100</v>
      </c>
      <c r="F25" s="12">
        <v>100</v>
      </c>
      <c r="G25" s="1">
        <f>'12.8'!AI25</f>
        <v>210</v>
      </c>
      <c r="H25" s="22">
        <f t="shared" si="3"/>
        <v>310</v>
      </c>
      <c r="I25" s="7"/>
      <c r="J25" s="7"/>
      <c r="K25" s="7"/>
      <c r="L25" s="7"/>
      <c r="M25" s="7"/>
      <c r="N25" s="7"/>
      <c r="O25" s="6">
        <f t="shared" si="0"/>
        <v>0</v>
      </c>
      <c r="P25" s="11">
        <f t="shared" si="1"/>
        <v>310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ref="AE25:AE28" si="8">SUM(Q25:AC25)</f>
        <v>0</v>
      </c>
      <c r="AF25" s="15">
        <f t="shared" ref="AF25:AF28" si="9">P25-AE25</f>
        <v>310</v>
      </c>
      <c r="AG25" s="7">
        <f t="shared" si="5"/>
        <v>310</v>
      </c>
      <c r="AH25" s="13">
        <f t="shared" ref="AH25:AH28" si="10">AG25+AD25-AF25</f>
        <v>0</v>
      </c>
    </row>
    <row r="26" spans="1:34" ht="11.25" customHeight="1" x14ac:dyDescent="0.25">
      <c r="A26" s="20" t="s">
        <v>60</v>
      </c>
      <c r="B26" s="21">
        <v>100</v>
      </c>
      <c r="C26" s="10">
        <v>1</v>
      </c>
      <c r="D26" s="10">
        <v>118</v>
      </c>
      <c r="E26" s="10">
        <v>100</v>
      </c>
      <c r="F26" s="12">
        <v>100</v>
      </c>
      <c r="G26" s="1">
        <f>'12.8'!AI26</f>
        <v>218</v>
      </c>
      <c r="H26" s="22">
        <f t="shared" si="3"/>
        <v>318</v>
      </c>
      <c r="I26" s="7"/>
      <c r="J26" s="7"/>
      <c r="K26" s="7"/>
      <c r="L26" s="7"/>
      <c r="M26" s="7"/>
      <c r="N26" s="7"/>
      <c r="O26" s="6">
        <f t="shared" si="0"/>
        <v>0</v>
      </c>
      <c r="P26" s="11">
        <f t="shared" si="1"/>
        <v>318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8"/>
        <v>0</v>
      </c>
      <c r="AF26" s="15">
        <f t="shared" si="9"/>
        <v>318</v>
      </c>
      <c r="AG26" s="7">
        <f t="shared" si="5"/>
        <v>318</v>
      </c>
      <c r="AH26" s="13">
        <f t="shared" si="10"/>
        <v>0</v>
      </c>
    </row>
    <row r="27" spans="1:34" ht="11.25" customHeight="1" x14ac:dyDescent="0.25">
      <c r="A27" s="20" t="s">
        <v>61</v>
      </c>
      <c r="B27" s="21">
        <v>50</v>
      </c>
      <c r="C27" s="10">
        <v>9</v>
      </c>
      <c r="D27" s="10">
        <v>43</v>
      </c>
      <c r="E27" s="10"/>
      <c r="F27" s="12"/>
      <c r="G27" s="1">
        <f>'12.8'!AI27</f>
        <v>493</v>
      </c>
      <c r="H27" s="22">
        <f t="shared" si="3"/>
        <v>493</v>
      </c>
      <c r="I27" s="7"/>
      <c r="J27" s="7"/>
      <c r="K27" s="7"/>
      <c r="L27" s="7"/>
      <c r="M27" s="7"/>
      <c r="N27" s="7"/>
      <c r="O27" s="6">
        <f t="shared" si="0"/>
        <v>0</v>
      </c>
      <c r="P27" s="11">
        <f t="shared" si="1"/>
        <v>493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8"/>
        <v>0</v>
      </c>
      <c r="AF27" s="15">
        <f t="shared" si="9"/>
        <v>493</v>
      </c>
      <c r="AG27" s="7">
        <f t="shared" si="5"/>
        <v>493</v>
      </c>
      <c r="AH27" s="13">
        <f t="shared" si="10"/>
        <v>0</v>
      </c>
    </row>
    <row r="28" spans="1:34" ht="11.25" customHeight="1" x14ac:dyDescent="0.25">
      <c r="A28" s="20" t="s">
        <v>58</v>
      </c>
      <c r="B28" s="21">
        <v>33</v>
      </c>
      <c r="C28" s="10">
        <v>0</v>
      </c>
      <c r="D28" s="10">
        <v>15</v>
      </c>
      <c r="E28" s="10">
        <v>300</v>
      </c>
      <c r="F28" s="12">
        <v>300</v>
      </c>
      <c r="G28" s="1">
        <f>'12.8'!AI28</f>
        <v>15</v>
      </c>
      <c r="H28" s="22">
        <f t="shared" si="3"/>
        <v>315</v>
      </c>
      <c r="I28" s="7"/>
      <c r="J28" s="7"/>
      <c r="K28" s="7"/>
      <c r="L28" s="7"/>
      <c r="M28" s="7"/>
      <c r="N28" s="7"/>
      <c r="O28" s="6">
        <f t="shared" si="0"/>
        <v>0</v>
      </c>
      <c r="P28" s="11">
        <f t="shared" si="1"/>
        <v>315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8"/>
        <v>0</v>
      </c>
      <c r="AF28" s="15">
        <f t="shared" si="9"/>
        <v>315</v>
      </c>
      <c r="AG28" s="7">
        <f t="shared" si="5"/>
        <v>315</v>
      </c>
      <c r="AH28" s="13">
        <f t="shared" si="10"/>
        <v>0</v>
      </c>
    </row>
    <row r="29" spans="1:34" ht="11.25" customHeight="1" x14ac:dyDescent="0.25">
      <c r="F29" s="19">
        <f>SUM(F3:F28)</f>
        <v>660</v>
      </c>
      <c r="G29" s="19">
        <f t="shared" ref="G29:AH29" si="11">SUM(G3:G28)</f>
        <v>9410</v>
      </c>
      <c r="H29" s="19">
        <f t="shared" si="11"/>
        <v>10070</v>
      </c>
      <c r="I29" s="19">
        <f t="shared" si="11"/>
        <v>0</v>
      </c>
      <c r="J29" s="19">
        <f t="shared" si="11"/>
        <v>0</v>
      </c>
      <c r="K29" s="19">
        <f t="shared" si="11"/>
        <v>0</v>
      </c>
      <c r="L29" s="19">
        <f t="shared" si="11"/>
        <v>0</v>
      </c>
      <c r="M29" s="19">
        <f t="shared" si="11"/>
        <v>0</v>
      </c>
      <c r="N29" s="19">
        <f t="shared" si="11"/>
        <v>0</v>
      </c>
      <c r="O29" s="19">
        <f t="shared" si="11"/>
        <v>0</v>
      </c>
      <c r="P29" s="19">
        <f t="shared" si="11"/>
        <v>10070</v>
      </c>
      <c r="Q29" s="19">
        <f t="shared" si="11"/>
        <v>0</v>
      </c>
      <c r="R29" s="19">
        <f t="shared" si="11"/>
        <v>0</v>
      </c>
      <c r="S29" s="19">
        <f t="shared" si="11"/>
        <v>0</v>
      </c>
      <c r="T29" s="19">
        <f t="shared" si="11"/>
        <v>0</v>
      </c>
      <c r="U29" s="19">
        <f t="shared" si="11"/>
        <v>0</v>
      </c>
      <c r="V29" s="19">
        <f t="shared" si="11"/>
        <v>0</v>
      </c>
      <c r="W29" s="19">
        <f t="shared" si="11"/>
        <v>0</v>
      </c>
      <c r="X29" s="19">
        <f t="shared" si="11"/>
        <v>0</v>
      </c>
      <c r="Y29" s="19">
        <f t="shared" si="11"/>
        <v>0</v>
      </c>
      <c r="Z29" s="19">
        <f t="shared" si="11"/>
        <v>0</v>
      </c>
      <c r="AA29" s="19">
        <f t="shared" si="11"/>
        <v>0</v>
      </c>
      <c r="AB29" s="19">
        <f t="shared" si="11"/>
        <v>0</v>
      </c>
      <c r="AC29" s="19">
        <f t="shared" si="11"/>
        <v>0</v>
      </c>
      <c r="AD29" s="19">
        <f t="shared" si="11"/>
        <v>0</v>
      </c>
      <c r="AE29" s="19">
        <f t="shared" si="11"/>
        <v>0</v>
      </c>
      <c r="AF29" s="19">
        <f t="shared" si="11"/>
        <v>10070</v>
      </c>
      <c r="AG29" s="19">
        <f t="shared" si="11"/>
        <v>10070</v>
      </c>
      <c r="AH29" s="19">
        <f t="shared" si="11"/>
        <v>0</v>
      </c>
    </row>
    <row r="32" spans="1:34" x14ac:dyDescent="0.25">
      <c r="O32" t="s">
        <v>8</v>
      </c>
      <c r="Q32" s="18"/>
      <c r="R32" s="18"/>
      <c r="S32" s="18"/>
      <c r="T32" s="18"/>
      <c r="U32" s="18"/>
    </row>
  </sheetData>
  <mergeCells count="15">
    <mergeCell ref="G1:G2"/>
    <mergeCell ref="H1:H2"/>
    <mergeCell ref="O1:O2"/>
    <mergeCell ref="P1:P2"/>
    <mergeCell ref="A1:A2"/>
    <mergeCell ref="B1:B2"/>
    <mergeCell ref="C1:C2"/>
    <mergeCell ref="D1:D2"/>
    <mergeCell ref="F1:F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32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:E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0" t="s">
        <v>12</v>
      </c>
      <c r="F1" s="80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9</v>
      </c>
      <c r="AB1" s="5" t="s">
        <v>14</v>
      </c>
      <c r="AC1" s="5" t="s">
        <v>55</v>
      </c>
      <c r="AD1" s="4" t="s">
        <v>52</v>
      </c>
      <c r="AE1" s="84" t="s">
        <v>18</v>
      </c>
      <c r="AF1" s="82" t="s">
        <v>10</v>
      </c>
      <c r="AG1" s="82" t="s">
        <v>51</v>
      </c>
      <c r="AH1" s="76" t="s">
        <v>22</v>
      </c>
      <c r="AI1" s="78" t="s">
        <v>23</v>
      </c>
    </row>
    <row r="2" spans="1:35" x14ac:dyDescent="0.25">
      <c r="A2" s="85"/>
      <c r="B2" s="81"/>
      <c r="C2" s="81"/>
      <c r="D2" s="85"/>
      <c r="E2" s="81"/>
      <c r="F2" s="81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120</v>
      </c>
      <c r="AA2" s="4" t="s">
        <v>121</v>
      </c>
      <c r="AB2" s="4" t="s">
        <v>49</v>
      </c>
      <c r="AC2" s="57" t="s">
        <v>143</v>
      </c>
      <c r="AD2" s="16" t="s">
        <v>144</v>
      </c>
      <c r="AE2" s="85"/>
      <c r="AF2" s="83"/>
      <c r="AG2" s="83"/>
      <c r="AH2" s="77"/>
      <c r="AI2" s="79"/>
    </row>
    <row r="3" spans="1:35" ht="11.25" customHeight="1" x14ac:dyDescent="0.25">
      <c r="A3" s="20" t="s">
        <v>31</v>
      </c>
      <c r="B3" s="21">
        <v>33</v>
      </c>
      <c r="C3" s="9">
        <v>58</v>
      </c>
      <c r="D3" s="9">
        <v>71</v>
      </c>
      <c r="E3" s="12"/>
      <c r="F3" s="1">
        <f>'13.8'!AG3</f>
        <v>2442</v>
      </c>
      <c r="G3" s="22">
        <f>SUM(E3:F3)</f>
        <v>2442</v>
      </c>
      <c r="H3" s="7">
        <v>103</v>
      </c>
      <c r="I3" s="7"/>
      <c r="J3" s="7"/>
      <c r="K3" s="7">
        <v>80</v>
      </c>
      <c r="L3" s="7">
        <v>15</v>
      </c>
      <c r="M3" s="7"/>
      <c r="N3" s="6">
        <f t="shared" ref="N3:N24" si="0">SUBTOTAL(9,H3:M3)</f>
        <v>198</v>
      </c>
      <c r="O3" s="11">
        <f t="shared" ref="O3:O24" si="1">G3-N3</f>
        <v>2244</v>
      </c>
      <c r="P3" s="14"/>
      <c r="Q3" s="14">
        <v>56</v>
      </c>
      <c r="R3" s="14">
        <v>4</v>
      </c>
      <c r="S3" s="14">
        <v>44</v>
      </c>
      <c r="T3" s="14"/>
      <c r="U3" s="14"/>
      <c r="V3" s="14">
        <v>28</v>
      </c>
      <c r="W3" s="14"/>
      <c r="X3" s="14">
        <v>8</v>
      </c>
      <c r="Y3" s="14">
        <v>37</v>
      </c>
      <c r="Z3" s="14">
        <v>46</v>
      </c>
      <c r="AA3" s="14"/>
      <c r="AB3" s="14">
        <v>22</v>
      </c>
      <c r="AC3" s="14"/>
      <c r="AD3" s="14">
        <v>10</v>
      </c>
      <c r="AE3" s="14">
        <v>4</v>
      </c>
      <c r="AF3" s="13">
        <f>SUM(P3:AD3)</f>
        <v>255</v>
      </c>
      <c r="AG3" s="15">
        <f t="shared" ref="AG3:AG18" si="2">O3-AF3</f>
        <v>1989</v>
      </c>
      <c r="AH3" s="7">
        <f>(B3*C3)+D3</f>
        <v>1985</v>
      </c>
      <c r="AI3" s="13">
        <f>AH3+AE3-AG3</f>
        <v>0</v>
      </c>
    </row>
    <row r="4" spans="1:35" ht="11.25" customHeight="1" x14ac:dyDescent="0.25">
      <c r="A4" s="20" t="s">
        <v>32</v>
      </c>
      <c r="B4" s="21">
        <v>70</v>
      </c>
      <c r="C4" s="9">
        <v>22</v>
      </c>
      <c r="D4" s="9">
        <v>132</v>
      </c>
      <c r="E4" s="12"/>
      <c r="F4" s="1">
        <f>'13.8'!AG4</f>
        <v>1983</v>
      </c>
      <c r="G4" s="22">
        <f t="shared" ref="G4:G24" si="3">SUM(E4:F4)</f>
        <v>1983</v>
      </c>
      <c r="H4" s="7">
        <v>59</v>
      </c>
      <c r="I4" s="7"/>
      <c r="J4" s="7"/>
      <c r="K4" s="7">
        <v>20</v>
      </c>
      <c r="L4" s="7"/>
      <c r="M4" s="7"/>
      <c r="N4" s="6">
        <f t="shared" si="0"/>
        <v>79</v>
      </c>
      <c r="O4" s="11">
        <f t="shared" si="1"/>
        <v>1904</v>
      </c>
      <c r="P4" s="14"/>
      <c r="Q4" s="14">
        <v>38</v>
      </c>
      <c r="R4" s="14"/>
      <c r="S4" s="14">
        <v>32</v>
      </c>
      <c r="T4" s="14"/>
      <c r="U4" s="14"/>
      <c r="V4" s="14">
        <v>41</v>
      </c>
      <c r="W4" s="14"/>
      <c r="X4" s="14">
        <v>16</v>
      </c>
      <c r="Y4" s="14">
        <v>25</v>
      </c>
      <c r="Z4" s="14">
        <v>47</v>
      </c>
      <c r="AA4" s="14"/>
      <c r="AB4" s="14">
        <v>32</v>
      </c>
      <c r="AC4" s="14"/>
      <c r="AD4" s="14"/>
      <c r="AE4" s="14">
        <v>1</v>
      </c>
      <c r="AF4" s="13">
        <f t="shared" ref="AF4:AF26" si="4">SUM(P4:AD4)</f>
        <v>231</v>
      </c>
      <c r="AG4" s="15">
        <f t="shared" si="2"/>
        <v>1673</v>
      </c>
      <c r="AH4" s="7">
        <f t="shared" ref="AH4:AH24" si="5">(B4*C4)+D4</f>
        <v>1672</v>
      </c>
      <c r="AI4" s="13">
        <f t="shared" ref="AI4:AI24" si="6">AH4+AE4-AG4</f>
        <v>0</v>
      </c>
    </row>
    <row r="5" spans="1:35" ht="11.25" customHeight="1" x14ac:dyDescent="0.25">
      <c r="A5" s="20" t="s">
        <v>33</v>
      </c>
      <c r="B5" s="21">
        <v>45</v>
      </c>
      <c r="C5" s="8">
        <v>6</v>
      </c>
      <c r="D5" s="8">
        <v>52</v>
      </c>
      <c r="E5" s="12"/>
      <c r="F5" s="1">
        <f>'13.8'!AG5</f>
        <v>418</v>
      </c>
      <c r="G5" s="22">
        <f t="shared" si="3"/>
        <v>418</v>
      </c>
      <c r="H5" s="7"/>
      <c r="I5" s="7"/>
      <c r="J5" s="7"/>
      <c r="K5" s="7">
        <v>80</v>
      </c>
      <c r="L5" s="7">
        <v>13</v>
      </c>
      <c r="M5" s="7"/>
      <c r="N5" s="6">
        <f t="shared" si="0"/>
        <v>93</v>
      </c>
      <c r="O5" s="11">
        <f t="shared" si="1"/>
        <v>325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>
        <v>3</v>
      </c>
      <c r="AC5" s="14"/>
      <c r="AD5" s="14"/>
      <c r="AE5" s="14"/>
      <c r="AF5" s="13">
        <f t="shared" si="4"/>
        <v>3</v>
      </c>
      <c r="AG5" s="15">
        <f t="shared" si="2"/>
        <v>322</v>
      </c>
      <c r="AH5" s="7">
        <f t="shared" si="5"/>
        <v>322</v>
      </c>
      <c r="AI5" s="13">
        <f t="shared" si="6"/>
        <v>0</v>
      </c>
    </row>
    <row r="6" spans="1:35" ht="11.25" customHeight="1" x14ac:dyDescent="0.25">
      <c r="A6" s="20" t="s">
        <v>34</v>
      </c>
      <c r="B6" s="21">
        <v>40</v>
      </c>
      <c r="C6" s="8">
        <v>1</v>
      </c>
      <c r="D6" s="8">
        <v>32</v>
      </c>
      <c r="E6" s="12"/>
      <c r="F6" s="1">
        <f>'13.8'!AG6</f>
        <v>83</v>
      </c>
      <c r="G6" s="22">
        <f t="shared" si="3"/>
        <v>83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83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>
        <v>8</v>
      </c>
      <c r="AA6" s="14"/>
      <c r="AB6" s="14">
        <v>3</v>
      </c>
      <c r="AC6" s="14"/>
      <c r="AD6" s="14"/>
      <c r="AE6" s="14"/>
      <c r="AF6" s="13">
        <f t="shared" si="4"/>
        <v>11</v>
      </c>
      <c r="AG6" s="15">
        <f t="shared" si="2"/>
        <v>72</v>
      </c>
      <c r="AH6" s="7">
        <f t="shared" si="5"/>
        <v>72</v>
      </c>
      <c r="AI6" s="13">
        <f t="shared" si="6"/>
        <v>0</v>
      </c>
    </row>
    <row r="7" spans="1:35" ht="11.25" customHeight="1" x14ac:dyDescent="0.25">
      <c r="A7" s="20" t="s">
        <v>35</v>
      </c>
      <c r="B7" s="21">
        <v>40</v>
      </c>
      <c r="C7" s="8">
        <v>1</v>
      </c>
      <c r="D7" s="8">
        <v>3</v>
      </c>
      <c r="E7" s="12"/>
      <c r="F7" s="1">
        <f>'13.8'!AG7</f>
        <v>53</v>
      </c>
      <c r="G7" s="22">
        <f t="shared" si="3"/>
        <v>53</v>
      </c>
      <c r="H7" s="7"/>
      <c r="I7" s="7"/>
      <c r="J7" s="7"/>
      <c r="K7" s="7">
        <v>10</v>
      </c>
      <c r="L7" s="7"/>
      <c r="M7" s="7"/>
      <c r="N7" s="6">
        <f t="shared" si="0"/>
        <v>10</v>
      </c>
      <c r="O7" s="11">
        <f t="shared" si="1"/>
        <v>43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3">
        <f t="shared" si="4"/>
        <v>0</v>
      </c>
      <c r="AG7" s="15">
        <f t="shared" si="2"/>
        <v>43</v>
      </c>
      <c r="AH7" s="7">
        <f t="shared" si="5"/>
        <v>43</v>
      </c>
      <c r="AI7" s="13">
        <f t="shared" si="6"/>
        <v>0</v>
      </c>
    </row>
    <row r="8" spans="1:35" ht="11.25" customHeight="1" x14ac:dyDescent="0.25">
      <c r="A8" s="20" t="s">
        <v>36</v>
      </c>
      <c r="B8" s="21">
        <v>20</v>
      </c>
      <c r="C8" s="8"/>
      <c r="D8" s="8"/>
      <c r="E8" s="12"/>
      <c r="F8" s="1">
        <f>'13.8'!AG8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2"/>
        <v>0</v>
      </c>
      <c r="AH8" s="7">
        <f t="shared" si="5"/>
        <v>0</v>
      </c>
      <c r="AI8" s="13">
        <f t="shared" si="6"/>
        <v>0</v>
      </c>
    </row>
    <row r="9" spans="1:35" ht="11.25" customHeight="1" x14ac:dyDescent="0.25">
      <c r="A9" s="20" t="s">
        <v>37</v>
      </c>
      <c r="B9" s="21">
        <v>120</v>
      </c>
      <c r="C9" s="9">
        <v>4</v>
      </c>
      <c r="D9" s="9">
        <v>137</v>
      </c>
      <c r="E9" s="12"/>
      <c r="F9" s="1">
        <f>'13.8'!AG9</f>
        <v>729</v>
      </c>
      <c r="G9" s="22">
        <f t="shared" si="3"/>
        <v>729</v>
      </c>
      <c r="H9" s="7">
        <v>13</v>
      </c>
      <c r="I9" s="7"/>
      <c r="J9" s="7"/>
      <c r="K9" s="7"/>
      <c r="L9" s="7"/>
      <c r="M9" s="7"/>
      <c r="N9" s="6">
        <f t="shared" si="0"/>
        <v>13</v>
      </c>
      <c r="O9" s="11">
        <f t="shared" si="1"/>
        <v>716</v>
      </c>
      <c r="P9" s="14"/>
      <c r="Q9" s="14">
        <v>8</v>
      </c>
      <c r="R9" s="14"/>
      <c r="S9" s="14">
        <v>3</v>
      </c>
      <c r="T9" s="14"/>
      <c r="U9" s="14"/>
      <c r="V9" s="14">
        <v>16</v>
      </c>
      <c r="W9" s="14"/>
      <c r="X9" s="14">
        <v>16</v>
      </c>
      <c r="Y9" s="14">
        <v>5</v>
      </c>
      <c r="Z9" s="14">
        <v>31</v>
      </c>
      <c r="AA9" s="14"/>
      <c r="AB9" s="14">
        <v>18</v>
      </c>
      <c r="AC9" s="14"/>
      <c r="AD9" s="14"/>
      <c r="AE9" s="14">
        <v>2</v>
      </c>
      <c r="AF9" s="13">
        <f t="shared" si="4"/>
        <v>97</v>
      </c>
      <c r="AG9" s="15">
        <f t="shared" si="2"/>
        <v>619</v>
      </c>
      <c r="AH9" s="7">
        <f t="shared" si="5"/>
        <v>617</v>
      </c>
      <c r="AI9" s="13">
        <f t="shared" si="6"/>
        <v>0</v>
      </c>
    </row>
    <row r="10" spans="1:35" ht="11.25" customHeight="1" x14ac:dyDescent="0.25">
      <c r="A10" s="20" t="s">
        <v>38</v>
      </c>
      <c r="B10" s="21">
        <v>80</v>
      </c>
      <c r="C10" s="8">
        <v>1</v>
      </c>
      <c r="D10" s="8">
        <v>35</v>
      </c>
      <c r="E10" s="12"/>
      <c r="F10" s="1">
        <f>'13.8'!AG10</f>
        <v>153</v>
      </c>
      <c r="G10" s="22">
        <f t="shared" si="3"/>
        <v>153</v>
      </c>
      <c r="H10" s="7"/>
      <c r="I10" s="7"/>
      <c r="J10" s="7"/>
      <c r="K10" s="7">
        <v>30</v>
      </c>
      <c r="L10" s="7"/>
      <c r="M10" s="7"/>
      <c r="N10" s="6">
        <f t="shared" si="0"/>
        <v>30</v>
      </c>
      <c r="O10" s="11">
        <f t="shared" si="1"/>
        <v>123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>
        <v>4</v>
      </c>
      <c r="AA10" s="14"/>
      <c r="AB10" s="14">
        <v>3</v>
      </c>
      <c r="AC10" s="14"/>
      <c r="AD10" s="14"/>
      <c r="AE10" s="14">
        <v>1</v>
      </c>
      <c r="AF10" s="13">
        <f t="shared" si="4"/>
        <v>7</v>
      </c>
      <c r="AG10" s="15">
        <f t="shared" si="2"/>
        <v>116</v>
      </c>
      <c r="AH10" s="7">
        <f t="shared" si="5"/>
        <v>115</v>
      </c>
      <c r="AI10" s="13">
        <f t="shared" si="6"/>
        <v>0</v>
      </c>
    </row>
    <row r="11" spans="1:35" ht="11.25" customHeight="1" x14ac:dyDescent="0.25">
      <c r="A11" s="20" t="s">
        <v>39</v>
      </c>
      <c r="B11" s="21">
        <v>65</v>
      </c>
      <c r="C11" s="8">
        <v>1</v>
      </c>
      <c r="D11" s="8">
        <v>43</v>
      </c>
      <c r="E11" s="12"/>
      <c r="F11" s="1">
        <f>'13.8'!AG11</f>
        <v>205</v>
      </c>
      <c r="G11" s="22">
        <f t="shared" si="3"/>
        <v>205</v>
      </c>
      <c r="H11" s="7">
        <v>10</v>
      </c>
      <c r="I11" s="7"/>
      <c r="J11" s="7"/>
      <c r="K11" s="7"/>
      <c r="L11" s="7"/>
      <c r="M11" s="7"/>
      <c r="N11" s="6">
        <f t="shared" si="0"/>
        <v>10</v>
      </c>
      <c r="O11" s="11">
        <f t="shared" si="1"/>
        <v>195</v>
      </c>
      <c r="P11" s="14"/>
      <c r="Q11" s="14"/>
      <c r="R11" s="14">
        <v>4</v>
      </c>
      <c r="S11" s="14">
        <v>6</v>
      </c>
      <c r="T11" s="14"/>
      <c r="U11" s="14"/>
      <c r="V11" s="14">
        <v>20</v>
      </c>
      <c r="W11" s="14"/>
      <c r="X11" s="14">
        <v>21</v>
      </c>
      <c r="Y11" s="14">
        <v>2</v>
      </c>
      <c r="Z11" s="14">
        <v>13</v>
      </c>
      <c r="AA11" s="14"/>
      <c r="AB11" s="14">
        <v>20</v>
      </c>
      <c r="AC11" s="14"/>
      <c r="AD11" s="14"/>
      <c r="AE11" s="14">
        <v>1</v>
      </c>
      <c r="AF11" s="13">
        <f t="shared" si="4"/>
        <v>86</v>
      </c>
      <c r="AG11" s="15">
        <f t="shared" si="2"/>
        <v>109</v>
      </c>
      <c r="AH11" s="7">
        <f t="shared" si="5"/>
        <v>108</v>
      </c>
      <c r="AI11" s="13">
        <f t="shared" si="6"/>
        <v>0</v>
      </c>
    </row>
    <row r="12" spans="1:35" ht="11.25" customHeight="1" x14ac:dyDescent="0.25">
      <c r="A12" s="20" t="s">
        <v>40</v>
      </c>
      <c r="B12" s="21">
        <v>100</v>
      </c>
      <c r="C12" s="8">
        <v>5</v>
      </c>
      <c r="D12" s="8"/>
      <c r="E12" s="12"/>
      <c r="F12" s="1">
        <f>'13.8'!AG12</f>
        <v>762</v>
      </c>
      <c r="G12" s="22">
        <f t="shared" si="3"/>
        <v>762</v>
      </c>
      <c r="H12" s="7">
        <v>53</v>
      </c>
      <c r="I12" s="7"/>
      <c r="J12" s="7"/>
      <c r="K12" s="7">
        <v>7</v>
      </c>
      <c r="L12" s="7"/>
      <c r="M12" s="7"/>
      <c r="N12" s="6">
        <f t="shared" si="0"/>
        <v>60</v>
      </c>
      <c r="O12" s="11">
        <f t="shared" si="1"/>
        <v>702</v>
      </c>
      <c r="P12" s="14"/>
      <c r="Q12" s="14">
        <v>49</v>
      </c>
      <c r="R12" s="14">
        <v>4</v>
      </c>
      <c r="S12" s="14">
        <v>24</v>
      </c>
      <c r="T12" s="14"/>
      <c r="U12" s="14"/>
      <c r="V12" s="14">
        <v>38</v>
      </c>
      <c r="W12" s="14"/>
      <c r="X12" s="14">
        <v>28</v>
      </c>
      <c r="Y12" s="14">
        <v>17</v>
      </c>
      <c r="Z12" s="14">
        <v>24</v>
      </c>
      <c r="AA12" s="14"/>
      <c r="AB12" s="14">
        <v>18</v>
      </c>
      <c r="AC12" s="14"/>
      <c r="AD12" s="14"/>
      <c r="AE12" s="14"/>
      <c r="AF12" s="13">
        <f t="shared" si="4"/>
        <v>202</v>
      </c>
      <c r="AG12" s="15">
        <f t="shared" si="2"/>
        <v>500</v>
      </c>
      <c r="AH12" s="7">
        <f t="shared" si="5"/>
        <v>500</v>
      </c>
      <c r="AI12" s="13">
        <f t="shared" si="6"/>
        <v>0</v>
      </c>
    </row>
    <row r="13" spans="1:35" ht="11.25" customHeight="1" x14ac:dyDescent="0.25">
      <c r="A13" s="20" t="s">
        <v>41</v>
      </c>
      <c r="B13" s="21">
        <v>0</v>
      </c>
      <c r="C13" s="10"/>
      <c r="D13" s="10"/>
      <c r="E13" s="12"/>
      <c r="F13" s="1">
        <f>'13.8'!AG13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0</v>
      </c>
      <c r="AG13" s="15">
        <f t="shared" si="2"/>
        <v>0</v>
      </c>
      <c r="AH13" s="7">
        <f t="shared" si="5"/>
        <v>0</v>
      </c>
      <c r="AI13" s="13">
        <f t="shared" si="6"/>
        <v>0</v>
      </c>
    </row>
    <row r="14" spans="1:35" ht="11.25" customHeight="1" x14ac:dyDescent="0.25">
      <c r="A14" s="20" t="s">
        <v>42</v>
      </c>
      <c r="B14" s="21">
        <v>48</v>
      </c>
      <c r="C14" s="10">
        <v>3</v>
      </c>
      <c r="D14" s="10">
        <v>11</v>
      </c>
      <c r="E14" s="12"/>
      <c r="F14" s="1">
        <f>'13.8'!AG14</f>
        <v>213</v>
      </c>
      <c r="G14" s="22">
        <f t="shared" si="3"/>
        <v>213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213</v>
      </c>
      <c r="P14" s="14"/>
      <c r="Q14" s="14">
        <v>3</v>
      </c>
      <c r="R14" s="14"/>
      <c r="S14" s="14">
        <v>2</v>
      </c>
      <c r="T14" s="14"/>
      <c r="U14" s="14"/>
      <c r="V14" s="14">
        <v>4</v>
      </c>
      <c r="W14" s="14"/>
      <c r="X14" s="14">
        <v>28</v>
      </c>
      <c r="Y14" s="14"/>
      <c r="Z14" s="14">
        <v>12</v>
      </c>
      <c r="AA14" s="14"/>
      <c r="AB14" s="14">
        <v>6</v>
      </c>
      <c r="AC14" s="14"/>
      <c r="AD14" s="14">
        <v>3</v>
      </c>
      <c r="AE14" s="14"/>
      <c r="AF14" s="13">
        <f t="shared" si="4"/>
        <v>58</v>
      </c>
      <c r="AG14" s="15">
        <f t="shared" si="2"/>
        <v>155</v>
      </c>
      <c r="AH14" s="7">
        <f t="shared" si="5"/>
        <v>155</v>
      </c>
      <c r="AI14" s="13">
        <f t="shared" si="6"/>
        <v>0</v>
      </c>
    </row>
    <row r="15" spans="1:35" ht="11.25" customHeight="1" x14ac:dyDescent="0.25">
      <c r="A15" s="20" t="s">
        <v>43</v>
      </c>
      <c r="B15" s="21">
        <v>85</v>
      </c>
      <c r="C15" s="10">
        <v>3</v>
      </c>
      <c r="D15" s="10">
        <v>57</v>
      </c>
      <c r="E15" s="12"/>
      <c r="F15" s="1">
        <f>'13.8'!AG15</f>
        <v>377</v>
      </c>
      <c r="G15" s="22">
        <f t="shared" si="3"/>
        <v>377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377</v>
      </c>
      <c r="P15" s="14"/>
      <c r="Q15" s="14">
        <v>7</v>
      </c>
      <c r="R15" s="14"/>
      <c r="S15" s="14">
        <v>8</v>
      </c>
      <c r="T15" s="14"/>
      <c r="U15" s="14"/>
      <c r="V15" s="14">
        <v>12</v>
      </c>
      <c r="W15" s="14"/>
      <c r="X15" s="14">
        <v>17</v>
      </c>
      <c r="Y15" s="14">
        <v>4</v>
      </c>
      <c r="Z15" s="14">
        <v>12</v>
      </c>
      <c r="AA15" s="14"/>
      <c r="AB15" s="14">
        <v>4</v>
      </c>
      <c r="AC15" s="14"/>
      <c r="AD15" s="14"/>
      <c r="AE15" s="14">
        <v>1</v>
      </c>
      <c r="AF15" s="13">
        <f t="shared" si="4"/>
        <v>64</v>
      </c>
      <c r="AG15" s="15">
        <f t="shared" si="2"/>
        <v>313</v>
      </c>
      <c r="AH15" s="7">
        <f t="shared" si="5"/>
        <v>312</v>
      </c>
      <c r="AI15" s="13">
        <f t="shared" si="6"/>
        <v>0</v>
      </c>
    </row>
    <row r="16" spans="1:35" ht="11.25" customHeight="1" x14ac:dyDescent="0.25">
      <c r="A16" s="20" t="s">
        <v>44</v>
      </c>
      <c r="B16" s="21">
        <v>50</v>
      </c>
      <c r="C16" s="10">
        <v>5</v>
      </c>
      <c r="D16" s="10">
        <v>24</v>
      </c>
      <c r="E16" s="12"/>
      <c r="F16" s="1">
        <f>'13.8'!AG16</f>
        <v>410</v>
      </c>
      <c r="G16" s="22">
        <f t="shared" si="3"/>
        <v>410</v>
      </c>
      <c r="H16" s="7">
        <v>15</v>
      </c>
      <c r="I16" s="7"/>
      <c r="J16" s="7"/>
      <c r="K16" s="7"/>
      <c r="L16" s="7"/>
      <c r="M16" s="7"/>
      <c r="N16" s="6">
        <f t="shared" si="0"/>
        <v>15</v>
      </c>
      <c r="O16" s="11">
        <f t="shared" si="1"/>
        <v>395</v>
      </c>
      <c r="P16" s="14"/>
      <c r="Q16" s="14">
        <v>13</v>
      </c>
      <c r="R16" s="14"/>
      <c r="S16" s="14">
        <v>14</v>
      </c>
      <c r="T16" s="14"/>
      <c r="U16" s="14"/>
      <c r="V16" s="14">
        <v>33</v>
      </c>
      <c r="W16" s="14"/>
      <c r="X16" s="14">
        <v>16</v>
      </c>
      <c r="Y16" s="14">
        <v>5</v>
      </c>
      <c r="Z16" s="14">
        <v>16</v>
      </c>
      <c r="AA16" s="14"/>
      <c r="AB16" s="14">
        <v>24</v>
      </c>
      <c r="AC16" s="14"/>
      <c r="AD16" s="14"/>
      <c r="AE16" s="14"/>
      <c r="AF16" s="13">
        <f t="shared" si="4"/>
        <v>121</v>
      </c>
      <c r="AG16" s="15">
        <f t="shared" si="2"/>
        <v>274</v>
      </c>
      <c r="AH16" s="7">
        <f t="shared" si="5"/>
        <v>274</v>
      </c>
      <c r="AI16" s="13">
        <f t="shared" si="6"/>
        <v>0</v>
      </c>
    </row>
    <row r="17" spans="1:35" ht="11.25" customHeight="1" x14ac:dyDescent="0.25">
      <c r="A17" s="20" t="s">
        <v>45</v>
      </c>
      <c r="B17" s="21">
        <v>50</v>
      </c>
      <c r="C17" s="10">
        <v>3</v>
      </c>
      <c r="D17" s="10">
        <v>14</v>
      </c>
      <c r="E17" s="12"/>
      <c r="F17" s="1">
        <f>'13.8'!AG17</f>
        <v>234</v>
      </c>
      <c r="G17" s="22">
        <f t="shared" si="3"/>
        <v>234</v>
      </c>
      <c r="H17" s="7">
        <v>2</v>
      </c>
      <c r="I17" s="7"/>
      <c r="J17" s="7"/>
      <c r="K17" s="7"/>
      <c r="L17" s="7"/>
      <c r="M17" s="7"/>
      <c r="N17" s="6">
        <f t="shared" si="0"/>
        <v>2</v>
      </c>
      <c r="O17" s="11">
        <f t="shared" si="1"/>
        <v>232</v>
      </c>
      <c r="P17" s="14"/>
      <c r="Q17" s="14">
        <v>3</v>
      </c>
      <c r="R17" s="14">
        <v>4</v>
      </c>
      <c r="S17" s="14">
        <v>5</v>
      </c>
      <c r="T17" s="14"/>
      <c r="U17" s="14"/>
      <c r="V17" s="14">
        <v>24</v>
      </c>
      <c r="W17" s="14"/>
      <c r="X17" s="14">
        <v>12</v>
      </c>
      <c r="Y17" s="14"/>
      <c r="Z17" s="14">
        <v>8</v>
      </c>
      <c r="AA17" s="14"/>
      <c r="AB17" s="14">
        <v>12</v>
      </c>
      <c r="AC17" s="14"/>
      <c r="AD17" s="14"/>
      <c r="AE17" s="14"/>
      <c r="AF17" s="13">
        <f t="shared" si="4"/>
        <v>68</v>
      </c>
      <c r="AG17" s="15">
        <f t="shared" si="2"/>
        <v>164</v>
      </c>
      <c r="AH17" s="7">
        <f t="shared" si="5"/>
        <v>164</v>
      </c>
      <c r="AI17" s="13">
        <f t="shared" si="6"/>
        <v>0</v>
      </c>
    </row>
    <row r="18" spans="1:35" ht="11.25" customHeight="1" x14ac:dyDescent="0.25">
      <c r="A18" s="20" t="s">
        <v>46</v>
      </c>
      <c r="B18" s="21">
        <v>50</v>
      </c>
      <c r="C18" s="10">
        <v>1</v>
      </c>
      <c r="D18" s="10">
        <v>30</v>
      </c>
      <c r="E18" s="12"/>
      <c r="F18" s="1">
        <f>'13.8'!AG18</f>
        <v>93</v>
      </c>
      <c r="G18" s="22">
        <f t="shared" si="3"/>
        <v>93</v>
      </c>
      <c r="H18" s="7">
        <v>5</v>
      </c>
      <c r="I18" s="7"/>
      <c r="J18" s="7"/>
      <c r="K18" s="7"/>
      <c r="L18" s="7"/>
      <c r="M18" s="7"/>
      <c r="N18" s="6">
        <f t="shared" si="0"/>
        <v>5</v>
      </c>
      <c r="O18" s="11">
        <f t="shared" si="1"/>
        <v>88</v>
      </c>
      <c r="P18" s="14"/>
      <c r="Q18" s="14"/>
      <c r="R18" s="14"/>
      <c r="S18" s="14">
        <v>3</v>
      </c>
      <c r="T18" s="14"/>
      <c r="U18" s="14"/>
      <c r="V18" s="14"/>
      <c r="W18" s="14"/>
      <c r="X18" s="14">
        <v>5</v>
      </c>
      <c r="Y18" s="14"/>
      <c r="Z18" s="14"/>
      <c r="AA18" s="14"/>
      <c r="AB18" s="14"/>
      <c r="AC18" s="14"/>
      <c r="AD18" s="14"/>
      <c r="AE18" s="14"/>
      <c r="AF18" s="13">
        <f t="shared" si="4"/>
        <v>8</v>
      </c>
      <c r="AG18" s="15">
        <f t="shared" si="2"/>
        <v>80</v>
      </c>
      <c r="AH18" s="7">
        <f t="shared" si="5"/>
        <v>80</v>
      </c>
      <c r="AI18" s="13">
        <f t="shared" si="6"/>
        <v>0</v>
      </c>
    </row>
    <row r="19" spans="1:35" ht="11.25" customHeight="1" x14ac:dyDescent="0.25">
      <c r="A19" s="20" t="s">
        <v>25</v>
      </c>
      <c r="B19" s="21">
        <v>50</v>
      </c>
      <c r="C19" s="10">
        <v>1</v>
      </c>
      <c r="D19" s="10">
        <v>84</v>
      </c>
      <c r="E19" s="12"/>
      <c r="F19" s="1">
        <f>'13.8'!AG19</f>
        <v>134</v>
      </c>
      <c r="G19" s="22">
        <f t="shared" si="3"/>
        <v>134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134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ref="AG19:AG24" si="7">O19-AF19</f>
        <v>134</v>
      </c>
      <c r="AH19" s="7">
        <f t="shared" si="5"/>
        <v>134</v>
      </c>
      <c r="AI19" s="13">
        <f t="shared" si="6"/>
        <v>0</v>
      </c>
    </row>
    <row r="20" spans="1:35" ht="11.25" customHeight="1" x14ac:dyDescent="0.25">
      <c r="A20" s="20" t="s">
        <v>26</v>
      </c>
      <c r="B20" s="21">
        <v>25</v>
      </c>
      <c r="C20" s="10"/>
      <c r="D20" s="10"/>
      <c r="E20" s="12"/>
      <c r="F20" s="1">
        <f>'13.8'!AG20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0</v>
      </c>
      <c r="AG20" s="15">
        <f t="shared" si="7"/>
        <v>0</v>
      </c>
      <c r="AH20" s="7">
        <f t="shared" si="5"/>
        <v>0</v>
      </c>
      <c r="AI20" s="13">
        <f t="shared" si="6"/>
        <v>0</v>
      </c>
    </row>
    <row r="21" spans="1:35" ht="11.25" customHeight="1" x14ac:dyDescent="0.25">
      <c r="A21" s="20" t="s">
        <v>27</v>
      </c>
      <c r="B21" s="21">
        <v>33</v>
      </c>
      <c r="C21" s="10">
        <v>3</v>
      </c>
      <c r="D21" s="10">
        <v>19</v>
      </c>
      <c r="E21" s="12"/>
      <c r="F21" s="1">
        <f>'13.8'!AG21</f>
        <v>119</v>
      </c>
      <c r="G21" s="22">
        <f t="shared" si="3"/>
        <v>119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119</v>
      </c>
      <c r="P21" s="14"/>
      <c r="Q21" s="14"/>
      <c r="R21" s="14"/>
      <c r="S21" s="14"/>
      <c r="T21" s="14"/>
      <c r="U21" s="14"/>
      <c r="V21" s="14"/>
      <c r="W21" s="14"/>
      <c r="X21" s="14"/>
      <c r="Y21" s="14">
        <v>1</v>
      </c>
      <c r="Z21" s="14"/>
      <c r="AA21" s="14"/>
      <c r="AB21" s="14"/>
      <c r="AC21" s="14"/>
      <c r="AD21" s="14"/>
      <c r="AE21" s="14"/>
      <c r="AF21" s="13">
        <f t="shared" si="4"/>
        <v>1</v>
      </c>
      <c r="AG21" s="15">
        <f t="shared" si="7"/>
        <v>118</v>
      </c>
      <c r="AH21" s="7">
        <f t="shared" si="5"/>
        <v>118</v>
      </c>
      <c r="AI21" s="13">
        <f t="shared" si="6"/>
        <v>0</v>
      </c>
    </row>
    <row r="22" spans="1:35" ht="11.25" customHeight="1" x14ac:dyDescent="0.25">
      <c r="A22" s="20" t="s">
        <v>28</v>
      </c>
      <c r="B22" s="21">
        <v>40</v>
      </c>
      <c r="C22" s="10"/>
      <c r="D22" s="10"/>
      <c r="E22" s="12"/>
      <c r="F22" s="1">
        <f>'13.8'!AG22</f>
        <v>0</v>
      </c>
      <c r="G22" s="22">
        <f>SUM(F22:F22)</f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7"/>
        <v>0</v>
      </c>
      <c r="AH22" s="7">
        <f t="shared" si="5"/>
        <v>0</v>
      </c>
      <c r="AI22" s="13">
        <f t="shared" si="6"/>
        <v>0</v>
      </c>
    </row>
    <row r="23" spans="1:35" ht="11.25" customHeight="1" x14ac:dyDescent="0.25">
      <c r="A23" s="20" t="s">
        <v>29</v>
      </c>
      <c r="B23" s="21">
        <v>40</v>
      </c>
      <c r="C23" s="10"/>
      <c r="D23" s="10"/>
      <c r="E23" s="12"/>
      <c r="F23" s="1">
        <f>'13.8'!AG23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7"/>
        <v>0</v>
      </c>
      <c r="AH23" s="7">
        <f t="shared" si="5"/>
        <v>0</v>
      </c>
      <c r="AI23" s="13">
        <f t="shared" si="6"/>
        <v>0</v>
      </c>
    </row>
    <row r="24" spans="1:35" ht="11.25" customHeight="1" x14ac:dyDescent="0.25">
      <c r="A24" s="20" t="s">
        <v>30</v>
      </c>
      <c r="B24" s="21">
        <v>45</v>
      </c>
      <c r="C24" s="10">
        <v>6</v>
      </c>
      <c r="D24" s="10">
        <v>35</v>
      </c>
      <c r="E24" s="58">
        <v>80</v>
      </c>
      <c r="F24" s="1">
        <f>'13.8'!AG24</f>
        <v>226</v>
      </c>
      <c r="G24" s="22">
        <f t="shared" si="3"/>
        <v>306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306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>
        <v>1</v>
      </c>
      <c r="AF24" s="13">
        <f t="shared" si="4"/>
        <v>0</v>
      </c>
      <c r="AG24" s="15">
        <f t="shared" si="7"/>
        <v>306</v>
      </c>
      <c r="AH24" s="7">
        <f t="shared" si="5"/>
        <v>305</v>
      </c>
      <c r="AI24" s="13">
        <f t="shared" si="6"/>
        <v>0</v>
      </c>
    </row>
    <row r="25" spans="1:35" ht="11.25" customHeight="1" x14ac:dyDescent="0.25">
      <c r="A25" s="20" t="s">
        <v>59</v>
      </c>
      <c r="B25" s="21">
        <v>100</v>
      </c>
      <c r="C25" s="10">
        <v>1</v>
      </c>
      <c r="D25" s="10">
        <v>137</v>
      </c>
      <c r="E25" s="58"/>
      <c r="F25" s="1">
        <f>'13.8'!AG25</f>
        <v>310</v>
      </c>
      <c r="G25" s="22">
        <f t="shared" ref="G25:G28" si="8">SUM(E25:F25)</f>
        <v>310</v>
      </c>
      <c r="H25" s="7">
        <v>4</v>
      </c>
      <c r="I25" s="7"/>
      <c r="J25" s="7"/>
      <c r="K25" s="7"/>
      <c r="L25" s="7"/>
      <c r="M25" s="7"/>
      <c r="N25" s="6">
        <f t="shared" ref="N25:N28" si="9">SUBTOTAL(9,H25:M25)</f>
        <v>4</v>
      </c>
      <c r="O25" s="11">
        <f t="shared" ref="O25:O28" si="10">G25-N25</f>
        <v>306</v>
      </c>
      <c r="P25" s="14"/>
      <c r="Q25" s="14"/>
      <c r="R25" s="14"/>
      <c r="S25" s="14"/>
      <c r="T25" s="14"/>
      <c r="U25" s="14"/>
      <c r="V25" s="14">
        <v>15</v>
      </c>
      <c r="W25" s="14"/>
      <c r="X25" s="14">
        <v>15</v>
      </c>
      <c r="Y25" s="14"/>
      <c r="Z25" s="14"/>
      <c r="AA25" s="14"/>
      <c r="AB25" s="14"/>
      <c r="AC25" s="14"/>
      <c r="AD25" s="14">
        <v>39</v>
      </c>
      <c r="AE25" s="14"/>
      <c r="AF25" s="13">
        <f t="shared" si="4"/>
        <v>69</v>
      </c>
      <c r="AG25" s="15">
        <f t="shared" ref="AG25:AG28" si="11">O25-AF25</f>
        <v>237</v>
      </c>
      <c r="AH25" s="7">
        <f t="shared" ref="AH25:AH28" si="12">(B25*C25)+D25</f>
        <v>237</v>
      </c>
      <c r="AI25" s="13">
        <f t="shared" ref="AI25:AI28" si="13">AH25+AE25-AG25</f>
        <v>0</v>
      </c>
    </row>
    <row r="26" spans="1:35" ht="11.25" customHeight="1" x14ac:dyDescent="0.25">
      <c r="A26" s="20" t="s">
        <v>60</v>
      </c>
      <c r="B26" s="21">
        <v>100</v>
      </c>
      <c r="C26" s="10">
        <v>1</v>
      </c>
      <c r="D26" s="10">
        <v>175</v>
      </c>
      <c r="E26" s="58"/>
      <c r="F26" s="1">
        <f>'13.8'!AG26</f>
        <v>318</v>
      </c>
      <c r="G26" s="22">
        <f t="shared" si="8"/>
        <v>318</v>
      </c>
      <c r="H26" s="7">
        <v>4</v>
      </c>
      <c r="I26" s="7"/>
      <c r="J26" s="7"/>
      <c r="K26" s="7"/>
      <c r="L26" s="7"/>
      <c r="M26" s="7"/>
      <c r="N26" s="6">
        <f t="shared" si="9"/>
        <v>4</v>
      </c>
      <c r="O26" s="11">
        <f t="shared" si="10"/>
        <v>314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>
        <v>39</v>
      </c>
      <c r="AE26" s="14"/>
      <c r="AF26" s="13">
        <f t="shared" si="4"/>
        <v>39</v>
      </c>
      <c r="AG26" s="15">
        <f t="shared" si="11"/>
        <v>275</v>
      </c>
      <c r="AH26" s="7">
        <f t="shared" si="12"/>
        <v>275</v>
      </c>
      <c r="AI26" s="13">
        <f t="shared" si="13"/>
        <v>0</v>
      </c>
    </row>
    <row r="27" spans="1:35" ht="11.25" customHeight="1" x14ac:dyDescent="0.25">
      <c r="A27" s="20" t="s">
        <v>61</v>
      </c>
      <c r="B27" s="21">
        <v>50</v>
      </c>
      <c r="C27" s="10">
        <v>7</v>
      </c>
      <c r="D27" s="10">
        <v>70</v>
      </c>
      <c r="E27" s="58"/>
      <c r="F27" s="1">
        <f>'13.8'!AG27</f>
        <v>493</v>
      </c>
      <c r="G27" s="22">
        <f t="shared" si="8"/>
        <v>493</v>
      </c>
      <c r="H27" s="7">
        <v>4</v>
      </c>
      <c r="I27" s="7"/>
      <c r="J27" s="7"/>
      <c r="K27" s="7"/>
      <c r="L27" s="7"/>
      <c r="M27" s="7"/>
      <c r="N27" s="6">
        <f t="shared" si="9"/>
        <v>4</v>
      </c>
      <c r="O27" s="11">
        <f t="shared" si="10"/>
        <v>489</v>
      </c>
      <c r="P27" s="14"/>
      <c r="Q27" s="14"/>
      <c r="R27" s="14"/>
      <c r="S27" s="14"/>
      <c r="T27" s="14"/>
      <c r="U27" s="14"/>
      <c r="V27" s="14">
        <v>15</v>
      </c>
      <c r="W27" s="14"/>
      <c r="X27" s="14">
        <v>15</v>
      </c>
      <c r="Y27" s="14"/>
      <c r="Z27" s="14"/>
      <c r="AA27" s="14"/>
      <c r="AB27" s="14"/>
      <c r="AC27" s="14">
        <v>1</v>
      </c>
      <c r="AD27" s="14">
        <v>36</v>
      </c>
      <c r="AE27" s="14">
        <v>2</v>
      </c>
      <c r="AF27" s="13">
        <f>SUM(P27:AD27)</f>
        <v>67</v>
      </c>
      <c r="AG27" s="15">
        <f t="shared" si="11"/>
        <v>422</v>
      </c>
      <c r="AH27" s="7">
        <f t="shared" si="12"/>
        <v>420</v>
      </c>
      <c r="AI27" s="13">
        <f t="shared" si="13"/>
        <v>0</v>
      </c>
    </row>
    <row r="28" spans="1:35" ht="11.25" customHeight="1" x14ac:dyDescent="0.25">
      <c r="A28" s="20" t="s">
        <v>58</v>
      </c>
      <c r="B28" s="21">
        <v>33</v>
      </c>
      <c r="C28" s="10">
        <v>2</v>
      </c>
      <c r="D28" s="10">
        <v>45</v>
      </c>
      <c r="E28" s="58">
        <v>200</v>
      </c>
      <c r="F28" s="1">
        <f>'13.8'!AG28</f>
        <v>315</v>
      </c>
      <c r="G28" s="22">
        <f t="shared" si="8"/>
        <v>515</v>
      </c>
      <c r="H28" s="7">
        <v>4</v>
      </c>
      <c r="I28" s="7"/>
      <c r="J28" s="7"/>
      <c r="K28" s="7"/>
      <c r="L28" s="7"/>
      <c r="M28" s="7"/>
      <c r="N28" s="6">
        <f t="shared" si="9"/>
        <v>4</v>
      </c>
      <c r="O28" s="11">
        <f t="shared" si="10"/>
        <v>511</v>
      </c>
      <c r="P28" s="14"/>
      <c r="Q28" s="14"/>
      <c r="R28" s="14">
        <v>12</v>
      </c>
      <c r="S28" s="14">
        <v>18</v>
      </c>
      <c r="T28" s="14"/>
      <c r="U28" s="14"/>
      <c r="V28" s="14">
        <v>63</v>
      </c>
      <c r="W28" s="14"/>
      <c r="X28" s="14">
        <v>69</v>
      </c>
      <c r="Y28" s="14">
        <v>24</v>
      </c>
      <c r="Z28" s="14">
        <v>54</v>
      </c>
      <c r="AA28" s="14"/>
      <c r="AB28" s="14">
        <v>63</v>
      </c>
      <c r="AC28" s="14"/>
      <c r="AD28" s="14">
        <v>89</v>
      </c>
      <c r="AE28" s="14">
        <v>8</v>
      </c>
      <c r="AF28" s="13">
        <f>SUM(P28:AD28)</f>
        <v>392</v>
      </c>
      <c r="AG28" s="15">
        <f t="shared" si="11"/>
        <v>119</v>
      </c>
      <c r="AH28" s="7">
        <f t="shared" si="12"/>
        <v>111</v>
      </c>
      <c r="AI28" s="13">
        <f t="shared" si="13"/>
        <v>0</v>
      </c>
    </row>
    <row r="29" spans="1:35" ht="11.25" customHeight="1" x14ac:dyDescent="0.25">
      <c r="E29" s="19">
        <f>SUM(E3:E28)</f>
        <v>280</v>
      </c>
      <c r="F29" s="19">
        <f t="shared" ref="F29:AI29" si="14">SUM(F3:F28)</f>
        <v>10070</v>
      </c>
      <c r="G29" s="19">
        <f t="shared" si="14"/>
        <v>10350</v>
      </c>
      <c r="H29" s="19">
        <f t="shared" si="14"/>
        <v>276</v>
      </c>
      <c r="I29" s="19">
        <f t="shared" si="14"/>
        <v>0</v>
      </c>
      <c r="J29" s="19">
        <f t="shared" si="14"/>
        <v>0</v>
      </c>
      <c r="K29" s="19">
        <f t="shared" si="14"/>
        <v>227</v>
      </c>
      <c r="L29" s="19">
        <f t="shared" si="14"/>
        <v>28</v>
      </c>
      <c r="M29" s="19">
        <f t="shared" si="14"/>
        <v>0</v>
      </c>
      <c r="N29" s="19">
        <f t="shared" si="14"/>
        <v>531</v>
      </c>
      <c r="O29" s="19">
        <f t="shared" si="14"/>
        <v>9819</v>
      </c>
      <c r="P29" s="19">
        <f t="shared" si="14"/>
        <v>0</v>
      </c>
      <c r="Q29" s="19">
        <f t="shared" si="14"/>
        <v>177</v>
      </c>
      <c r="R29" s="19">
        <f t="shared" si="14"/>
        <v>28</v>
      </c>
      <c r="S29" s="19">
        <f t="shared" si="14"/>
        <v>159</v>
      </c>
      <c r="T29" s="19">
        <f t="shared" si="14"/>
        <v>0</v>
      </c>
      <c r="U29" s="19">
        <f t="shared" si="14"/>
        <v>0</v>
      </c>
      <c r="V29" s="19">
        <f t="shared" si="14"/>
        <v>309</v>
      </c>
      <c r="W29" s="19">
        <f t="shared" si="14"/>
        <v>0</v>
      </c>
      <c r="X29" s="19">
        <f t="shared" si="14"/>
        <v>266</v>
      </c>
      <c r="Y29" s="19">
        <f t="shared" si="14"/>
        <v>120</v>
      </c>
      <c r="Z29" s="19">
        <f t="shared" si="14"/>
        <v>275</v>
      </c>
      <c r="AA29" s="19">
        <f t="shared" si="14"/>
        <v>0</v>
      </c>
      <c r="AB29" s="19">
        <f t="shared" si="14"/>
        <v>228</v>
      </c>
      <c r="AC29" s="19">
        <f t="shared" si="14"/>
        <v>1</v>
      </c>
      <c r="AD29" s="19">
        <f t="shared" si="14"/>
        <v>216</v>
      </c>
      <c r="AE29" s="19">
        <f t="shared" si="14"/>
        <v>21</v>
      </c>
      <c r="AF29" s="19">
        <f t="shared" si="14"/>
        <v>1779</v>
      </c>
      <c r="AG29" s="19">
        <f t="shared" si="14"/>
        <v>8040</v>
      </c>
      <c r="AH29" s="19">
        <f>SUM(AH3:AH28)</f>
        <v>8019</v>
      </c>
      <c r="AI29" s="19">
        <f t="shared" si="14"/>
        <v>0</v>
      </c>
    </row>
    <row r="32" spans="1:35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32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3" sqref="F3:F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7.1406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  <col min="36" max="36" width="20.28515625" customWidth="1"/>
  </cols>
  <sheetData>
    <row r="1" spans="1:35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4" t="s">
        <v>54</v>
      </c>
      <c r="F1" s="80" t="s">
        <v>12</v>
      </c>
      <c r="G1" s="80" t="s">
        <v>5</v>
      </c>
      <c r="H1" s="90" t="s">
        <v>17</v>
      </c>
      <c r="I1" s="3" t="s">
        <v>3</v>
      </c>
      <c r="J1" s="3"/>
      <c r="K1" s="3"/>
      <c r="L1" s="23"/>
      <c r="M1" s="3"/>
      <c r="N1" s="3"/>
      <c r="O1" s="86" t="s">
        <v>6</v>
      </c>
      <c r="P1" s="88" t="s">
        <v>4</v>
      </c>
      <c r="Q1" s="5" t="s">
        <v>47</v>
      </c>
      <c r="R1" s="5" t="s">
        <v>16</v>
      </c>
      <c r="S1" s="5" t="s">
        <v>11</v>
      </c>
      <c r="T1" s="5" t="s">
        <v>13</v>
      </c>
      <c r="U1" s="5" t="s">
        <v>9</v>
      </c>
      <c r="V1" s="5" t="s">
        <v>14</v>
      </c>
      <c r="W1" s="5" t="s">
        <v>47</v>
      </c>
      <c r="X1" s="5" t="s">
        <v>16</v>
      </c>
      <c r="Y1" s="5" t="s">
        <v>11</v>
      </c>
      <c r="Z1" s="5" t="s">
        <v>13</v>
      </c>
      <c r="AA1" s="5" t="s">
        <v>9</v>
      </c>
      <c r="AB1" s="5" t="s">
        <v>14</v>
      </c>
      <c r="AC1" s="4" t="s">
        <v>100</v>
      </c>
      <c r="AD1" s="5" t="s">
        <v>127</v>
      </c>
      <c r="AE1" s="84" t="s">
        <v>18</v>
      </c>
      <c r="AF1" s="82" t="s">
        <v>10</v>
      </c>
      <c r="AG1" s="82" t="s">
        <v>51</v>
      </c>
      <c r="AH1" s="76" t="s">
        <v>22</v>
      </c>
      <c r="AI1" s="78" t="s">
        <v>23</v>
      </c>
    </row>
    <row r="2" spans="1:35" x14ac:dyDescent="0.25">
      <c r="A2" s="85"/>
      <c r="B2" s="81"/>
      <c r="C2" s="81"/>
      <c r="D2" s="85"/>
      <c r="E2" s="85"/>
      <c r="F2" s="81"/>
      <c r="G2" s="81"/>
      <c r="H2" s="90"/>
      <c r="I2" s="17" t="s">
        <v>24</v>
      </c>
      <c r="J2" s="17" t="s">
        <v>50</v>
      </c>
      <c r="K2" s="17" t="s">
        <v>15</v>
      </c>
      <c r="L2" s="17" t="s">
        <v>1</v>
      </c>
      <c r="M2" s="2" t="s">
        <v>2</v>
      </c>
      <c r="N2" s="2" t="s">
        <v>7</v>
      </c>
      <c r="O2" s="87"/>
      <c r="P2" s="89"/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117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4" t="s">
        <v>49</v>
      </c>
      <c r="AC2" s="16"/>
      <c r="AD2" s="16" t="s">
        <v>145</v>
      </c>
      <c r="AE2" s="85"/>
      <c r="AF2" s="83"/>
      <c r="AG2" s="83"/>
      <c r="AH2" s="77"/>
      <c r="AI2" s="79"/>
    </row>
    <row r="3" spans="1:35" ht="12" customHeight="1" x14ac:dyDescent="0.25">
      <c r="A3" s="20" t="s">
        <v>31</v>
      </c>
      <c r="B3" s="21">
        <v>33</v>
      </c>
      <c r="C3" s="9">
        <v>35</v>
      </c>
      <c r="D3" s="9">
        <v>73</v>
      </c>
      <c r="E3" s="9"/>
      <c r="F3" s="12">
        <v>295</v>
      </c>
      <c r="G3" s="1">
        <f>'14.8'!AH3</f>
        <v>1985</v>
      </c>
      <c r="H3" s="22">
        <f>SUM(F3:G3)</f>
        <v>2280</v>
      </c>
      <c r="I3" s="7">
        <v>195</v>
      </c>
      <c r="J3" s="7"/>
      <c r="K3" s="7">
        <v>62</v>
      </c>
      <c r="L3" s="7"/>
      <c r="M3" s="7">
        <v>64</v>
      </c>
      <c r="N3" s="7">
        <v>390</v>
      </c>
      <c r="O3" s="6">
        <f t="shared" ref="O3:O28" si="0">SUBTOTAL(9,I3:N3)</f>
        <v>711</v>
      </c>
      <c r="P3" s="11">
        <f t="shared" ref="P3:P28" si="1">H3-O3</f>
        <v>1569</v>
      </c>
      <c r="Q3" s="14">
        <v>36</v>
      </c>
      <c r="R3" s="14">
        <v>22</v>
      </c>
      <c r="S3" s="14">
        <v>39</v>
      </c>
      <c r="T3" s="14">
        <v>52</v>
      </c>
      <c r="U3" s="14">
        <v>40</v>
      </c>
      <c r="V3" s="14">
        <v>89</v>
      </c>
      <c r="W3" s="14"/>
      <c r="X3" s="14">
        <v>21</v>
      </c>
      <c r="Y3" s="14"/>
      <c r="Z3" s="14"/>
      <c r="AA3" s="14"/>
      <c r="AB3" s="14">
        <v>32</v>
      </c>
      <c r="AC3" s="14"/>
      <c r="AD3" s="14"/>
      <c r="AE3" s="14">
        <v>14</v>
      </c>
      <c r="AF3" s="13">
        <f>SUM(Q3:AD3)</f>
        <v>331</v>
      </c>
      <c r="AG3" s="15">
        <f t="shared" ref="AG3:AG18" si="2">P3-AF3</f>
        <v>1238</v>
      </c>
      <c r="AH3" s="7">
        <f>(B3*C3)+D3+E3</f>
        <v>1228</v>
      </c>
      <c r="AI3" s="13">
        <f>AH3+AE3-AG3</f>
        <v>4</v>
      </c>
    </row>
    <row r="4" spans="1:35" ht="12" customHeight="1" x14ac:dyDescent="0.25">
      <c r="A4" s="20" t="s">
        <v>32</v>
      </c>
      <c r="B4" s="21">
        <v>70</v>
      </c>
      <c r="C4" s="9">
        <v>11</v>
      </c>
      <c r="D4" s="9">
        <v>3</v>
      </c>
      <c r="E4" s="9"/>
      <c r="F4" s="12">
        <v>280</v>
      </c>
      <c r="G4" s="1">
        <f>'14.8'!AH4</f>
        <v>1672</v>
      </c>
      <c r="H4" s="22">
        <f t="shared" ref="H4:H28" si="3">SUM(F4:G4)</f>
        <v>1952</v>
      </c>
      <c r="I4" s="7">
        <v>172</v>
      </c>
      <c r="J4" s="7">
        <v>9</v>
      </c>
      <c r="K4" s="7"/>
      <c r="L4" s="7"/>
      <c r="M4" s="7">
        <v>33</v>
      </c>
      <c r="N4" s="7">
        <v>520</v>
      </c>
      <c r="O4" s="6">
        <f t="shared" si="0"/>
        <v>734</v>
      </c>
      <c r="P4" s="11">
        <f t="shared" si="1"/>
        <v>1218</v>
      </c>
      <c r="Q4" s="14">
        <v>25</v>
      </c>
      <c r="R4" s="14">
        <v>48</v>
      </c>
      <c r="S4" s="14">
        <v>59</v>
      </c>
      <c r="T4" s="14">
        <v>71</v>
      </c>
      <c r="U4" s="14">
        <v>48</v>
      </c>
      <c r="V4" s="14">
        <v>95</v>
      </c>
      <c r="W4" s="14"/>
      <c r="X4" s="14">
        <v>19</v>
      </c>
      <c r="Y4" s="14"/>
      <c r="Z4" s="14"/>
      <c r="AA4" s="14"/>
      <c r="AB4" s="14">
        <v>73</v>
      </c>
      <c r="AC4" s="14"/>
      <c r="AD4" s="14"/>
      <c r="AE4" s="14">
        <v>7</v>
      </c>
      <c r="AF4" s="13">
        <f t="shared" ref="AF4:AF28" si="4">SUM(Q4:AD4)</f>
        <v>438</v>
      </c>
      <c r="AG4" s="15">
        <f t="shared" si="2"/>
        <v>780</v>
      </c>
      <c r="AH4" s="7">
        <f t="shared" ref="AH4:AH24" si="5">(B4*C4)+D4+E4</f>
        <v>773</v>
      </c>
      <c r="AI4" s="13">
        <f t="shared" ref="AI4:AI24" si="6">AH4+AE4-AG4</f>
        <v>0</v>
      </c>
    </row>
    <row r="5" spans="1:35" ht="12" customHeight="1" x14ac:dyDescent="0.25">
      <c r="A5" s="20" t="s">
        <v>33</v>
      </c>
      <c r="B5" s="21">
        <v>45</v>
      </c>
      <c r="C5" s="9">
        <v>5</v>
      </c>
      <c r="D5" s="8">
        <v>23</v>
      </c>
      <c r="E5" s="8"/>
      <c r="F5" s="12"/>
      <c r="G5" s="1">
        <f>'14.8'!AH5</f>
        <v>322</v>
      </c>
      <c r="H5" s="22">
        <f t="shared" si="3"/>
        <v>322</v>
      </c>
      <c r="I5" s="7"/>
      <c r="J5" s="7"/>
      <c r="K5" s="7">
        <v>30</v>
      </c>
      <c r="L5" s="7"/>
      <c r="M5" s="7">
        <v>5</v>
      </c>
      <c r="N5" s="7"/>
      <c r="O5" s="6">
        <f t="shared" si="0"/>
        <v>35</v>
      </c>
      <c r="P5" s="11">
        <f t="shared" si="1"/>
        <v>287</v>
      </c>
      <c r="Q5" s="14"/>
      <c r="R5" s="14">
        <v>20</v>
      </c>
      <c r="S5" s="14"/>
      <c r="T5" s="14">
        <v>3</v>
      </c>
      <c r="U5" s="14">
        <v>3</v>
      </c>
      <c r="V5" s="14">
        <v>8</v>
      </c>
      <c r="W5" s="14"/>
      <c r="X5" s="14">
        <v>5</v>
      </c>
      <c r="Y5" s="14"/>
      <c r="Z5" s="14"/>
      <c r="AA5" s="14"/>
      <c r="AB5" s="14"/>
      <c r="AC5" s="14"/>
      <c r="AD5" s="14"/>
      <c r="AE5" s="14"/>
      <c r="AF5" s="13">
        <f t="shared" si="4"/>
        <v>39</v>
      </c>
      <c r="AG5" s="15">
        <f t="shared" si="2"/>
        <v>248</v>
      </c>
      <c r="AH5" s="7">
        <f t="shared" si="5"/>
        <v>248</v>
      </c>
      <c r="AI5" s="13">
        <f t="shared" si="6"/>
        <v>0</v>
      </c>
    </row>
    <row r="6" spans="1:35" ht="12" customHeight="1" x14ac:dyDescent="0.25">
      <c r="A6" s="20" t="s">
        <v>34</v>
      </c>
      <c r="B6" s="21">
        <v>40</v>
      </c>
      <c r="C6" s="9">
        <v>1</v>
      </c>
      <c r="D6" s="8">
        <v>26</v>
      </c>
      <c r="E6" s="8"/>
      <c r="F6" s="12"/>
      <c r="G6" s="1">
        <f>'14.8'!AH6</f>
        <v>72</v>
      </c>
      <c r="H6" s="22">
        <f t="shared" si="3"/>
        <v>72</v>
      </c>
      <c r="I6" s="7"/>
      <c r="J6" s="7"/>
      <c r="K6" s="7"/>
      <c r="L6" s="7"/>
      <c r="M6" s="7"/>
      <c r="N6" s="7"/>
      <c r="O6" s="6">
        <f t="shared" si="0"/>
        <v>0</v>
      </c>
      <c r="P6" s="11">
        <f t="shared" si="1"/>
        <v>72</v>
      </c>
      <c r="Q6" s="14"/>
      <c r="R6" s="14"/>
      <c r="S6" s="14">
        <v>1</v>
      </c>
      <c r="T6" s="14"/>
      <c r="U6" s="14">
        <v>5</v>
      </c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6</v>
      </c>
      <c r="AG6" s="15">
        <f t="shared" si="2"/>
        <v>66</v>
      </c>
      <c r="AH6" s="7">
        <f t="shared" si="5"/>
        <v>66</v>
      </c>
      <c r="AI6" s="13">
        <f t="shared" si="6"/>
        <v>0</v>
      </c>
    </row>
    <row r="7" spans="1:35" ht="12" customHeight="1" x14ac:dyDescent="0.25">
      <c r="A7" s="20" t="s">
        <v>35</v>
      </c>
      <c r="B7" s="21">
        <v>40</v>
      </c>
      <c r="C7" s="9">
        <v>1</v>
      </c>
      <c r="D7" s="8">
        <v>1</v>
      </c>
      <c r="E7" s="8"/>
      <c r="F7" s="12">
        <v>40</v>
      </c>
      <c r="G7" s="1">
        <f>'14.8'!AH7</f>
        <v>43</v>
      </c>
      <c r="H7" s="22">
        <f t="shared" si="3"/>
        <v>83</v>
      </c>
      <c r="I7" s="7"/>
      <c r="J7" s="7"/>
      <c r="K7" s="7"/>
      <c r="L7" s="7"/>
      <c r="M7" s="7"/>
      <c r="N7" s="7">
        <v>30</v>
      </c>
      <c r="O7" s="6">
        <f t="shared" si="0"/>
        <v>30</v>
      </c>
      <c r="P7" s="11">
        <f t="shared" si="1"/>
        <v>53</v>
      </c>
      <c r="Q7" s="14">
        <v>3</v>
      </c>
      <c r="R7" s="14"/>
      <c r="S7" s="14"/>
      <c r="T7" s="14"/>
      <c r="U7" s="14"/>
      <c r="V7" s="14">
        <v>5</v>
      </c>
      <c r="W7" s="14"/>
      <c r="X7" s="14"/>
      <c r="Y7" s="14"/>
      <c r="Z7" s="14"/>
      <c r="AA7" s="14"/>
      <c r="AB7" s="14">
        <v>4</v>
      </c>
      <c r="AC7" s="14"/>
      <c r="AD7" s="14"/>
      <c r="AE7" s="14"/>
      <c r="AF7" s="13">
        <f t="shared" si="4"/>
        <v>12</v>
      </c>
      <c r="AG7" s="15">
        <f t="shared" si="2"/>
        <v>41</v>
      </c>
      <c r="AH7" s="7">
        <f t="shared" si="5"/>
        <v>41</v>
      </c>
      <c r="AI7" s="13">
        <f t="shared" si="6"/>
        <v>0</v>
      </c>
    </row>
    <row r="8" spans="1:35" ht="12" customHeight="1" x14ac:dyDescent="0.25">
      <c r="A8" s="20" t="s">
        <v>36</v>
      </c>
      <c r="B8" s="21">
        <v>20</v>
      </c>
      <c r="C8" s="9"/>
      <c r="D8" s="8"/>
      <c r="E8" s="8"/>
      <c r="F8" s="12"/>
      <c r="G8" s="1">
        <f>'14.8'!AH8</f>
        <v>0</v>
      </c>
      <c r="H8" s="22">
        <f t="shared" si="3"/>
        <v>0</v>
      </c>
      <c r="I8" s="7"/>
      <c r="J8" s="7"/>
      <c r="K8" s="7"/>
      <c r="L8" s="7"/>
      <c r="M8" s="7"/>
      <c r="N8" s="7"/>
      <c r="O8" s="6">
        <f t="shared" si="0"/>
        <v>0</v>
      </c>
      <c r="P8" s="11">
        <f t="shared" si="1"/>
        <v>0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2"/>
        <v>0</v>
      </c>
      <c r="AH8" s="7">
        <f t="shared" si="5"/>
        <v>0</v>
      </c>
      <c r="AI8" s="13">
        <f t="shared" si="6"/>
        <v>0</v>
      </c>
    </row>
    <row r="9" spans="1:35" ht="12" customHeight="1" x14ac:dyDescent="0.25">
      <c r="A9" s="20" t="s">
        <v>37</v>
      </c>
      <c r="B9" s="21">
        <v>120</v>
      </c>
      <c r="C9" s="9">
        <v>5</v>
      </c>
      <c r="D9" s="9">
        <v>79</v>
      </c>
      <c r="E9" s="9"/>
      <c r="F9" s="12">
        <v>240</v>
      </c>
      <c r="G9" s="1">
        <f>'14.8'!AH9</f>
        <v>617</v>
      </c>
      <c r="H9" s="22">
        <f t="shared" si="3"/>
        <v>857</v>
      </c>
      <c r="I9" s="7">
        <v>56</v>
      </c>
      <c r="J9" s="7"/>
      <c r="K9" s="7"/>
      <c r="L9" s="7"/>
      <c r="M9" s="7"/>
      <c r="N9" s="7"/>
      <c r="O9" s="6">
        <f t="shared" si="0"/>
        <v>56</v>
      </c>
      <c r="P9" s="11">
        <f t="shared" si="1"/>
        <v>801</v>
      </c>
      <c r="Q9" s="14">
        <v>19</v>
      </c>
      <c r="R9" s="14">
        <v>31</v>
      </c>
      <c r="S9" s="14">
        <v>28</v>
      </c>
      <c r="T9" s="14"/>
      <c r="U9" s="14">
        <v>25</v>
      </c>
      <c r="V9" s="14">
        <v>4</v>
      </c>
      <c r="W9" s="14"/>
      <c r="X9" s="14">
        <v>8</v>
      </c>
      <c r="Y9" s="14"/>
      <c r="Z9" s="14"/>
      <c r="AA9" s="14"/>
      <c r="AB9" s="14">
        <v>5</v>
      </c>
      <c r="AC9" s="14"/>
      <c r="AD9" s="14">
        <v>1</v>
      </c>
      <c r="AE9" s="14">
        <v>1</v>
      </c>
      <c r="AF9" s="13">
        <f t="shared" si="4"/>
        <v>121</v>
      </c>
      <c r="AG9" s="15">
        <f t="shared" si="2"/>
        <v>680</v>
      </c>
      <c r="AH9" s="7">
        <f t="shared" si="5"/>
        <v>679</v>
      </c>
      <c r="AI9" s="13">
        <f t="shared" si="6"/>
        <v>0</v>
      </c>
    </row>
    <row r="10" spans="1:35" ht="12" customHeight="1" x14ac:dyDescent="0.25">
      <c r="A10" s="20" t="s">
        <v>38</v>
      </c>
      <c r="B10" s="21">
        <v>80</v>
      </c>
      <c r="C10" s="9">
        <v>1</v>
      </c>
      <c r="D10" s="8">
        <v>30</v>
      </c>
      <c r="E10" s="8"/>
      <c r="F10" s="12"/>
      <c r="G10" s="1">
        <f>'14.8'!AH10</f>
        <v>115</v>
      </c>
      <c r="H10" s="22">
        <f t="shared" si="3"/>
        <v>115</v>
      </c>
      <c r="I10" s="7"/>
      <c r="J10" s="7"/>
      <c r="K10" s="7">
        <v>5</v>
      </c>
      <c r="L10" s="7"/>
      <c r="M10" s="7"/>
      <c r="N10" s="7"/>
      <c r="O10" s="6">
        <f t="shared" si="0"/>
        <v>5</v>
      </c>
      <c r="P10" s="11">
        <f t="shared" si="1"/>
        <v>110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3">
        <f t="shared" si="4"/>
        <v>0</v>
      </c>
      <c r="AG10" s="15">
        <f t="shared" si="2"/>
        <v>110</v>
      </c>
      <c r="AH10" s="7">
        <f t="shared" si="5"/>
        <v>110</v>
      </c>
      <c r="AI10" s="13">
        <f t="shared" si="6"/>
        <v>0</v>
      </c>
    </row>
    <row r="11" spans="1:35" ht="12" customHeight="1" x14ac:dyDescent="0.25">
      <c r="A11" s="20" t="s">
        <v>39</v>
      </c>
      <c r="B11" s="21">
        <v>65</v>
      </c>
      <c r="C11" s="9">
        <v>4</v>
      </c>
      <c r="D11" s="8">
        <v>36</v>
      </c>
      <c r="E11" s="8"/>
      <c r="F11" s="12">
        <v>260</v>
      </c>
      <c r="G11" s="1">
        <f>'14.8'!AH11</f>
        <v>108</v>
      </c>
      <c r="H11" s="22">
        <f t="shared" si="3"/>
        <v>368</v>
      </c>
      <c r="I11" s="7">
        <v>15</v>
      </c>
      <c r="J11" s="7"/>
      <c r="K11" s="7"/>
      <c r="L11" s="7"/>
      <c r="M11" s="7"/>
      <c r="N11" s="7">
        <v>17</v>
      </c>
      <c r="O11" s="6">
        <f t="shared" si="0"/>
        <v>32</v>
      </c>
      <c r="P11" s="11">
        <f t="shared" si="1"/>
        <v>336</v>
      </c>
      <c r="Q11" s="14">
        <v>2</v>
      </c>
      <c r="R11" s="14">
        <v>18</v>
      </c>
      <c r="S11" s="14">
        <v>17</v>
      </c>
      <c r="T11" s="14"/>
      <c r="U11" s="14"/>
      <c r="V11" s="14"/>
      <c r="W11" s="14"/>
      <c r="X11" s="14">
        <v>3</v>
      </c>
      <c r="Y11" s="14"/>
      <c r="Z11" s="14"/>
      <c r="AA11" s="14"/>
      <c r="AB11" s="14"/>
      <c r="AC11" s="14"/>
      <c r="AD11" s="14"/>
      <c r="AE11" s="14"/>
      <c r="AF11" s="13">
        <f t="shared" si="4"/>
        <v>40</v>
      </c>
      <c r="AG11" s="15">
        <f t="shared" si="2"/>
        <v>296</v>
      </c>
      <c r="AH11" s="7">
        <f t="shared" si="5"/>
        <v>296</v>
      </c>
      <c r="AI11" s="13">
        <f t="shared" si="6"/>
        <v>0</v>
      </c>
    </row>
    <row r="12" spans="1:35" ht="12" customHeight="1" x14ac:dyDescent="0.25">
      <c r="A12" s="20" t="s">
        <v>40</v>
      </c>
      <c r="B12" s="21">
        <v>100</v>
      </c>
      <c r="C12" s="9">
        <v>4</v>
      </c>
      <c r="D12" s="8">
        <v>12</v>
      </c>
      <c r="E12" s="8"/>
      <c r="F12" s="12">
        <v>200</v>
      </c>
      <c r="G12" s="1">
        <f>'14.8'!AH12</f>
        <v>500</v>
      </c>
      <c r="H12" s="22">
        <f t="shared" si="3"/>
        <v>700</v>
      </c>
      <c r="I12" s="7">
        <v>106</v>
      </c>
      <c r="J12" s="7"/>
      <c r="K12" s="7"/>
      <c r="L12" s="7"/>
      <c r="M12" s="7">
        <v>11</v>
      </c>
      <c r="N12" s="7">
        <v>32</v>
      </c>
      <c r="O12" s="6">
        <f t="shared" si="0"/>
        <v>149</v>
      </c>
      <c r="P12" s="11">
        <f t="shared" si="1"/>
        <v>551</v>
      </c>
      <c r="Q12" s="14">
        <v>16</v>
      </c>
      <c r="R12" s="14">
        <v>17</v>
      </c>
      <c r="S12" s="14">
        <v>41</v>
      </c>
      <c r="T12" s="14"/>
      <c r="U12" s="14">
        <v>34</v>
      </c>
      <c r="V12" s="14"/>
      <c r="W12" s="14"/>
      <c r="X12" s="14">
        <v>19</v>
      </c>
      <c r="Y12" s="14"/>
      <c r="Z12" s="14"/>
      <c r="AA12" s="14"/>
      <c r="AB12" s="14">
        <v>12</v>
      </c>
      <c r="AC12" s="14"/>
      <c r="AD12" s="14"/>
      <c r="AE12" s="14"/>
      <c r="AF12" s="13">
        <f t="shared" si="4"/>
        <v>139</v>
      </c>
      <c r="AG12" s="15">
        <f t="shared" si="2"/>
        <v>412</v>
      </c>
      <c r="AH12" s="7">
        <f t="shared" si="5"/>
        <v>412</v>
      </c>
      <c r="AI12" s="13">
        <f t="shared" si="6"/>
        <v>0</v>
      </c>
    </row>
    <row r="13" spans="1:35" ht="12" customHeight="1" x14ac:dyDescent="0.25">
      <c r="A13" s="20" t="s">
        <v>41</v>
      </c>
      <c r="B13" s="21">
        <v>0</v>
      </c>
      <c r="C13" s="9"/>
      <c r="D13" s="10"/>
      <c r="E13" s="10"/>
      <c r="F13" s="12"/>
      <c r="G13" s="1">
        <f>'14.8'!AH13</f>
        <v>0</v>
      </c>
      <c r="H13" s="22">
        <f t="shared" si="3"/>
        <v>0</v>
      </c>
      <c r="I13" s="7"/>
      <c r="J13" s="7"/>
      <c r="K13" s="7"/>
      <c r="L13" s="7"/>
      <c r="M13" s="7"/>
      <c r="N13" s="7"/>
      <c r="O13" s="6">
        <f t="shared" si="0"/>
        <v>0</v>
      </c>
      <c r="P13" s="11">
        <f t="shared" si="1"/>
        <v>0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0</v>
      </c>
      <c r="AG13" s="15">
        <f t="shared" si="2"/>
        <v>0</v>
      </c>
      <c r="AH13" s="7">
        <f t="shared" si="5"/>
        <v>0</v>
      </c>
      <c r="AI13" s="13">
        <f t="shared" si="6"/>
        <v>0</v>
      </c>
    </row>
    <row r="14" spans="1:35" ht="12" customHeight="1" x14ac:dyDescent="0.25">
      <c r="A14" s="20" t="s">
        <v>42</v>
      </c>
      <c r="B14" s="21">
        <v>48</v>
      </c>
      <c r="C14" s="9">
        <v>2</v>
      </c>
      <c r="D14" s="10">
        <v>32</v>
      </c>
      <c r="E14" s="10"/>
      <c r="F14" s="12"/>
      <c r="G14" s="1">
        <f>'14.8'!AH14</f>
        <v>155</v>
      </c>
      <c r="H14" s="22">
        <f t="shared" si="3"/>
        <v>155</v>
      </c>
      <c r="I14" s="7">
        <v>14</v>
      </c>
      <c r="J14" s="7"/>
      <c r="K14" s="7"/>
      <c r="L14" s="7"/>
      <c r="M14" s="7"/>
      <c r="N14" s="7"/>
      <c r="O14" s="6">
        <f t="shared" si="0"/>
        <v>14</v>
      </c>
      <c r="P14" s="11">
        <f t="shared" si="1"/>
        <v>141</v>
      </c>
      <c r="Q14" s="14"/>
      <c r="R14" s="14"/>
      <c r="S14" s="14">
        <v>6</v>
      </c>
      <c r="T14" s="14"/>
      <c r="U14" s="14"/>
      <c r="V14" s="14"/>
      <c r="W14" s="14"/>
      <c r="X14" s="14"/>
      <c r="Y14" s="14"/>
      <c r="Z14" s="14"/>
      <c r="AA14" s="14"/>
      <c r="AB14" s="14">
        <v>7</v>
      </c>
      <c r="AC14" s="14"/>
      <c r="AD14" s="14"/>
      <c r="AE14" s="14"/>
      <c r="AF14" s="13">
        <f t="shared" si="4"/>
        <v>13</v>
      </c>
      <c r="AG14" s="15">
        <f t="shared" si="2"/>
        <v>128</v>
      </c>
      <c r="AH14" s="7">
        <f t="shared" si="5"/>
        <v>128</v>
      </c>
      <c r="AI14" s="13">
        <f t="shared" si="6"/>
        <v>0</v>
      </c>
    </row>
    <row r="15" spans="1:35" ht="12" customHeight="1" x14ac:dyDescent="0.25">
      <c r="A15" s="20" t="s">
        <v>43</v>
      </c>
      <c r="B15" s="21">
        <v>85</v>
      </c>
      <c r="C15" s="9">
        <v>3</v>
      </c>
      <c r="D15" s="10">
        <v>14</v>
      </c>
      <c r="E15" s="10"/>
      <c r="F15" s="12"/>
      <c r="G15" s="1">
        <f>'14.8'!AH15</f>
        <v>312</v>
      </c>
      <c r="H15" s="22">
        <f t="shared" si="3"/>
        <v>312</v>
      </c>
      <c r="I15" s="7">
        <v>14</v>
      </c>
      <c r="J15" s="7"/>
      <c r="K15" s="7"/>
      <c r="L15" s="7"/>
      <c r="M15" s="7"/>
      <c r="N15" s="7"/>
      <c r="O15" s="6">
        <f t="shared" si="0"/>
        <v>14</v>
      </c>
      <c r="P15" s="11">
        <f t="shared" si="1"/>
        <v>298</v>
      </c>
      <c r="Q15" s="14">
        <v>6</v>
      </c>
      <c r="R15" s="14"/>
      <c r="S15" s="14">
        <v>9</v>
      </c>
      <c r="T15" s="14">
        <v>1</v>
      </c>
      <c r="U15" s="14">
        <v>4</v>
      </c>
      <c r="V15" s="14"/>
      <c r="W15" s="14"/>
      <c r="X15" s="14"/>
      <c r="Y15" s="14"/>
      <c r="Z15" s="14"/>
      <c r="AA15" s="14"/>
      <c r="AB15" s="14">
        <v>9</v>
      </c>
      <c r="AC15" s="14"/>
      <c r="AD15" s="14"/>
      <c r="AE15" s="14"/>
      <c r="AF15" s="13">
        <f t="shared" si="4"/>
        <v>29</v>
      </c>
      <c r="AG15" s="15">
        <f t="shared" si="2"/>
        <v>269</v>
      </c>
      <c r="AH15" s="7">
        <f t="shared" si="5"/>
        <v>269</v>
      </c>
      <c r="AI15" s="13">
        <f t="shared" si="6"/>
        <v>0</v>
      </c>
    </row>
    <row r="16" spans="1:35" ht="12" customHeight="1" x14ac:dyDescent="0.25">
      <c r="A16" s="20" t="s">
        <v>44</v>
      </c>
      <c r="B16" s="21">
        <v>50</v>
      </c>
      <c r="C16" s="9">
        <v>6</v>
      </c>
      <c r="D16" s="10">
        <v>56</v>
      </c>
      <c r="E16" s="10"/>
      <c r="F16" s="12">
        <v>170</v>
      </c>
      <c r="G16" s="1">
        <f>'14.8'!AH16</f>
        <v>274</v>
      </c>
      <c r="H16" s="22">
        <f t="shared" si="3"/>
        <v>444</v>
      </c>
      <c r="I16" s="7">
        <v>22</v>
      </c>
      <c r="J16" s="7"/>
      <c r="K16" s="7"/>
      <c r="L16" s="7"/>
      <c r="M16" s="7">
        <v>3</v>
      </c>
      <c r="N16" s="7"/>
      <c r="O16" s="6">
        <f t="shared" si="0"/>
        <v>25</v>
      </c>
      <c r="P16" s="11">
        <f t="shared" si="1"/>
        <v>419</v>
      </c>
      <c r="Q16" s="14">
        <v>4</v>
      </c>
      <c r="R16" s="14"/>
      <c r="S16" s="14">
        <v>9</v>
      </c>
      <c r="T16" s="14"/>
      <c r="U16" s="14">
        <v>19</v>
      </c>
      <c r="V16" s="14">
        <v>4</v>
      </c>
      <c r="W16" s="14"/>
      <c r="X16" s="14">
        <v>8</v>
      </c>
      <c r="Y16" s="14"/>
      <c r="Z16" s="14"/>
      <c r="AA16" s="14"/>
      <c r="AB16" s="14">
        <v>17</v>
      </c>
      <c r="AC16" s="14"/>
      <c r="AD16" s="14"/>
      <c r="AE16" s="14">
        <v>2</v>
      </c>
      <c r="AF16" s="13">
        <f t="shared" si="4"/>
        <v>61</v>
      </c>
      <c r="AG16" s="15">
        <f t="shared" si="2"/>
        <v>358</v>
      </c>
      <c r="AH16" s="7">
        <f t="shared" si="5"/>
        <v>356</v>
      </c>
      <c r="AI16" s="13">
        <f t="shared" si="6"/>
        <v>0</v>
      </c>
    </row>
    <row r="17" spans="1:35" ht="12" customHeight="1" x14ac:dyDescent="0.25">
      <c r="A17" s="20" t="s">
        <v>45</v>
      </c>
      <c r="B17" s="21">
        <v>50</v>
      </c>
      <c r="C17" s="9">
        <v>4</v>
      </c>
      <c r="D17" s="10">
        <v>65</v>
      </c>
      <c r="E17" s="10"/>
      <c r="F17" s="12">
        <v>170</v>
      </c>
      <c r="G17" s="1">
        <f>'14.8'!AH17</f>
        <v>164</v>
      </c>
      <c r="H17" s="22">
        <f t="shared" si="3"/>
        <v>334</v>
      </c>
      <c r="I17" s="7">
        <v>28</v>
      </c>
      <c r="J17" s="7"/>
      <c r="K17" s="7"/>
      <c r="L17" s="7"/>
      <c r="M17" s="7"/>
      <c r="N17" s="7"/>
      <c r="O17" s="6">
        <f t="shared" si="0"/>
        <v>28</v>
      </c>
      <c r="P17" s="11">
        <f t="shared" si="1"/>
        <v>306</v>
      </c>
      <c r="Q17" s="14"/>
      <c r="R17" s="14">
        <v>5</v>
      </c>
      <c r="S17" s="14">
        <v>9</v>
      </c>
      <c r="T17" s="14"/>
      <c r="U17" s="14">
        <v>18</v>
      </c>
      <c r="V17" s="14"/>
      <c r="W17" s="14"/>
      <c r="X17" s="14"/>
      <c r="Y17" s="14"/>
      <c r="Z17" s="14"/>
      <c r="AA17" s="14"/>
      <c r="AB17" s="14">
        <v>8</v>
      </c>
      <c r="AC17" s="14"/>
      <c r="AD17" s="14"/>
      <c r="AE17" s="14">
        <v>1</v>
      </c>
      <c r="AF17" s="13">
        <f t="shared" si="4"/>
        <v>40</v>
      </c>
      <c r="AG17" s="15">
        <f t="shared" si="2"/>
        <v>266</v>
      </c>
      <c r="AH17" s="7">
        <f t="shared" si="5"/>
        <v>265</v>
      </c>
      <c r="AI17" s="13">
        <f t="shared" si="6"/>
        <v>0</v>
      </c>
    </row>
    <row r="18" spans="1:35" ht="12" customHeight="1" x14ac:dyDescent="0.25">
      <c r="A18" s="20" t="s">
        <v>46</v>
      </c>
      <c r="B18" s="21">
        <v>50</v>
      </c>
      <c r="C18" s="9">
        <v>1</v>
      </c>
      <c r="D18" s="10">
        <v>30</v>
      </c>
      <c r="E18" s="10"/>
      <c r="F18" s="12"/>
      <c r="G18" s="1">
        <f>'14.8'!AH18</f>
        <v>80</v>
      </c>
      <c r="H18" s="22">
        <f t="shared" si="3"/>
        <v>80</v>
      </c>
      <c r="I18" s="7"/>
      <c r="J18" s="7"/>
      <c r="K18" s="7"/>
      <c r="L18" s="7"/>
      <c r="M18" s="7"/>
      <c r="N18" s="7"/>
      <c r="O18" s="6">
        <f t="shared" si="0"/>
        <v>0</v>
      </c>
      <c r="P18" s="11">
        <f t="shared" si="1"/>
        <v>80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2"/>
        <v>80</v>
      </c>
      <c r="AH18" s="7">
        <f t="shared" si="5"/>
        <v>80</v>
      </c>
      <c r="AI18" s="13">
        <f t="shared" si="6"/>
        <v>0</v>
      </c>
    </row>
    <row r="19" spans="1:35" ht="12" customHeight="1" x14ac:dyDescent="0.25">
      <c r="A19" s="20" t="s">
        <v>25</v>
      </c>
      <c r="B19" s="21">
        <v>50</v>
      </c>
      <c r="C19" s="9">
        <v>0</v>
      </c>
      <c r="D19" s="10">
        <v>2</v>
      </c>
      <c r="E19" s="10"/>
      <c r="F19" s="12"/>
      <c r="G19" s="1">
        <f>'14.8'!AH19</f>
        <v>134</v>
      </c>
      <c r="H19" s="22">
        <f t="shared" si="3"/>
        <v>134</v>
      </c>
      <c r="I19" s="7"/>
      <c r="J19" s="7"/>
      <c r="K19" s="7"/>
      <c r="L19" s="7"/>
      <c r="M19" s="7">
        <v>130</v>
      </c>
      <c r="N19" s="7"/>
      <c r="O19" s="6">
        <f t="shared" si="0"/>
        <v>130</v>
      </c>
      <c r="P19" s="11">
        <f t="shared" si="1"/>
        <v>4</v>
      </c>
      <c r="Q19" s="14"/>
      <c r="R19" s="14"/>
      <c r="S19" s="14">
        <v>1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>
        <v>1</v>
      </c>
      <c r="AF19" s="13">
        <f t="shared" si="4"/>
        <v>1</v>
      </c>
      <c r="AG19" s="15">
        <f t="shared" ref="AG19:AG28" si="7">P19-AF19</f>
        <v>3</v>
      </c>
      <c r="AH19" s="7">
        <f t="shared" si="5"/>
        <v>2</v>
      </c>
      <c r="AI19" s="13">
        <f t="shared" si="6"/>
        <v>0</v>
      </c>
    </row>
    <row r="20" spans="1:35" ht="12" customHeight="1" x14ac:dyDescent="0.25">
      <c r="A20" s="20" t="s">
        <v>26</v>
      </c>
      <c r="B20" s="21">
        <v>25</v>
      </c>
      <c r="C20" s="9"/>
      <c r="D20" s="10"/>
      <c r="E20" s="10"/>
      <c r="F20" s="12"/>
      <c r="G20" s="1">
        <f>'14.8'!AH20</f>
        <v>0</v>
      </c>
      <c r="H20" s="22">
        <f t="shared" si="3"/>
        <v>0</v>
      </c>
      <c r="I20" s="7"/>
      <c r="J20" s="7"/>
      <c r="K20" s="7"/>
      <c r="L20" s="7"/>
      <c r="M20" s="7"/>
      <c r="N20" s="38"/>
      <c r="O20" s="6">
        <f t="shared" si="0"/>
        <v>0</v>
      </c>
      <c r="P20" s="11">
        <f t="shared" si="1"/>
        <v>0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0</v>
      </c>
      <c r="AG20" s="15">
        <f t="shared" si="7"/>
        <v>0</v>
      </c>
      <c r="AH20" s="7">
        <f t="shared" si="5"/>
        <v>0</v>
      </c>
      <c r="AI20" s="13">
        <f t="shared" si="6"/>
        <v>0</v>
      </c>
    </row>
    <row r="21" spans="1:35" ht="12" customHeight="1" x14ac:dyDescent="0.25">
      <c r="A21" s="20" t="s">
        <v>27</v>
      </c>
      <c r="B21" s="21">
        <v>33</v>
      </c>
      <c r="C21" s="9">
        <v>3</v>
      </c>
      <c r="D21" s="10">
        <v>14</v>
      </c>
      <c r="E21" s="10"/>
      <c r="F21" s="12"/>
      <c r="G21" s="1">
        <f>'14.8'!AH21</f>
        <v>118</v>
      </c>
      <c r="H21" s="22">
        <f t="shared" si="3"/>
        <v>118</v>
      </c>
      <c r="I21" s="7"/>
      <c r="J21" s="7"/>
      <c r="K21" s="7"/>
      <c r="L21" s="7"/>
      <c r="M21" s="7">
        <v>5</v>
      </c>
      <c r="N21" s="7"/>
      <c r="O21" s="6">
        <f t="shared" si="0"/>
        <v>5</v>
      </c>
      <c r="P21" s="11">
        <f t="shared" si="1"/>
        <v>113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7"/>
        <v>113</v>
      </c>
      <c r="AH21" s="7">
        <f t="shared" si="5"/>
        <v>113</v>
      </c>
      <c r="AI21" s="13">
        <f t="shared" si="6"/>
        <v>0</v>
      </c>
    </row>
    <row r="22" spans="1:35" ht="12" customHeight="1" x14ac:dyDescent="0.25">
      <c r="A22" s="20" t="s">
        <v>28</v>
      </c>
      <c r="B22" s="21">
        <v>40</v>
      </c>
      <c r="C22" s="9"/>
      <c r="D22" s="10"/>
      <c r="E22" s="10"/>
      <c r="F22" s="12"/>
      <c r="G22" s="1">
        <f>'14.8'!AH22</f>
        <v>0</v>
      </c>
      <c r="H22" s="22">
        <f t="shared" si="3"/>
        <v>0</v>
      </c>
      <c r="I22" s="7"/>
      <c r="J22" s="7"/>
      <c r="K22" s="7"/>
      <c r="L22" s="7"/>
      <c r="M22" s="7"/>
      <c r="N22" s="7"/>
      <c r="O22" s="6">
        <f t="shared" si="0"/>
        <v>0</v>
      </c>
      <c r="P22" s="11">
        <f t="shared" si="1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7"/>
        <v>0</v>
      </c>
      <c r="AH22" s="7">
        <f t="shared" si="5"/>
        <v>0</v>
      </c>
      <c r="AI22" s="13">
        <f t="shared" si="6"/>
        <v>0</v>
      </c>
    </row>
    <row r="23" spans="1:35" ht="12" customHeight="1" x14ac:dyDescent="0.25">
      <c r="A23" s="20" t="s">
        <v>29</v>
      </c>
      <c r="B23" s="21">
        <v>40</v>
      </c>
      <c r="C23" s="9"/>
      <c r="D23" s="10"/>
      <c r="E23" s="10"/>
      <c r="F23" s="12"/>
      <c r="G23" s="1">
        <f>'14.8'!AH23</f>
        <v>0</v>
      </c>
      <c r="H23" s="22">
        <f t="shared" si="3"/>
        <v>0</v>
      </c>
      <c r="I23" s="7"/>
      <c r="J23" s="7"/>
      <c r="K23" s="7"/>
      <c r="L23" s="7"/>
      <c r="M23" s="7"/>
      <c r="N23" s="7"/>
      <c r="O23" s="6">
        <f t="shared" si="0"/>
        <v>0</v>
      </c>
      <c r="P23" s="11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7"/>
        <v>0</v>
      </c>
      <c r="AH23" s="7">
        <f t="shared" si="5"/>
        <v>0</v>
      </c>
      <c r="AI23" s="13">
        <f t="shared" si="6"/>
        <v>0</v>
      </c>
    </row>
    <row r="24" spans="1:35" ht="12" customHeight="1" x14ac:dyDescent="0.25">
      <c r="A24" s="20" t="s">
        <v>30</v>
      </c>
      <c r="B24" s="21">
        <v>45</v>
      </c>
      <c r="C24" s="9">
        <v>8</v>
      </c>
      <c r="D24" s="10">
        <v>63</v>
      </c>
      <c r="E24" s="10"/>
      <c r="F24" s="12">
        <v>150</v>
      </c>
      <c r="G24" s="1">
        <f>'14.8'!AH24</f>
        <v>305</v>
      </c>
      <c r="H24" s="22">
        <f t="shared" si="3"/>
        <v>455</v>
      </c>
      <c r="I24" s="7"/>
      <c r="J24" s="7">
        <v>25</v>
      </c>
      <c r="K24" s="7"/>
      <c r="L24" s="7"/>
      <c r="M24" s="7"/>
      <c r="N24" s="7"/>
      <c r="O24" s="6">
        <f t="shared" si="0"/>
        <v>25</v>
      </c>
      <c r="P24" s="11">
        <f t="shared" si="1"/>
        <v>430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>
        <v>6</v>
      </c>
      <c r="AD24" s="14"/>
      <c r="AE24" s="14">
        <v>1</v>
      </c>
      <c r="AF24" s="13">
        <f t="shared" si="4"/>
        <v>6</v>
      </c>
      <c r="AG24" s="15">
        <f t="shared" si="7"/>
        <v>424</v>
      </c>
      <c r="AH24" s="7">
        <f t="shared" si="5"/>
        <v>423</v>
      </c>
      <c r="AI24" s="13">
        <f t="shared" si="6"/>
        <v>0</v>
      </c>
    </row>
    <row r="25" spans="1:35" ht="12" customHeight="1" x14ac:dyDescent="0.25">
      <c r="A25" s="20" t="s">
        <v>59</v>
      </c>
      <c r="B25" s="21">
        <v>100</v>
      </c>
      <c r="C25" s="10">
        <v>2</v>
      </c>
      <c r="D25" s="10">
        <v>118</v>
      </c>
      <c r="E25" s="10"/>
      <c r="F25" s="12">
        <v>100</v>
      </c>
      <c r="G25" s="1">
        <f>'14.8'!AH25</f>
        <v>237</v>
      </c>
      <c r="H25" s="22">
        <f t="shared" si="3"/>
        <v>337</v>
      </c>
      <c r="I25" s="7"/>
      <c r="J25" s="7">
        <v>17</v>
      </c>
      <c r="K25" s="7"/>
      <c r="L25" s="7"/>
      <c r="M25" s="7"/>
      <c r="N25" s="7"/>
      <c r="O25" s="6">
        <f t="shared" si="0"/>
        <v>17</v>
      </c>
      <c r="P25" s="11">
        <f t="shared" si="1"/>
        <v>320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>
        <v>2</v>
      </c>
      <c r="AD25" s="14"/>
      <c r="AE25" s="14"/>
      <c r="AF25" s="13">
        <f t="shared" si="4"/>
        <v>2</v>
      </c>
      <c r="AG25" s="15">
        <f t="shared" si="7"/>
        <v>318</v>
      </c>
      <c r="AH25" s="7">
        <f t="shared" ref="AH25:AH28" si="8">(B25*C25)+D25+E25</f>
        <v>318</v>
      </c>
      <c r="AI25" s="13">
        <f t="shared" ref="AI25:AI28" si="9">AH25+AE25-AG25</f>
        <v>0</v>
      </c>
    </row>
    <row r="26" spans="1:35" ht="12" customHeight="1" x14ac:dyDescent="0.25">
      <c r="A26" s="20" t="s">
        <v>60</v>
      </c>
      <c r="B26" s="21">
        <v>100</v>
      </c>
      <c r="C26" s="10">
        <v>2</v>
      </c>
      <c r="D26" s="10">
        <v>159</v>
      </c>
      <c r="E26" s="10"/>
      <c r="F26" s="12">
        <v>100</v>
      </c>
      <c r="G26" s="1">
        <f>'14.8'!AH26</f>
        <v>275</v>
      </c>
      <c r="H26" s="22">
        <f t="shared" si="3"/>
        <v>375</v>
      </c>
      <c r="I26" s="7"/>
      <c r="J26" s="7">
        <v>14</v>
      </c>
      <c r="K26" s="7"/>
      <c r="L26" s="7"/>
      <c r="M26" s="7"/>
      <c r="N26" s="7"/>
      <c r="O26" s="6">
        <f t="shared" si="0"/>
        <v>14</v>
      </c>
      <c r="P26" s="11">
        <f t="shared" si="1"/>
        <v>361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>
        <v>2</v>
      </c>
      <c r="AD26" s="14"/>
      <c r="AE26" s="14"/>
      <c r="AF26" s="13">
        <f t="shared" si="4"/>
        <v>2</v>
      </c>
      <c r="AG26" s="15">
        <f t="shared" si="7"/>
        <v>359</v>
      </c>
      <c r="AH26" s="7">
        <f t="shared" si="8"/>
        <v>359</v>
      </c>
      <c r="AI26" s="13">
        <f t="shared" si="9"/>
        <v>0</v>
      </c>
    </row>
    <row r="27" spans="1:35" ht="12" customHeight="1" x14ac:dyDescent="0.25">
      <c r="A27" s="20" t="s">
        <v>61</v>
      </c>
      <c r="B27" s="21">
        <v>50</v>
      </c>
      <c r="C27" s="10">
        <v>7</v>
      </c>
      <c r="D27" s="10">
        <v>70</v>
      </c>
      <c r="E27" s="10"/>
      <c r="F27" s="12"/>
      <c r="G27" s="1">
        <f>'14.8'!AH27</f>
        <v>420</v>
      </c>
      <c r="H27" s="22">
        <f t="shared" si="3"/>
        <v>420</v>
      </c>
      <c r="I27" s="7"/>
      <c r="J27" s="7"/>
      <c r="K27" s="7"/>
      <c r="L27" s="7"/>
      <c r="M27" s="7"/>
      <c r="N27" s="7"/>
      <c r="O27" s="6">
        <f t="shared" si="0"/>
        <v>0</v>
      </c>
      <c r="P27" s="11">
        <f t="shared" si="1"/>
        <v>420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 t="shared" si="4"/>
        <v>0</v>
      </c>
      <c r="AG27" s="15">
        <f t="shared" si="7"/>
        <v>420</v>
      </c>
      <c r="AH27" s="7">
        <f t="shared" si="8"/>
        <v>420</v>
      </c>
      <c r="AI27" s="13">
        <f t="shared" si="9"/>
        <v>0</v>
      </c>
    </row>
    <row r="28" spans="1:35" ht="12" customHeight="1" x14ac:dyDescent="0.25">
      <c r="A28" s="20" t="s">
        <v>58</v>
      </c>
      <c r="B28" s="21">
        <v>33</v>
      </c>
      <c r="C28" s="10">
        <v>11</v>
      </c>
      <c r="D28" s="10">
        <v>51</v>
      </c>
      <c r="E28" s="10"/>
      <c r="F28" s="12">
        <v>412</v>
      </c>
      <c r="G28" s="1">
        <f>'14.8'!AH28</f>
        <v>111</v>
      </c>
      <c r="H28" s="22">
        <f t="shared" si="3"/>
        <v>523</v>
      </c>
      <c r="I28" s="7"/>
      <c r="J28" s="7"/>
      <c r="K28" s="7"/>
      <c r="L28" s="7"/>
      <c r="M28" s="7"/>
      <c r="N28" s="7"/>
      <c r="O28" s="6">
        <f t="shared" si="0"/>
        <v>0</v>
      </c>
      <c r="P28" s="11">
        <f t="shared" si="1"/>
        <v>523</v>
      </c>
      <c r="Q28" s="14">
        <v>12</v>
      </c>
      <c r="R28" s="14"/>
      <c r="S28" s="14">
        <v>24</v>
      </c>
      <c r="T28" s="14"/>
      <c r="U28" s="14">
        <v>30</v>
      </c>
      <c r="V28" s="14">
        <v>12</v>
      </c>
      <c r="W28" s="14"/>
      <c r="X28" s="14"/>
      <c r="Y28" s="14"/>
      <c r="Z28" s="14"/>
      <c r="AA28" s="14"/>
      <c r="AB28" s="14">
        <v>30</v>
      </c>
      <c r="AC28" s="14"/>
      <c r="AD28" s="14"/>
      <c r="AE28" s="14">
        <v>1</v>
      </c>
      <c r="AF28" s="13">
        <f t="shared" si="4"/>
        <v>108</v>
      </c>
      <c r="AG28" s="15">
        <f t="shared" si="7"/>
        <v>415</v>
      </c>
      <c r="AH28" s="7">
        <f t="shared" si="8"/>
        <v>414</v>
      </c>
      <c r="AI28" s="13">
        <f t="shared" si="9"/>
        <v>0</v>
      </c>
    </row>
    <row r="29" spans="1:35" ht="12" customHeight="1" x14ac:dyDescent="0.25">
      <c r="F29" s="19">
        <f>SUM(F3:F28)</f>
        <v>2417</v>
      </c>
      <c r="G29" s="19">
        <f t="shared" ref="G29:AI29" si="10">SUM(G3:G28)</f>
        <v>8019</v>
      </c>
      <c r="H29" s="19">
        <f t="shared" si="10"/>
        <v>10436</v>
      </c>
      <c r="I29" s="19">
        <f t="shared" si="10"/>
        <v>622</v>
      </c>
      <c r="J29" s="19">
        <f t="shared" si="10"/>
        <v>65</v>
      </c>
      <c r="K29" s="19">
        <f t="shared" si="10"/>
        <v>97</v>
      </c>
      <c r="L29" s="19">
        <f t="shared" si="10"/>
        <v>0</v>
      </c>
      <c r="M29" s="19">
        <f t="shared" si="10"/>
        <v>251</v>
      </c>
      <c r="N29" s="19">
        <f t="shared" si="10"/>
        <v>989</v>
      </c>
      <c r="O29" s="19">
        <f t="shared" si="10"/>
        <v>2024</v>
      </c>
      <c r="P29" s="19">
        <f t="shared" si="10"/>
        <v>8412</v>
      </c>
      <c r="Q29" s="19">
        <f t="shared" si="10"/>
        <v>123</v>
      </c>
      <c r="R29" s="19">
        <f t="shared" si="10"/>
        <v>161</v>
      </c>
      <c r="S29" s="19">
        <f t="shared" si="10"/>
        <v>243</v>
      </c>
      <c r="T29" s="19">
        <f t="shared" si="10"/>
        <v>127</v>
      </c>
      <c r="U29" s="19">
        <f t="shared" si="10"/>
        <v>226</v>
      </c>
      <c r="V29" s="19">
        <f t="shared" si="10"/>
        <v>217</v>
      </c>
      <c r="W29" s="19">
        <f t="shared" si="10"/>
        <v>0</v>
      </c>
      <c r="X29" s="19">
        <f t="shared" si="10"/>
        <v>83</v>
      </c>
      <c r="Y29" s="19">
        <f t="shared" si="10"/>
        <v>0</v>
      </c>
      <c r="Z29" s="19">
        <f t="shared" si="10"/>
        <v>0</v>
      </c>
      <c r="AA29" s="19">
        <f t="shared" si="10"/>
        <v>0</v>
      </c>
      <c r="AB29" s="19">
        <f t="shared" si="10"/>
        <v>197</v>
      </c>
      <c r="AC29" s="19">
        <f t="shared" si="10"/>
        <v>10</v>
      </c>
      <c r="AD29" s="19"/>
      <c r="AE29" s="19">
        <f t="shared" si="10"/>
        <v>28</v>
      </c>
      <c r="AF29" s="19">
        <f t="shared" si="10"/>
        <v>1388</v>
      </c>
      <c r="AG29" s="19">
        <f t="shared" si="10"/>
        <v>7024</v>
      </c>
      <c r="AH29" s="19">
        <f t="shared" si="10"/>
        <v>7000</v>
      </c>
      <c r="AI29" s="19">
        <f t="shared" si="10"/>
        <v>4</v>
      </c>
    </row>
    <row r="32" spans="1:35" x14ac:dyDescent="0.25">
      <c r="O32" t="s">
        <v>8</v>
      </c>
      <c r="Q32" s="18"/>
      <c r="R32" s="18"/>
      <c r="S32" s="18"/>
      <c r="T32" s="18"/>
      <c r="U32" s="18"/>
    </row>
  </sheetData>
  <mergeCells count="15">
    <mergeCell ref="G1:G2"/>
    <mergeCell ref="H1:H2"/>
    <mergeCell ref="O1:O2"/>
    <mergeCell ref="P1:P2"/>
    <mergeCell ref="A1:A2"/>
    <mergeCell ref="B1:B2"/>
    <mergeCell ref="C1:C2"/>
    <mergeCell ref="D1:D2"/>
    <mergeCell ref="F1:F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H32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:E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0" t="s">
        <v>12</v>
      </c>
      <c r="F1" s="80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55</v>
      </c>
      <c r="AC1" s="5" t="s">
        <v>146</v>
      </c>
      <c r="AD1" s="84" t="s">
        <v>18</v>
      </c>
      <c r="AE1" s="82" t="s">
        <v>10</v>
      </c>
      <c r="AF1" s="82" t="s">
        <v>51</v>
      </c>
      <c r="AG1" s="76" t="s">
        <v>22</v>
      </c>
      <c r="AH1" s="78" t="s">
        <v>23</v>
      </c>
    </row>
    <row r="2" spans="1:34" x14ac:dyDescent="0.25">
      <c r="A2" s="85"/>
      <c r="B2" s="81"/>
      <c r="C2" s="81"/>
      <c r="D2" s="85"/>
      <c r="E2" s="81"/>
      <c r="F2" s="81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16" t="s">
        <v>147</v>
      </c>
      <c r="AD2" s="85"/>
      <c r="AE2" s="83"/>
      <c r="AF2" s="83"/>
      <c r="AG2" s="77"/>
      <c r="AH2" s="79"/>
    </row>
    <row r="3" spans="1:34" ht="12.75" customHeight="1" x14ac:dyDescent="0.25">
      <c r="A3" s="20" t="s">
        <v>31</v>
      </c>
      <c r="B3" s="21">
        <v>33</v>
      </c>
      <c r="C3" s="9">
        <v>38</v>
      </c>
      <c r="D3" s="9">
        <v>34</v>
      </c>
      <c r="E3" s="12">
        <v>520</v>
      </c>
      <c r="F3" s="1">
        <f>'15.8'!AH3</f>
        <v>1228</v>
      </c>
      <c r="G3" s="22">
        <f>SUM(E3:F3)</f>
        <v>1748</v>
      </c>
      <c r="H3" s="7">
        <v>11</v>
      </c>
      <c r="I3" s="7"/>
      <c r="J3" s="7"/>
      <c r="K3" s="7"/>
      <c r="L3" s="7">
        <v>60</v>
      </c>
      <c r="M3" s="7"/>
      <c r="N3" s="6">
        <f t="shared" ref="N3:N28" si="0">SUBTOTAL(9,H3:M3)</f>
        <v>71</v>
      </c>
      <c r="O3" s="11">
        <f t="shared" ref="O3:O28" si="1">G3-N3</f>
        <v>1677</v>
      </c>
      <c r="P3" s="14">
        <v>54</v>
      </c>
      <c r="Q3" s="14">
        <v>25</v>
      </c>
      <c r="R3" s="14">
        <v>94</v>
      </c>
      <c r="S3" s="14"/>
      <c r="T3" s="14">
        <v>48</v>
      </c>
      <c r="U3" s="14">
        <v>51</v>
      </c>
      <c r="V3" s="14">
        <v>17</v>
      </c>
      <c r="W3" s="14"/>
      <c r="X3" s="14"/>
      <c r="Y3" s="14">
        <v>44</v>
      </c>
      <c r="Z3" s="14">
        <v>8</v>
      </c>
      <c r="AA3" s="14">
        <v>37</v>
      </c>
      <c r="AB3" s="14">
        <v>2</v>
      </c>
      <c r="AC3" s="14"/>
      <c r="AD3" s="14">
        <v>9</v>
      </c>
      <c r="AE3" s="13">
        <f>SUM(P3:AC3)</f>
        <v>380</v>
      </c>
      <c r="AF3" s="15">
        <f t="shared" ref="AF3:AF18" si="2">O3-AE3</f>
        <v>1297</v>
      </c>
      <c r="AG3" s="7">
        <f>(B3*C3)+D3</f>
        <v>1288</v>
      </c>
      <c r="AH3" s="13">
        <f>AG3+AD3-AF3</f>
        <v>0</v>
      </c>
    </row>
    <row r="4" spans="1:34" ht="12.75" customHeight="1" x14ac:dyDescent="0.25">
      <c r="A4" s="20" t="s">
        <v>32</v>
      </c>
      <c r="B4" s="21">
        <v>70</v>
      </c>
      <c r="C4" s="9">
        <v>5</v>
      </c>
      <c r="D4" s="9">
        <v>73</v>
      </c>
      <c r="E4" s="12">
        <v>140</v>
      </c>
      <c r="F4" s="1">
        <f>'15.8'!AH4</f>
        <v>773</v>
      </c>
      <c r="G4" s="22">
        <f t="shared" ref="G4:G28" si="3">SUM(E4:F4)</f>
        <v>913</v>
      </c>
      <c r="H4" s="7">
        <v>16</v>
      </c>
      <c r="I4" s="7"/>
      <c r="J4" s="7"/>
      <c r="K4" s="7"/>
      <c r="L4" s="7">
        <v>105</v>
      </c>
      <c r="M4" s="7"/>
      <c r="N4" s="6">
        <f t="shared" si="0"/>
        <v>121</v>
      </c>
      <c r="O4" s="11">
        <f t="shared" si="1"/>
        <v>792</v>
      </c>
      <c r="P4" s="39">
        <v>94</v>
      </c>
      <c r="Q4" s="39">
        <v>20</v>
      </c>
      <c r="R4" s="39">
        <v>50</v>
      </c>
      <c r="S4" s="39"/>
      <c r="T4" s="39">
        <v>46</v>
      </c>
      <c r="U4" s="39">
        <v>53</v>
      </c>
      <c r="V4" s="39">
        <v>20</v>
      </c>
      <c r="W4" s="39"/>
      <c r="X4" s="39"/>
      <c r="Y4" s="39">
        <v>31</v>
      </c>
      <c r="Z4" s="39">
        <v>5</v>
      </c>
      <c r="AA4" s="39">
        <v>45</v>
      </c>
      <c r="AB4" s="14">
        <v>2</v>
      </c>
      <c r="AC4" s="14"/>
      <c r="AD4" s="14">
        <v>3</v>
      </c>
      <c r="AE4" s="13">
        <f t="shared" ref="AE4:AE28" si="4">SUM(P4:AC4)</f>
        <v>366</v>
      </c>
      <c r="AF4" s="15">
        <f t="shared" si="2"/>
        <v>426</v>
      </c>
      <c r="AG4" s="7">
        <f t="shared" ref="AG4:AG24" si="5">(B4*C4)+D4</f>
        <v>423</v>
      </c>
      <c r="AH4" s="13">
        <f t="shared" ref="AH4:AH24" si="6">AG4+AD4-AF4</f>
        <v>0</v>
      </c>
    </row>
    <row r="5" spans="1:34" ht="12.75" customHeight="1" x14ac:dyDescent="0.25">
      <c r="A5" s="20" t="s">
        <v>33</v>
      </c>
      <c r="B5" s="21">
        <v>45</v>
      </c>
      <c r="C5" s="8">
        <v>5</v>
      </c>
      <c r="D5" s="8">
        <v>4</v>
      </c>
      <c r="E5" s="12">
        <v>90</v>
      </c>
      <c r="F5" s="1">
        <f>'15.8'!AH5</f>
        <v>248</v>
      </c>
      <c r="G5" s="22">
        <f t="shared" si="3"/>
        <v>338</v>
      </c>
      <c r="H5" s="7"/>
      <c r="I5" s="7"/>
      <c r="J5" s="7"/>
      <c r="K5" s="7"/>
      <c r="L5" s="7">
        <v>60</v>
      </c>
      <c r="M5" s="7"/>
      <c r="N5" s="6">
        <f t="shared" si="0"/>
        <v>60</v>
      </c>
      <c r="O5" s="11">
        <f t="shared" si="1"/>
        <v>278</v>
      </c>
      <c r="P5" s="39">
        <v>1</v>
      </c>
      <c r="Q5" s="39">
        <v>13</v>
      </c>
      <c r="R5" s="39">
        <v>18</v>
      </c>
      <c r="S5" s="39"/>
      <c r="T5" s="39"/>
      <c r="U5" s="39">
        <v>5</v>
      </c>
      <c r="V5" s="39"/>
      <c r="W5" s="39"/>
      <c r="X5" s="39"/>
      <c r="Y5" s="39">
        <v>10</v>
      </c>
      <c r="Z5" s="39"/>
      <c r="AA5" s="39"/>
      <c r="AB5" s="14"/>
      <c r="AC5" s="14"/>
      <c r="AD5" s="14">
        <v>2</v>
      </c>
      <c r="AE5" s="13">
        <f t="shared" si="4"/>
        <v>47</v>
      </c>
      <c r="AF5" s="15">
        <f t="shared" si="2"/>
        <v>231</v>
      </c>
      <c r="AG5" s="7">
        <f t="shared" si="5"/>
        <v>229</v>
      </c>
      <c r="AH5" s="13">
        <f t="shared" si="6"/>
        <v>0</v>
      </c>
    </row>
    <row r="6" spans="1:34" ht="12.75" customHeight="1" x14ac:dyDescent="0.25">
      <c r="A6" s="20" t="s">
        <v>34</v>
      </c>
      <c r="B6" s="21">
        <v>40</v>
      </c>
      <c r="C6" s="8">
        <v>1</v>
      </c>
      <c r="D6" s="8">
        <v>13</v>
      </c>
      <c r="E6" s="12"/>
      <c r="F6" s="1">
        <f>'15.8'!AH6</f>
        <v>66</v>
      </c>
      <c r="G6" s="22">
        <f t="shared" si="3"/>
        <v>66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66</v>
      </c>
      <c r="P6" s="14"/>
      <c r="Q6" s="14"/>
      <c r="R6" s="14">
        <v>10</v>
      </c>
      <c r="S6" s="14"/>
      <c r="T6" s="14"/>
      <c r="U6" s="14">
        <v>2</v>
      </c>
      <c r="V6" s="14"/>
      <c r="W6" s="14"/>
      <c r="X6" s="14"/>
      <c r="Y6" s="14">
        <v>1</v>
      </c>
      <c r="Z6" s="14"/>
      <c r="AA6" s="14"/>
      <c r="AB6" s="14"/>
      <c r="AC6" s="14"/>
      <c r="AD6" s="14"/>
      <c r="AE6" s="13">
        <f t="shared" si="4"/>
        <v>13</v>
      </c>
      <c r="AF6" s="15">
        <f t="shared" si="2"/>
        <v>53</v>
      </c>
      <c r="AG6" s="7">
        <f t="shared" si="5"/>
        <v>53</v>
      </c>
      <c r="AH6" s="13">
        <f t="shared" si="6"/>
        <v>0</v>
      </c>
    </row>
    <row r="7" spans="1:34" ht="12.75" customHeight="1" x14ac:dyDescent="0.25">
      <c r="A7" s="20" t="s">
        <v>35</v>
      </c>
      <c r="B7" s="21">
        <v>80</v>
      </c>
      <c r="C7" s="8">
        <v>0</v>
      </c>
      <c r="D7" s="8">
        <v>14</v>
      </c>
      <c r="E7" s="12"/>
      <c r="F7" s="1">
        <f>'15.8'!AH7</f>
        <v>41</v>
      </c>
      <c r="G7" s="22">
        <f t="shared" si="3"/>
        <v>41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41</v>
      </c>
      <c r="P7" s="14"/>
      <c r="Q7" s="14">
        <v>1</v>
      </c>
      <c r="R7" s="14"/>
      <c r="S7" s="14"/>
      <c r="T7" s="14">
        <v>8</v>
      </c>
      <c r="U7" s="14">
        <v>14</v>
      </c>
      <c r="V7" s="14">
        <v>4</v>
      </c>
      <c r="W7" s="14"/>
      <c r="X7" s="14"/>
      <c r="Y7" s="14"/>
      <c r="Z7" s="14"/>
      <c r="AA7" s="14"/>
      <c r="AB7" s="14"/>
      <c r="AC7" s="14"/>
      <c r="AD7" s="14"/>
      <c r="AE7" s="13">
        <f t="shared" si="4"/>
        <v>27</v>
      </c>
      <c r="AF7" s="15">
        <f t="shared" si="2"/>
        <v>14</v>
      </c>
      <c r="AG7" s="7">
        <f t="shared" si="5"/>
        <v>14</v>
      </c>
      <c r="AH7" s="13">
        <f t="shared" si="6"/>
        <v>0</v>
      </c>
    </row>
    <row r="8" spans="1:34" ht="12.75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'15.8'!AH8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0</v>
      </c>
      <c r="AG8" s="7">
        <f t="shared" si="5"/>
        <v>0</v>
      </c>
      <c r="AH8" s="13">
        <f t="shared" si="6"/>
        <v>0</v>
      </c>
    </row>
    <row r="9" spans="1:34" ht="12.75" customHeight="1" x14ac:dyDescent="0.25">
      <c r="A9" s="20" t="s">
        <v>37</v>
      </c>
      <c r="B9" s="21">
        <v>120</v>
      </c>
      <c r="C9" s="9">
        <v>4</v>
      </c>
      <c r="D9" s="9">
        <v>40</v>
      </c>
      <c r="E9" s="12"/>
      <c r="F9" s="1">
        <f>'15.8'!AH9</f>
        <v>679</v>
      </c>
      <c r="G9" s="22">
        <f t="shared" si="3"/>
        <v>679</v>
      </c>
      <c r="H9" s="7">
        <v>15</v>
      </c>
      <c r="I9" s="7"/>
      <c r="J9" s="7"/>
      <c r="K9" s="7"/>
      <c r="L9" s="7"/>
      <c r="M9" s="7"/>
      <c r="N9" s="6">
        <f t="shared" si="0"/>
        <v>15</v>
      </c>
      <c r="O9" s="11">
        <f t="shared" si="1"/>
        <v>664</v>
      </c>
      <c r="P9" s="14">
        <v>67</v>
      </c>
      <c r="Q9" s="14">
        <v>8</v>
      </c>
      <c r="R9" s="14">
        <v>13</v>
      </c>
      <c r="S9" s="14"/>
      <c r="T9" s="14">
        <v>21</v>
      </c>
      <c r="U9" s="14">
        <v>8</v>
      </c>
      <c r="V9" s="14">
        <v>13</v>
      </c>
      <c r="W9" s="14"/>
      <c r="X9" s="14"/>
      <c r="Y9" s="14">
        <v>5</v>
      </c>
      <c r="Z9" s="14"/>
      <c r="AA9" s="14">
        <v>7</v>
      </c>
      <c r="AB9" s="14"/>
      <c r="AC9" s="14"/>
      <c r="AD9" s="14">
        <v>2</v>
      </c>
      <c r="AE9" s="13">
        <f t="shared" si="4"/>
        <v>142</v>
      </c>
      <c r="AF9" s="15">
        <f t="shared" si="2"/>
        <v>522</v>
      </c>
      <c r="AG9" s="7">
        <f t="shared" si="5"/>
        <v>520</v>
      </c>
      <c r="AH9" s="13">
        <f t="shared" si="6"/>
        <v>0</v>
      </c>
    </row>
    <row r="10" spans="1:34" ht="12.75" customHeight="1" x14ac:dyDescent="0.25">
      <c r="A10" s="20" t="s">
        <v>38</v>
      </c>
      <c r="B10" s="21">
        <v>80</v>
      </c>
      <c r="C10" s="8">
        <v>1</v>
      </c>
      <c r="D10" s="8">
        <v>11</v>
      </c>
      <c r="E10" s="12"/>
      <c r="F10" s="1">
        <f>'15.8'!AH10</f>
        <v>110</v>
      </c>
      <c r="G10" s="22">
        <f t="shared" si="3"/>
        <v>110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110</v>
      </c>
      <c r="P10" s="14"/>
      <c r="Q10" s="14"/>
      <c r="R10" s="14">
        <v>11</v>
      </c>
      <c r="S10" s="14"/>
      <c r="T10" s="14"/>
      <c r="U10" s="14">
        <v>5</v>
      </c>
      <c r="V10" s="14"/>
      <c r="W10" s="14"/>
      <c r="X10" s="14"/>
      <c r="Y10" s="14">
        <v>1</v>
      </c>
      <c r="Z10" s="14">
        <v>2</v>
      </c>
      <c r="AA10" s="14"/>
      <c r="AB10" s="14"/>
      <c r="AC10" s="14"/>
      <c r="AD10" s="14"/>
      <c r="AE10" s="13">
        <f t="shared" si="4"/>
        <v>19</v>
      </c>
      <c r="AF10" s="15">
        <f t="shared" si="2"/>
        <v>91</v>
      </c>
      <c r="AG10" s="7">
        <f t="shared" si="5"/>
        <v>91</v>
      </c>
      <c r="AH10" s="13">
        <f t="shared" si="6"/>
        <v>0</v>
      </c>
    </row>
    <row r="11" spans="1:34" ht="12.75" customHeight="1" x14ac:dyDescent="0.25">
      <c r="A11" s="20" t="s">
        <v>39</v>
      </c>
      <c r="B11" s="21">
        <v>65</v>
      </c>
      <c r="C11" s="8">
        <v>3</v>
      </c>
      <c r="D11" s="8">
        <v>56</v>
      </c>
      <c r="E11" s="12"/>
      <c r="F11" s="1">
        <f>'15.8'!AH11</f>
        <v>296</v>
      </c>
      <c r="G11" s="22">
        <f t="shared" si="3"/>
        <v>296</v>
      </c>
      <c r="H11" s="7">
        <v>10</v>
      </c>
      <c r="I11" s="7"/>
      <c r="J11" s="7"/>
      <c r="K11" s="7"/>
      <c r="L11" s="7"/>
      <c r="M11" s="7"/>
      <c r="N11" s="6">
        <f t="shared" si="0"/>
        <v>10</v>
      </c>
      <c r="O11" s="11">
        <f t="shared" si="1"/>
        <v>286</v>
      </c>
      <c r="P11" s="14">
        <v>3</v>
      </c>
      <c r="Q11" s="14"/>
      <c r="R11" s="14"/>
      <c r="S11" s="14"/>
      <c r="T11" s="14">
        <v>5</v>
      </c>
      <c r="U11" s="14">
        <v>20</v>
      </c>
      <c r="V11" s="14"/>
      <c r="W11" s="14"/>
      <c r="X11" s="14"/>
      <c r="Y11" s="14">
        <v>2</v>
      </c>
      <c r="Z11" s="14"/>
      <c r="AA11" s="14">
        <v>5</v>
      </c>
      <c r="AB11" s="14"/>
      <c r="AC11" s="14"/>
      <c r="AD11" s="14"/>
      <c r="AE11" s="13">
        <f t="shared" si="4"/>
        <v>35</v>
      </c>
      <c r="AF11" s="15">
        <f t="shared" si="2"/>
        <v>251</v>
      </c>
      <c r="AG11" s="7">
        <f t="shared" si="5"/>
        <v>251</v>
      </c>
      <c r="AH11" s="13">
        <f t="shared" si="6"/>
        <v>0</v>
      </c>
    </row>
    <row r="12" spans="1:34" ht="12.75" customHeight="1" x14ac:dyDescent="0.25">
      <c r="A12" s="20" t="s">
        <v>40</v>
      </c>
      <c r="B12" s="21">
        <v>100</v>
      </c>
      <c r="C12" s="8">
        <v>5</v>
      </c>
      <c r="D12" s="8">
        <v>96</v>
      </c>
      <c r="E12" s="12">
        <v>400</v>
      </c>
      <c r="F12" s="1">
        <f>'15.8'!AH12</f>
        <v>412</v>
      </c>
      <c r="G12" s="22">
        <f t="shared" si="3"/>
        <v>812</v>
      </c>
      <c r="H12" s="7">
        <v>15</v>
      </c>
      <c r="I12" s="7"/>
      <c r="J12" s="7"/>
      <c r="K12" s="7"/>
      <c r="L12" s="7">
        <v>40</v>
      </c>
      <c r="M12" s="7"/>
      <c r="N12" s="6">
        <f t="shared" si="0"/>
        <v>55</v>
      </c>
      <c r="O12" s="11">
        <f t="shared" si="1"/>
        <v>757</v>
      </c>
      <c r="P12" s="14">
        <v>16</v>
      </c>
      <c r="Q12" s="14">
        <v>3</v>
      </c>
      <c r="R12" s="14">
        <v>25</v>
      </c>
      <c r="S12" s="14"/>
      <c r="T12" s="14">
        <v>30</v>
      </c>
      <c r="U12" s="14">
        <v>29</v>
      </c>
      <c r="V12" s="14">
        <v>21</v>
      </c>
      <c r="W12" s="14"/>
      <c r="X12" s="14"/>
      <c r="Y12" s="14">
        <v>16</v>
      </c>
      <c r="Z12" s="14">
        <v>20</v>
      </c>
      <c r="AA12" s="14"/>
      <c r="AB12" s="14"/>
      <c r="AC12" s="14"/>
      <c r="AD12" s="14">
        <v>1</v>
      </c>
      <c r="AE12" s="13">
        <f t="shared" si="4"/>
        <v>160</v>
      </c>
      <c r="AF12" s="15">
        <f t="shared" si="2"/>
        <v>597</v>
      </c>
      <c r="AG12" s="7">
        <f t="shared" si="5"/>
        <v>596</v>
      </c>
      <c r="AH12" s="13">
        <f t="shared" si="6"/>
        <v>0</v>
      </c>
    </row>
    <row r="13" spans="1:34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'15.8'!AH13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.75" customHeight="1" x14ac:dyDescent="0.25">
      <c r="A14" s="20" t="s">
        <v>42</v>
      </c>
      <c r="B14" s="21">
        <v>48</v>
      </c>
      <c r="C14" s="10">
        <v>2</v>
      </c>
      <c r="D14" s="10">
        <v>19</v>
      </c>
      <c r="E14" s="12"/>
      <c r="F14" s="1">
        <f>'15.8'!AH14</f>
        <v>128</v>
      </c>
      <c r="G14" s="22">
        <f t="shared" si="3"/>
        <v>128</v>
      </c>
      <c r="H14" s="7"/>
      <c r="I14" s="7"/>
      <c r="J14" s="7"/>
      <c r="K14" s="7"/>
      <c r="L14" s="7">
        <v>5</v>
      </c>
      <c r="M14" s="7"/>
      <c r="N14" s="6">
        <f t="shared" si="0"/>
        <v>5</v>
      </c>
      <c r="O14" s="11">
        <f t="shared" si="1"/>
        <v>123</v>
      </c>
      <c r="P14" s="14">
        <v>3</v>
      </c>
      <c r="Q14" s="14"/>
      <c r="R14" s="14"/>
      <c r="S14" s="14"/>
      <c r="T14" s="14"/>
      <c r="U14" s="14">
        <v>4</v>
      </c>
      <c r="V14" s="14"/>
      <c r="W14" s="14"/>
      <c r="X14" s="14"/>
      <c r="Y14" s="14">
        <v>1</v>
      </c>
      <c r="Z14" s="14"/>
      <c r="AA14" s="14"/>
      <c r="AB14" s="14"/>
      <c r="AC14" s="14"/>
      <c r="AD14" s="14"/>
      <c r="AE14" s="13">
        <f t="shared" si="4"/>
        <v>8</v>
      </c>
      <c r="AF14" s="15">
        <f t="shared" si="2"/>
        <v>115</v>
      </c>
      <c r="AG14" s="7">
        <f t="shared" si="5"/>
        <v>115</v>
      </c>
      <c r="AH14" s="13">
        <f t="shared" si="6"/>
        <v>0</v>
      </c>
    </row>
    <row r="15" spans="1:34" ht="12.75" customHeight="1" x14ac:dyDescent="0.25">
      <c r="A15" s="20" t="s">
        <v>43</v>
      </c>
      <c r="B15" s="21">
        <v>85</v>
      </c>
      <c r="C15" s="10">
        <v>2</v>
      </c>
      <c r="D15" s="10">
        <v>46</v>
      </c>
      <c r="E15" s="12"/>
      <c r="F15" s="1">
        <f>'15.8'!AH15</f>
        <v>269</v>
      </c>
      <c r="G15" s="22">
        <f t="shared" si="3"/>
        <v>269</v>
      </c>
      <c r="H15" s="7">
        <v>5</v>
      </c>
      <c r="I15" s="7"/>
      <c r="J15" s="7"/>
      <c r="K15" s="7"/>
      <c r="L15" s="7"/>
      <c r="M15" s="7"/>
      <c r="N15" s="6">
        <f t="shared" si="0"/>
        <v>5</v>
      </c>
      <c r="O15" s="11">
        <f t="shared" si="1"/>
        <v>264</v>
      </c>
      <c r="P15" s="14">
        <v>4</v>
      </c>
      <c r="Q15" s="14">
        <v>3</v>
      </c>
      <c r="R15" s="14">
        <v>8</v>
      </c>
      <c r="S15" s="14"/>
      <c r="T15" s="14">
        <v>15</v>
      </c>
      <c r="U15" s="14">
        <v>9</v>
      </c>
      <c r="V15" s="14">
        <v>2</v>
      </c>
      <c r="W15" s="14"/>
      <c r="X15" s="14"/>
      <c r="Y15" s="14">
        <v>2</v>
      </c>
      <c r="Z15" s="14"/>
      <c r="AA15" s="14"/>
      <c r="AB15" s="14">
        <v>5</v>
      </c>
      <c r="AC15" s="14"/>
      <c r="AD15" s="14">
        <v>1</v>
      </c>
      <c r="AE15" s="13">
        <f t="shared" si="4"/>
        <v>48</v>
      </c>
      <c r="AF15" s="15">
        <f t="shared" si="2"/>
        <v>216</v>
      </c>
      <c r="AG15" s="7">
        <f t="shared" si="5"/>
        <v>216</v>
      </c>
      <c r="AH15" s="13">
        <f t="shared" si="6"/>
        <v>1</v>
      </c>
    </row>
    <row r="16" spans="1:34" ht="12.75" customHeight="1" x14ac:dyDescent="0.25">
      <c r="A16" s="20" t="s">
        <v>44</v>
      </c>
      <c r="B16" s="21">
        <v>50</v>
      </c>
      <c r="C16" s="10">
        <v>5</v>
      </c>
      <c r="D16" s="10">
        <v>55</v>
      </c>
      <c r="E16" s="12"/>
      <c r="F16" s="1">
        <f>'15.8'!AH16</f>
        <v>356</v>
      </c>
      <c r="G16" s="22">
        <f t="shared" si="3"/>
        <v>356</v>
      </c>
      <c r="H16" s="7">
        <v>5</v>
      </c>
      <c r="I16" s="7"/>
      <c r="J16" s="7"/>
      <c r="K16" s="7"/>
      <c r="L16" s="7"/>
      <c r="M16" s="7"/>
      <c r="N16" s="6">
        <f t="shared" si="0"/>
        <v>5</v>
      </c>
      <c r="O16" s="11">
        <f t="shared" si="1"/>
        <v>351</v>
      </c>
      <c r="P16" s="14">
        <v>10</v>
      </c>
      <c r="Q16" s="14">
        <v>3</v>
      </c>
      <c r="R16" s="14">
        <v>3</v>
      </c>
      <c r="S16" s="14"/>
      <c r="T16" s="14">
        <v>10</v>
      </c>
      <c r="U16" s="14">
        <v>11</v>
      </c>
      <c r="V16" s="14"/>
      <c r="W16" s="14"/>
      <c r="X16" s="14"/>
      <c r="Y16" s="14">
        <v>8</v>
      </c>
      <c r="Z16" s="14"/>
      <c r="AA16" s="14"/>
      <c r="AB16" s="14"/>
      <c r="AC16" s="14"/>
      <c r="AD16" s="14">
        <v>1</v>
      </c>
      <c r="AE16" s="13">
        <f t="shared" si="4"/>
        <v>45</v>
      </c>
      <c r="AF16" s="15">
        <f t="shared" si="2"/>
        <v>306</v>
      </c>
      <c r="AG16" s="7">
        <f t="shared" si="5"/>
        <v>305</v>
      </c>
      <c r="AH16" s="13">
        <f t="shared" si="6"/>
        <v>0</v>
      </c>
    </row>
    <row r="17" spans="1:34" ht="12.75" customHeight="1" x14ac:dyDescent="0.25">
      <c r="A17" s="20" t="s">
        <v>45</v>
      </c>
      <c r="B17" s="21">
        <v>50</v>
      </c>
      <c r="C17" s="10">
        <v>4</v>
      </c>
      <c r="D17" s="10">
        <v>56</v>
      </c>
      <c r="E17" s="12"/>
      <c r="F17" s="1">
        <f>'15.8'!AH17</f>
        <v>265</v>
      </c>
      <c r="G17" s="22">
        <f t="shared" si="3"/>
        <v>265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265</v>
      </c>
      <c r="P17" s="14">
        <v>3</v>
      </c>
      <c r="Q17" s="14"/>
      <c r="R17" s="14"/>
      <c r="S17" s="14"/>
      <c r="T17" s="14"/>
      <c r="U17" s="14">
        <v>4</v>
      </c>
      <c r="V17" s="14"/>
      <c r="W17" s="14"/>
      <c r="X17" s="14"/>
      <c r="Y17" s="14">
        <v>2</v>
      </c>
      <c r="Z17" s="14"/>
      <c r="AA17" s="14"/>
      <c r="AB17" s="14"/>
      <c r="AC17" s="14"/>
      <c r="AD17" s="14"/>
      <c r="AE17" s="13">
        <f t="shared" si="4"/>
        <v>9</v>
      </c>
      <c r="AF17" s="15">
        <f t="shared" si="2"/>
        <v>256</v>
      </c>
      <c r="AG17" s="7">
        <f t="shared" si="5"/>
        <v>256</v>
      </c>
      <c r="AH17" s="13">
        <f t="shared" si="6"/>
        <v>0</v>
      </c>
    </row>
    <row r="18" spans="1:34" ht="12.75" customHeight="1" x14ac:dyDescent="0.25">
      <c r="A18" s="20" t="s">
        <v>46</v>
      </c>
      <c r="B18" s="21">
        <v>50</v>
      </c>
      <c r="C18" s="10">
        <v>1</v>
      </c>
      <c r="D18" s="10">
        <v>29</v>
      </c>
      <c r="E18" s="12"/>
      <c r="F18" s="1">
        <f>'15.8'!AH18</f>
        <v>80</v>
      </c>
      <c r="G18" s="22">
        <f t="shared" si="3"/>
        <v>80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80</v>
      </c>
      <c r="P18" s="14"/>
      <c r="Q18" s="14"/>
      <c r="R18" s="14"/>
      <c r="S18" s="14"/>
      <c r="T18" s="14"/>
      <c r="U18" s="14"/>
      <c r="V18" s="14"/>
      <c r="W18" s="14"/>
      <c r="X18" s="14"/>
      <c r="Y18" s="14">
        <v>1</v>
      </c>
      <c r="Z18" s="14"/>
      <c r="AA18" s="14"/>
      <c r="AB18" s="14"/>
      <c r="AC18" s="14"/>
      <c r="AD18" s="14"/>
      <c r="AE18" s="13">
        <f t="shared" si="4"/>
        <v>1</v>
      </c>
      <c r="AF18" s="15">
        <f t="shared" si="2"/>
        <v>79</v>
      </c>
      <c r="AG18" s="7">
        <f t="shared" si="5"/>
        <v>79</v>
      </c>
      <c r="AH18" s="13">
        <f t="shared" si="6"/>
        <v>0</v>
      </c>
    </row>
    <row r="19" spans="1:34" ht="12.75" customHeight="1" x14ac:dyDescent="0.25">
      <c r="A19" s="20" t="s">
        <v>25</v>
      </c>
      <c r="B19" s="21">
        <v>50</v>
      </c>
      <c r="C19" s="10">
        <v>0</v>
      </c>
      <c r="D19" s="10">
        <v>2</v>
      </c>
      <c r="E19" s="12"/>
      <c r="F19" s="1">
        <f>'15.8'!AH19</f>
        <v>2</v>
      </c>
      <c r="G19" s="22">
        <f t="shared" si="3"/>
        <v>2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2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ref="AF19:AF24" si="7">O19-AE19</f>
        <v>2</v>
      </c>
      <c r="AG19" s="7">
        <f t="shared" si="5"/>
        <v>2</v>
      </c>
      <c r="AH19" s="13">
        <f t="shared" si="6"/>
        <v>0</v>
      </c>
    </row>
    <row r="20" spans="1:34" ht="12.75" customHeight="1" x14ac:dyDescent="0.25">
      <c r="A20" s="20" t="s">
        <v>26</v>
      </c>
      <c r="B20" s="21">
        <v>25</v>
      </c>
      <c r="C20" s="10">
        <v>0</v>
      </c>
      <c r="D20" s="10"/>
      <c r="E20" s="12"/>
      <c r="F20" s="1">
        <f>'15.8'!AH20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7"/>
        <v>0</v>
      </c>
      <c r="AG20" s="7">
        <f t="shared" si="5"/>
        <v>0</v>
      </c>
      <c r="AH20" s="13">
        <f t="shared" si="6"/>
        <v>0</v>
      </c>
    </row>
    <row r="21" spans="1:34" ht="12.75" customHeight="1" x14ac:dyDescent="0.25">
      <c r="A21" s="20" t="s">
        <v>27</v>
      </c>
      <c r="B21" s="21">
        <v>33</v>
      </c>
      <c r="C21" s="10">
        <v>3</v>
      </c>
      <c r="D21" s="10">
        <v>9</v>
      </c>
      <c r="E21" s="12"/>
      <c r="F21" s="1">
        <f>'15.8'!AH21</f>
        <v>113</v>
      </c>
      <c r="G21" s="22">
        <f t="shared" si="3"/>
        <v>113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113</v>
      </c>
      <c r="P21" s="14"/>
      <c r="Q21" s="14"/>
      <c r="R21" s="14"/>
      <c r="S21" s="14"/>
      <c r="T21" s="14"/>
      <c r="U21" s="14">
        <v>5</v>
      </c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5</v>
      </c>
      <c r="AF21" s="15">
        <f t="shared" si="7"/>
        <v>108</v>
      </c>
      <c r="AG21" s="7">
        <f t="shared" si="5"/>
        <v>108</v>
      </c>
      <c r="AH21" s="13">
        <f t="shared" si="6"/>
        <v>0</v>
      </c>
    </row>
    <row r="22" spans="1:34" ht="12.75" customHeight="1" x14ac:dyDescent="0.25">
      <c r="A22" s="20" t="s">
        <v>28</v>
      </c>
      <c r="B22" s="21">
        <v>40</v>
      </c>
      <c r="C22" s="10"/>
      <c r="D22" s="10"/>
      <c r="E22" s="12"/>
      <c r="F22" s="1">
        <f>'15.8'!AH22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7"/>
        <v>0</v>
      </c>
      <c r="AG22" s="7">
        <f t="shared" si="5"/>
        <v>0</v>
      </c>
      <c r="AH22" s="13">
        <f t="shared" si="6"/>
        <v>0</v>
      </c>
    </row>
    <row r="23" spans="1:34" ht="12.75" customHeight="1" x14ac:dyDescent="0.25">
      <c r="A23" s="20" t="s">
        <v>29</v>
      </c>
      <c r="B23" s="21">
        <v>40</v>
      </c>
      <c r="C23" s="10"/>
      <c r="D23" s="10"/>
      <c r="E23" s="12"/>
      <c r="F23" s="1">
        <f>'15.8'!AH23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7"/>
        <v>0</v>
      </c>
      <c r="AG23" s="7">
        <f t="shared" si="5"/>
        <v>0</v>
      </c>
      <c r="AH23" s="13">
        <f t="shared" si="6"/>
        <v>0</v>
      </c>
    </row>
    <row r="24" spans="1:34" ht="12.75" customHeight="1" x14ac:dyDescent="0.25">
      <c r="A24" s="20" t="s">
        <v>30</v>
      </c>
      <c r="B24" s="21">
        <v>45</v>
      </c>
      <c r="C24" s="10">
        <v>6</v>
      </c>
      <c r="D24" s="10">
        <v>54</v>
      </c>
      <c r="E24" s="12"/>
      <c r="F24" s="1">
        <f>'15.8'!AH24</f>
        <v>423</v>
      </c>
      <c r="G24" s="22">
        <f t="shared" si="3"/>
        <v>423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423</v>
      </c>
      <c r="P24" s="14">
        <v>98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>
        <v>1</v>
      </c>
      <c r="AE24" s="13">
        <f t="shared" si="4"/>
        <v>98</v>
      </c>
      <c r="AF24" s="15">
        <f t="shared" si="7"/>
        <v>325</v>
      </c>
      <c r="AG24" s="7">
        <f t="shared" si="5"/>
        <v>324</v>
      </c>
      <c r="AH24" s="13">
        <f t="shared" si="6"/>
        <v>0</v>
      </c>
    </row>
    <row r="25" spans="1:34" ht="12.75" customHeight="1" x14ac:dyDescent="0.25">
      <c r="A25" s="20" t="s">
        <v>59</v>
      </c>
      <c r="B25" s="21">
        <v>100</v>
      </c>
      <c r="C25" s="10">
        <v>2</v>
      </c>
      <c r="D25" s="10">
        <v>118</v>
      </c>
      <c r="E25" s="10"/>
      <c r="F25" s="1">
        <f>'15.8'!AH25</f>
        <v>318</v>
      </c>
      <c r="G25" s="22">
        <f t="shared" si="3"/>
        <v>318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318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ref="AF25:AF28" si="8">O25-AE25</f>
        <v>318</v>
      </c>
      <c r="AG25" s="7">
        <f t="shared" ref="AG25:AG28" si="9">(B25*C25)+D25</f>
        <v>318</v>
      </c>
      <c r="AH25" s="13">
        <f t="shared" ref="AH25:AH28" si="10">AG25+AD25-AF25</f>
        <v>0</v>
      </c>
    </row>
    <row r="26" spans="1:34" ht="12.75" customHeight="1" x14ac:dyDescent="0.25">
      <c r="A26" s="20" t="s">
        <v>60</v>
      </c>
      <c r="B26" s="21">
        <v>100</v>
      </c>
      <c r="C26" s="10">
        <v>2</v>
      </c>
      <c r="D26" s="10">
        <v>159</v>
      </c>
      <c r="E26" s="10"/>
      <c r="F26" s="1">
        <f>'15.8'!AH26</f>
        <v>359</v>
      </c>
      <c r="G26" s="22">
        <f t="shared" si="3"/>
        <v>359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359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0</v>
      </c>
      <c r="AF26" s="15">
        <f t="shared" si="8"/>
        <v>359</v>
      </c>
      <c r="AG26" s="7">
        <f t="shared" si="9"/>
        <v>359</v>
      </c>
      <c r="AH26" s="13">
        <f t="shared" si="10"/>
        <v>0</v>
      </c>
    </row>
    <row r="27" spans="1:34" ht="12.75" customHeight="1" x14ac:dyDescent="0.25">
      <c r="A27" s="20" t="s">
        <v>61</v>
      </c>
      <c r="B27" s="21">
        <v>50</v>
      </c>
      <c r="C27" s="10">
        <v>1</v>
      </c>
      <c r="D27" s="10">
        <v>72</v>
      </c>
      <c r="E27" s="10"/>
      <c r="F27" s="1">
        <f>'15.8'!AH27</f>
        <v>420</v>
      </c>
      <c r="G27" s="22">
        <f t="shared" si="3"/>
        <v>420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420</v>
      </c>
      <c r="P27" s="14">
        <v>1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>
        <v>297</v>
      </c>
      <c r="AD27" s="14"/>
      <c r="AE27" s="13">
        <f t="shared" si="4"/>
        <v>298</v>
      </c>
      <c r="AF27" s="15">
        <f t="shared" si="8"/>
        <v>122</v>
      </c>
      <c r="AG27" s="7">
        <f t="shared" si="9"/>
        <v>122</v>
      </c>
      <c r="AH27" s="13">
        <f t="shared" si="10"/>
        <v>0</v>
      </c>
    </row>
    <row r="28" spans="1:34" ht="12.75" customHeight="1" x14ac:dyDescent="0.25">
      <c r="A28" s="20" t="s">
        <v>58</v>
      </c>
      <c r="B28" s="21">
        <v>33</v>
      </c>
      <c r="C28" s="10">
        <v>11</v>
      </c>
      <c r="D28" s="10">
        <v>23</v>
      </c>
      <c r="E28" s="10"/>
      <c r="F28" s="1">
        <f>'15.8'!AH28</f>
        <v>414</v>
      </c>
      <c r="G28" s="22">
        <f t="shared" si="3"/>
        <v>414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414</v>
      </c>
      <c r="P28" s="14">
        <v>4</v>
      </c>
      <c r="Q28" s="14"/>
      <c r="R28" s="14"/>
      <c r="S28" s="14"/>
      <c r="T28" s="14">
        <v>6</v>
      </c>
      <c r="U28" s="14">
        <v>6</v>
      </c>
      <c r="V28" s="14"/>
      <c r="W28" s="14"/>
      <c r="X28" s="14"/>
      <c r="Y28" s="14">
        <v>12</v>
      </c>
      <c r="Z28" s="14"/>
      <c r="AA28" s="14"/>
      <c r="AB28" s="14"/>
      <c r="AC28" s="14"/>
      <c r="AD28" s="14"/>
      <c r="AE28" s="13">
        <f t="shared" si="4"/>
        <v>28</v>
      </c>
      <c r="AF28" s="15">
        <f t="shared" si="8"/>
        <v>386</v>
      </c>
      <c r="AG28" s="7">
        <f t="shared" si="9"/>
        <v>386</v>
      </c>
      <c r="AH28" s="13">
        <f t="shared" si="10"/>
        <v>0</v>
      </c>
    </row>
    <row r="29" spans="1:34" ht="12.75" customHeight="1" x14ac:dyDescent="0.25">
      <c r="E29" s="19">
        <f>SUM(E3:E28)</f>
        <v>1150</v>
      </c>
      <c r="F29" s="19">
        <f t="shared" ref="F29:AH29" si="11">SUM(F3:F28)</f>
        <v>7000</v>
      </c>
      <c r="G29" s="19">
        <f t="shared" si="11"/>
        <v>8150</v>
      </c>
      <c r="H29" s="19">
        <f t="shared" si="11"/>
        <v>77</v>
      </c>
      <c r="I29" s="19">
        <f t="shared" si="11"/>
        <v>0</v>
      </c>
      <c r="J29" s="19">
        <f t="shared" si="11"/>
        <v>0</v>
      </c>
      <c r="K29" s="19">
        <f t="shared" si="11"/>
        <v>0</v>
      </c>
      <c r="L29" s="19">
        <f t="shared" si="11"/>
        <v>270</v>
      </c>
      <c r="M29" s="19">
        <f t="shared" si="11"/>
        <v>0</v>
      </c>
      <c r="N29" s="19">
        <f t="shared" si="11"/>
        <v>347</v>
      </c>
      <c r="O29" s="19">
        <f t="shared" si="11"/>
        <v>7803</v>
      </c>
      <c r="P29" s="19">
        <f t="shared" si="11"/>
        <v>358</v>
      </c>
      <c r="Q29" s="19">
        <f t="shared" si="11"/>
        <v>76</v>
      </c>
      <c r="R29" s="19">
        <f t="shared" si="11"/>
        <v>232</v>
      </c>
      <c r="S29" s="19">
        <f t="shared" si="11"/>
        <v>0</v>
      </c>
      <c r="T29" s="19">
        <f t="shared" si="11"/>
        <v>189</v>
      </c>
      <c r="U29" s="19">
        <f t="shared" si="11"/>
        <v>226</v>
      </c>
      <c r="V29" s="19">
        <f t="shared" si="11"/>
        <v>77</v>
      </c>
      <c r="W29" s="19">
        <f t="shared" si="11"/>
        <v>0</v>
      </c>
      <c r="X29" s="19">
        <f t="shared" si="11"/>
        <v>0</v>
      </c>
      <c r="Y29" s="19">
        <f t="shared" si="11"/>
        <v>136</v>
      </c>
      <c r="Z29" s="19">
        <f t="shared" si="11"/>
        <v>35</v>
      </c>
      <c r="AA29" s="19">
        <f t="shared" si="11"/>
        <v>94</v>
      </c>
      <c r="AB29" s="19">
        <f t="shared" si="11"/>
        <v>9</v>
      </c>
      <c r="AC29" s="19"/>
      <c r="AD29" s="19">
        <f t="shared" si="11"/>
        <v>20</v>
      </c>
      <c r="AE29" s="19">
        <f t="shared" si="11"/>
        <v>1729</v>
      </c>
      <c r="AF29" s="19">
        <f t="shared" si="11"/>
        <v>6074</v>
      </c>
      <c r="AG29" s="19">
        <f t="shared" si="11"/>
        <v>6055</v>
      </c>
      <c r="AH29" s="19">
        <f t="shared" si="11"/>
        <v>1</v>
      </c>
    </row>
    <row r="32" spans="1:34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I32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3" sqref="F3:F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8.85546875" customWidth="1"/>
    <col min="5" max="5" width="9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5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4" t="s">
        <v>148</v>
      </c>
      <c r="F1" s="80" t="s">
        <v>12</v>
      </c>
      <c r="G1" s="80" t="s">
        <v>5</v>
      </c>
      <c r="H1" s="90" t="s">
        <v>17</v>
      </c>
      <c r="I1" s="3" t="s">
        <v>3</v>
      </c>
      <c r="J1" s="3"/>
      <c r="K1" s="3"/>
      <c r="L1" s="23"/>
      <c r="M1" s="3"/>
      <c r="N1" s="3"/>
      <c r="O1" s="86" t="s">
        <v>6</v>
      </c>
      <c r="P1" s="88" t="s">
        <v>4</v>
      </c>
      <c r="Q1" s="5" t="s">
        <v>47</v>
      </c>
      <c r="R1" s="5" t="s">
        <v>16</v>
      </c>
      <c r="S1" s="5" t="s">
        <v>11</v>
      </c>
      <c r="T1" s="5" t="s">
        <v>13</v>
      </c>
      <c r="U1" s="5" t="s">
        <v>9</v>
      </c>
      <c r="V1" s="5" t="s">
        <v>14</v>
      </c>
      <c r="W1" s="5" t="s">
        <v>47</v>
      </c>
      <c r="X1" s="5" t="s">
        <v>16</v>
      </c>
      <c r="Y1" s="5" t="s">
        <v>11</v>
      </c>
      <c r="Z1" s="5" t="s">
        <v>13</v>
      </c>
      <c r="AA1" s="5" t="s">
        <v>9</v>
      </c>
      <c r="AB1" s="5" t="s">
        <v>14</v>
      </c>
      <c r="AC1" s="4"/>
      <c r="AD1" s="84" t="s">
        <v>18</v>
      </c>
      <c r="AE1" s="82" t="s">
        <v>10</v>
      </c>
      <c r="AF1" s="82" t="s">
        <v>51</v>
      </c>
      <c r="AG1" s="76" t="s">
        <v>22</v>
      </c>
      <c r="AH1" s="78" t="s">
        <v>23</v>
      </c>
    </row>
    <row r="2" spans="1:35" x14ac:dyDescent="0.25">
      <c r="A2" s="85"/>
      <c r="B2" s="81"/>
      <c r="C2" s="81"/>
      <c r="D2" s="85"/>
      <c r="E2" s="85"/>
      <c r="F2" s="81"/>
      <c r="G2" s="81"/>
      <c r="H2" s="90"/>
      <c r="I2" s="17" t="s">
        <v>24</v>
      </c>
      <c r="J2" s="17" t="s">
        <v>50</v>
      </c>
      <c r="K2" s="17" t="s">
        <v>15</v>
      </c>
      <c r="L2" s="17" t="s">
        <v>1</v>
      </c>
      <c r="M2" s="2" t="s">
        <v>2</v>
      </c>
      <c r="N2" s="2" t="s">
        <v>7</v>
      </c>
      <c r="O2" s="87"/>
      <c r="P2" s="89"/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48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4" t="s">
        <v>49</v>
      </c>
      <c r="AC2" s="16"/>
      <c r="AD2" s="85"/>
      <c r="AE2" s="83"/>
      <c r="AF2" s="83"/>
      <c r="AG2" s="77"/>
      <c r="AH2" s="79"/>
    </row>
    <row r="3" spans="1:35" ht="12.75" customHeight="1" x14ac:dyDescent="0.25">
      <c r="A3" s="20" t="s">
        <v>31</v>
      </c>
      <c r="B3" s="21">
        <v>33</v>
      </c>
      <c r="C3" s="9">
        <v>54</v>
      </c>
      <c r="D3" s="9">
        <v>20</v>
      </c>
      <c r="E3" s="9">
        <v>312</v>
      </c>
      <c r="F3" s="12">
        <v>1248</v>
      </c>
      <c r="G3" s="1">
        <f>'16.8'!AG3</f>
        <v>1288</v>
      </c>
      <c r="H3" s="22">
        <f>SUM(F3:G3)</f>
        <v>2536</v>
      </c>
      <c r="I3" s="7">
        <v>132</v>
      </c>
      <c r="J3" s="7"/>
      <c r="K3" s="7"/>
      <c r="L3" s="7">
        <v>80</v>
      </c>
      <c r="M3" s="7">
        <v>115</v>
      </c>
      <c r="N3" s="7"/>
      <c r="O3" s="6">
        <f t="shared" ref="O3:O24" si="0">SUBTOTAL(9,I3:N3)</f>
        <v>327</v>
      </c>
      <c r="P3" s="11">
        <f t="shared" ref="P3:P24" si="1">H3-O3</f>
        <v>2209</v>
      </c>
      <c r="Q3" s="14">
        <v>26</v>
      </c>
      <c r="R3" s="14">
        <v>9</v>
      </c>
      <c r="S3" s="14">
        <v>5</v>
      </c>
      <c r="T3" s="14">
        <v>16</v>
      </c>
      <c r="U3" s="14">
        <v>28</v>
      </c>
      <c r="V3" s="14"/>
      <c r="W3" s="14"/>
      <c r="X3" s="14"/>
      <c r="Y3" s="14"/>
      <c r="Z3" s="14"/>
      <c r="AA3" s="14"/>
      <c r="AB3" s="14">
        <v>8</v>
      </c>
      <c r="AC3" s="14"/>
      <c r="AD3" s="14">
        <v>3</v>
      </c>
      <c r="AE3" s="13">
        <f>SUM(Q3:AC3)</f>
        <v>92</v>
      </c>
      <c r="AF3" s="15">
        <f t="shared" ref="AF3:AF18" si="2">P3-AE3</f>
        <v>2117</v>
      </c>
      <c r="AG3" s="7">
        <f>(B3*C3)+D3+E3</f>
        <v>2114</v>
      </c>
      <c r="AH3" s="13">
        <f>AG3+AD3-AF3</f>
        <v>0</v>
      </c>
    </row>
    <row r="4" spans="1:35" ht="12.75" customHeight="1" x14ac:dyDescent="0.25">
      <c r="A4" s="20" t="s">
        <v>32</v>
      </c>
      <c r="B4" s="21">
        <v>70</v>
      </c>
      <c r="C4" s="9">
        <v>16</v>
      </c>
      <c r="D4" s="9">
        <v>9</v>
      </c>
      <c r="E4" s="9">
        <v>140</v>
      </c>
      <c r="F4" s="12">
        <v>1210</v>
      </c>
      <c r="G4" s="1">
        <f>'16.8'!AG4</f>
        <v>423</v>
      </c>
      <c r="H4" s="22">
        <f t="shared" ref="H4:H24" si="3">SUM(F4:G4)</f>
        <v>1633</v>
      </c>
      <c r="I4" s="7">
        <v>133</v>
      </c>
      <c r="J4" s="7"/>
      <c r="K4" s="7"/>
      <c r="L4" s="7">
        <v>60</v>
      </c>
      <c r="M4" s="7">
        <v>95</v>
      </c>
      <c r="N4" s="7"/>
      <c r="O4" s="6">
        <f t="shared" si="0"/>
        <v>288</v>
      </c>
      <c r="P4" s="11">
        <f t="shared" si="1"/>
        <v>1345</v>
      </c>
      <c r="Q4" s="14">
        <v>12</v>
      </c>
      <c r="R4" s="14">
        <v>4</v>
      </c>
      <c r="S4" s="14"/>
      <c r="T4" s="14">
        <v>8</v>
      </c>
      <c r="U4" s="14">
        <v>38</v>
      </c>
      <c r="V4" s="14"/>
      <c r="W4" s="14"/>
      <c r="X4" s="14"/>
      <c r="Y4" s="14"/>
      <c r="Z4" s="14"/>
      <c r="AA4" s="14"/>
      <c r="AB4" s="14">
        <v>14</v>
      </c>
      <c r="AC4" s="14"/>
      <c r="AD4" s="14"/>
      <c r="AE4" s="13">
        <f t="shared" ref="AE4:AE24" si="4">SUM(Q4:AC4)</f>
        <v>76</v>
      </c>
      <c r="AF4" s="15">
        <f t="shared" si="2"/>
        <v>1269</v>
      </c>
      <c r="AG4" s="7">
        <f t="shared" ref="AG4:AG28" si="5">(B4*C4)+D4+E4</f>
        <v>1269</v>
      </c>
      <c r="AH4" s="13">
        <f t="shared" ref="AH4:AH24" si="6">AG4+AD4-AF4</f>
        <v>0</v>
      </c>
    </row>
    <row r="5" spans="1:35" ht="12.75" customHeight="1" x14ac:dyDescent="0.25">
      <c r="A5" s="20" t="s">
        <v>33</v>
      </c>
      <c r="B5" s="21">
        <v>45</v>
      </c>
      <c r="C5" s="8">
        <v>7</v>
      </c>
      <c r="D5" s="8">
        <v>19</v>
      </c>
      <c r="E5" s="8">
        <v>90</v>
      </c>
      <c r="F5" s="12">
        <v>324</v>
      </c>
      <c r="G5" s="1">
        <f>'16.8'!AG5</f>
        <v>229</v>
      </c>
      <c r="H5" s="22">
        <f t="shared" si="3"/>
        <v>553</v>
      </c>
      <c r="I5" s="7"/>
      <c r="J5" s="7"/>
      <c r="K5" s="7"/>
      <c r="L5" s="7">
        <v>40</v>
      </c>
      <c r="M5" s="7">
        <v>55</v>
      </c>
      <c r="N5" s="7"/>
      <c r="O5" s="6">
        <f t="shared" si="0"/>
        <v>95</v>
      </c>
      <c r="P5" s="11">
        <f t="shared" si="1"/>
        <v>458</v>
      </c>
      <c r="Q5" s="14">
        <v>27</v>
      </c>
      <c r="R5" s="14">
        <v>3</v>
      </c>
      <c r="S5" s="14"/>
      <c r="T5" s="14"/>
      <c r="U5" s="14">
        <v>3</v>
      </c>
      <c r="V5" s="14"/>
      <c r="W5" s="14"/>
      <c r="X5" s="14"/>
      <c r="Y5" s="14"/>
      <c r="Z5" s="14"/>
      <c r="AA5" s="14"/>
      <c r="AB5" s="14">
        <v>1</v>
      </c>
      <c r="AC5" s="14"/>
      <c r="AD5" s="14"/>
      <c r="AE5" s="13">
        <f t="shared" si="4"/>
        <v>34</v>
      </c>
      <c r="AF5" s="15">
        <f t="shared" si="2"/>
        <v>424</v>
      </c>
      <c r="AG5" s="7">
        <f t="shared" si="5"/>
        <v>424</v>
      </c>
      <c r="AH5" s="13">
        <f t="shared" si="6"/>
        <v>0</v>
      </c>
    </row>
    <row r="6" spans="1:35" ht="12.75" customHeight="1" x14ac:dyDescent="0.25">
      <c r="A6" s="20" t="s">
        <v>34</v>
      </c>
      <c r="B6" s="21">
        <v>40</v>
      </c>
      <c r="C6" s="8">
        <v>1</v>
      </c>
      <c r="D6" s="8">
        <v>13</v>
      </c>
      <c r="E6" s="8"/>
      <c r="F6" s="12"/>
      <c r="G6" s="1">
        <f>'16.8'!AG6</f>
        <v>53</v>
      </c>
      <c r="H6" s="22">
        <f t="shared" si="3"/>
        <v>53</v>
      </c>
      <c r="I6" s="7"/>
      <c r="J6" s="7"/>
      <c r="K6" s="7"/>
      <c r="L6" s="7"/>
      <c r="M6" s="7"/>
      <c r="N6" s="7"/>
      <c r="O6" s="6">
        <f t="shared" si="0"/>
        <v>0</v>
      </c>
      <c r="P6" s="11">
        <f t="shared" si="1"/>
        <v>53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53</v>
      </c>
      <c r="AG6" s="7">
        <f t="shared" si="5"/>
        <v>53</v>
      </c>
      <c r="AH6" s="13">
        <f t="shared" si="6"/>
        <v>0</v>
      </c>
    </row>
    <row r="7" spans="1:35" ht="12.75" customHeight="1" x14ac:dyDescent="0.25">
      <c r="A7" s="20" t="s">
        <v>35</v>
      </c>
      <c r="B7" s="21">
        <v>80</v>
      </c>
      <c r="C7" s="8">
        <v>1</v>
      </c>
      <c r="D7" s="8">
        <v>3</v>
      </c>
      <c r="E7" s="8"/>
      <c r="F7" s="12">
        <v>80</v>
      </c>
      <c r="G7" s="1">
        <f>'16.8'!AG7</f>
        <v>14</v>
      </c>
      <c r="H7" s="22">
        <f t="shared" si="3"/>
        <v>94</v>
      </c>
      <c r="I7" s="7">
        <v>5</v>
      </c>
      <c r="J7" s="7"/>
      <c r="K7" s="7"/>
      <c r="L7" s="7"/>
      <c r="M7" s="7"/>
      <c r="N7" s="7"/>
      <c r="O7" s="6">
        <f t="shared" si="0"/>
        <v>5</v>
      </c>
      <c r="P7" s="11">
        <f t="shared" si="1"/>
        <v>89</v>
      </c>
      <c r="Q7" s="14">
        <v>6</v>
      </c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6</v>
      </c>
      <c r="AF7" s="15">
        <f t="shared" si="2"/>
        <v>83</v>
      </c>
      <c r="AG7" s="7">
        <f t="shared" si="5"/>
        <v>83</v>
      </c>
      <c r="AH7" s="13">
        <f t="shared" si="6"/>
        <v>0</v>
      </c>
    </row>
    <row r="8" spans="1:35" ht="12.75" customHeight="1" x14ac:dyDescent="0.25">
      <c r="A8" s="20" t="s">
        <v>36</v>
      </c>
      <c r="B8" s="21">
        <v>20</v>
      </c>
      <c r="C8" s="8"/>
      <c r="D8" s="8"/>
      <c r="E8" s="8"/>
      <c r="F8" s="12"/>
      <c r="G8" s="1">
        <f>'16.8'!AG8</f>
        <v>0</v>
      </c>
      <c r="H8" s="22">
        <f t="shared" si="3"/>
        <v>0</v>
      </c>
      <c r="I8" s="7"/>
      <c r="J8" s="7"/>
      <c r="K8" s="7"/>
      <c r="L8" s="7"/>
      <c r="M8" s="7"/>
      <c r="N8" s="7"/>
      <c r="O8" s="6">
        <f t="shared" si="0"/>
        <v>0</v>
      </c>
      <c r="P8" s="11">
        <f t="shared" si="1"/>
        <v>0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0</v>
      </c>
      <c r="AG8" s="7">
        <f t="shared" si="5"/>
        <v>0</v>
      </c>
      <c r="AH8" s="13">
        <f t="shared" si="6"/>
        <v>0</v>
      </c>
    </row>
    <row r="9" spans="1:35" ht="12.75" customHeight="1" x14ac:dyDescent="0.25">
      <c r="A9" s="20" t="s">
        <v>37</v>
      </c>
      <c r="B9" s="21">
        <v>120</v>
      </c>
      <c r="C9" s="9">
        <v>4</v>
      </c>
      <c r="D9" s="9">
        <v>136</v>
      </c>
      <c r="E9" s="9">
        <v>240</v>
      </c>
      <c r="F9" s="12">
        <v>440</v>
      </c>
      <c r="G9" s="1">
        <f>'16.8'!AG9</f>
        <v>520</v>
      </c>
      <c r="H9" s="22">
        <f t="shared" si="3"/>
        <v>960</v>
      </c>
      <c r="I9" s="7">
        <v>89</v>
      </c>
      <c r="J9" s="7"/>
      <c r="K9" s="7"/>
      <c r="L9" s="7"/>
      <c r="M9" s="7"/>
      <c r="N9" s="7"/>
      <c r="O9" s="6">
        <f t="shared" si="0"/>
        <v>89</v>
      </c>
      <c r="P9" s="11">
        <f t="shared" si="1"/>
        <v>871</v>
      </c>
      <c r="Q9" s="14">
        <v>5</v>
      </c>
      <c r="R9" s="14">
        <v>4</v>
      </c>
      <c r="S9" s="14"/>
      <c r="T9" s="14"/>
      <c r="U9" s="14"/>
      <c r="V9" s="14"/>
      <c r="W9" s="14"/>
      <c r="X9" s="14"/>
      <c r="Y9" s="14"/>
      <c r="Z9" s="14"/>
      <c r="AA9" s="14"/>
      <c r="AB9" s="14">
        <v>4</v>
      </c>
      <c r="AC9" s="14"/>
      <c r="AD9" s="14">
        <v>2</v>
      </c>
      <c r="AE9" s="13">
        <f t="shared" si="4"/>
        <v>13</v>
      </c>
      <c r="AF9" s="15">
        <f t="shared" si="2"/>
        <v>858</v>
      </c>
      <c r="AG9" s="7">
        <f t="shared" si="5"/>
        <v>856</v>
      </c>
      <c r="AH9" s="13">
        <f t="shared" si="6"/>
        <v>0</v>
      </c>
    </row>
    <row r="10" spans="1:35" ht="12.75" customHeight="1" x14ac:dyDescent="0.25">
      <c r="A10" s="20" t="s">
        <v>38</v>
      </c>
      <c r="B10" s="21">
        <v>40</v>
      </c>
      <c r="C10" s="8">
        <v>0</v>
      </c>
      <c r="D10" s="8">
        <v>71</v>
      </c>
      <c r="E10" s="8"/>
      <c r="F10" s="12"/>
      <c r="G10" s="1">
        <f>'16.8'!AG10</f>
        <v>91</v>
      </c>
      <c r="H10" s="22">
        <f t="shared" si="3"/>
        <v>91</v>
      </c>
      <c r="I10" s="7"/>
      <c r="J10" s="7"/>
      <c r="K10" s="7"/>
      <c r="L10" s="7">
        <v>10</v>
      </c>
      <c r="M10" s="7"/>
      <c r="N10" s="7"/>
      <c r="O10" s="6">
        <f t="shared" si="0"/>
        <v>10</v>
      </c>
      <c r="P10" s="11">
        <f t="shared" si="1"/>
        <v>81</v>
      </c>
      <c r="Q10" s="14">
        <v>10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10</v>
      </c>
      <c r="AF10" s="15">
        <f t="shared" si="2"/>
        <v>71</v>
      </c>
      <c r="AG10" s="7">
        <f t="shared" si="5"/>
        <v>71</v>
      </c>
      <c r="AH10" s="13">
        <f t="shared" si="6"/>
        <v>0</v>
      </c>
    </row>
    <row r="11" spans="1:35" ht="12.75" customHeight="1" x14ac:dyDescent="0.25">
      <c r="A11" s="20" t="s">
        <v>39</v>
      </c>
      <c r="B11" s="21">
        <v>65</v>
      </c>
      <c r="C11" s="8">
        <v>3</v>
      </c>
      <c r="D11" s="8">
        <v>41</v>
      </c>
      <c r="E11" s="8"/>
      <c r="F11" s="12"/>
      <c r="G11" s="1">
        <f>'16.8'!AG11</f>
        <v>251</v>
      </c>
      <c r="H11" s="22">
        <f t="shared" si="3"/>
        <v>251</v>
      </c>
      <c r="I11" s="7">
        <v>5</v>
      </c>
      <c r="J11" s="7"/>
      <c r="K11" s="7"/>
      <c r="L11" s="7"/>
      <c r="M11" s="7"/>
      <c r="N11" s="7"/>
      <c r="O11" s="6">
        <f t="shared" si="0"/>
        <v>5</v>
      </c>
      <c r="P11" s="11">
        <f t="shared" si="1"/>
        <v>246</v>
      </c>
      <c r="Q11" s="14"/>
      <c r="R11" s="14">
        <v>4</v>
      </c>
      <c r="S11" s="14"/>
      <c r="T11" s="14">
        <v>6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4"/>
        <v>10</v>
      </c>
      <c r="AF11" s="15">
        <f t="shared" si="2"/>
        <v>236</v>
      </c>
      <c r="AG11" s="7">
        <f t="shared" si="5"/>
        <v>236</v>
      </c>
      <c r="AH11" s="13">
        <f t="shared" si="6"/>
        <v>0</v>
      </c>
    </row>
    <row r="12" spans="1:35" ht="12.75" customHeight="1" x14ac:dyDescent="0.25">
      <c r="A12" s="20" t="s">
        <v>40</v>
      </c>
      <c r="B12" s="21">
        <v>100</v>
      </c>
      <c r="C12" s="8">
        <v>10</v>
      </c>
      <c r="D12" s="8">
        <v>103</v>
      </c>
      <c r="E12" s="8"/>
      <c r="F12" s="12">
        <v>730</v>
      </c>
      <c r="G12" s="1">
        <f>'16.8'!AG12</f>
        <v>596</v>
      </c>
      <c r="H12" s="22">
        <f t="shared" si="3"/>
        <v>1326</v>
      </c>
      <c r="I12" s="7">
        <v>103</v>
      </c>
      <c r="J12" s="7"/>
      <c r="K12" s="7"/>
      <c r="L12" s="7">
        <v>14</v>
      </c>
      <c r="M12" s="7">
        <v>64</v>
      </c>
      <c r="N12" s="7"/>
      <c r="O12" s="6">
        <f t="shared" si="0"/>
        <v>181</v>
      </c>
      <c r="P12" s="11">
        <f t="shared" si="1"/>
        <v>1145</v>
      </c>
      <c r="Q12" s="14">
        <v>10</v>
      </c>
      <c r="R12" s="14">
        <v>4</v>
      </c>
      <c r="S12" s="14">
        <v>3</v>
      </c>
      <c r="T12" s="14">
        <v>5</v>
      </c>
      <c r="U12" s="14">
        <v>18</v>
      </c>
      <c r="V12" s="14"/>
      <c r="W12" s="14"/>
      <c r="X12" s="14"/>
      <c r="Y12" s="14"/>
      <c r="Z12" s="14"/>
      <c r="AA12" s="14"/>
      <c r="AB12" s="14"/>
      <c r="AC12" s="14"/>
      <c r="AD12" s="14">
        <v>2</v>
      </c>
      <c r="AE12" s="13">
        <f t="shared" si="4"/>
        <v>40</v>
      </c>
      <c r="AF12" s="15">
        <f t="shared" si="2"/>
        <v>1105</v>
      </c>
      <c r="AG12" s="7">
        <f t="shared" si="5"/>
        <v>1103</v>
      </c>
      <c r="AH12" s="13">
        <f t="shared" si="6"/>
        <v>0</v>
      </c>
    </row>
    <row r="13" spans="1:35" ht="12.75" customHeight="1" x14ac:dyDescent="0.25">
      <c r="A13" s="20" t="s">
        <v>41</v>
      </c>
      <c r="B13" s="21">
        <v>0</v>
      </c>
      <c r="C13" s="10"/>
      <c r="D13" s="10"/>
      <c r="E13" s="10"/>
      <c r="F13" s="12"/>
      <c r="G13" s="1">
        <f>'16.8'!AG13</f>
        <v>0</v>
      </c>
      <c r="H13" s="22">
        <f t="shared" si="3"/>
        <v>0</v>
      </c>
      <c r="I13" s="7"/>
      <c r="J13" s="7"/>
      <c r="K13" s="7"/>
      <c r="L13" s="7"/>
      <c r="M13" s="7"/>
      <c r="N13" s="7"/>
      <c r="O13" s="6">
        <f t="shared" si="0"/>
        <v>0</v>
      </c>
      <c r="P13" s="11">
        <f t="shared" si="1"/>
        <v>0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5" ht="12.75" customHeight="1" x14ac:dyDescent="0.25">
      <c r="A14" s="20" t="s">
        <v>42</v>
      </c>
      <c r="B14" s="21">
        <v>48</v>
      </c>
      <c r="C14" s="10">
        <v>2</v>
      </c>
      <c r="D14" s="10">
        <v>47</v>
      </c>
      <c r="E14" s="10">
        <v>48</v>
      </c>
      <c r="F14" s="12">
        <v>96</v>
      </c>
      <c r="G14" s="1">
        <f>'16.8'!AG14</f>
        <v>115</v>
      </c>
      <c r="H14" s="22">
        <f t="shared" si="3"/>
        <v>211</v>
      </c>
      <c r="I14" s="7">
        <v>4</v>
      </c>
      <c r="J14" s="7"/>
      <c r="K14" s="7"/>
      <c r="L14" s="7"/>
      <c r="M14" s="7">
        <v>2</v>
      </c>
      <c r="N14" s="7"/>
      <c r="O14" s="6">
        <f t="shared" si="0"/>
        <v>6</v>
      </c>
      <c r="P14" s="11">
        <f t="shared" si="1"/>
        <v>205</v>
      </c>
      <c r="Q14" s="14">
        <v>4</v>
      </c>
      <c r="R14" s="14">
        <v>5</v>
      </c>
      <c r="S14" s="14"/>
      <c r="T14" s="14">
        <v>3</v>
      </c>
      <c r="U14" s="14"/>
      <c r="V14" s="14"/>
      <c r="W14" s="14"/>
      <c r="X14" s="14"/>
      <c r="Y14" s="14"/>
      <c r="Z14" s="14"/>
      <c r="AA14" s="14"/>
      <c r="AB14" s="14">
        <v>2</v>
      </c>
      <c r="AC14" s="14"/>
      <c r="AD14" s="14"/>
      <c r="AE14" s="13">
        <f t="shared" si="4"/>
        <v>14</v>
      </c>
      <c r="AF14" s="15">
        <f t="shared" si="2"/>
        <v>191</v>
      </c>
      <c r="AG14" s="7">
        <f t="shared" si="5"/>
        <v>191</v>
      </c>
      <c r="AH14" s="13">
        <f t="shared" si="6"/>
        <v>0</v>
      </c>
    </row>
    <row r="15" spans="1:35" ht="12.75" customHeight="1" x14ac:dyDescent="0.25">
      <c r="A15" s="20" t="s">
        <v>43</v>
      </c>
      <c r="B15" s="21">
        <v>85</v>
      </c>
      <c r="C15" s="10">
        <v>2</v>
      </c>
      <c r="D15" s="10">
        <v>15</v>
      </c>
      <c r="E15" s="10">
        <v>85</v>
      </c>
      <c r="F15" s="12">
        <v>85</v>
      </c>
      <c r="G15" s="1">
        <f>'16.8'!AG15</f>
        <v>216</v>
      </c>
      <c r="H15" s="22">
        <f t="shared" si="3"/>
        <v>301</v>
      </c>
      <c r="I15" s="7">
        <v>4</v>
      </c>
      <c r="J15" s="7"/>
      <c r="K15" s="7"/>
      <c r="L15" s="7"/>
      <c r="M15" s="7">
        <v>3</v>
      </c>
      <c r="N15" s="7"/>
      <c r="O15" s="6">
        <f t="shared" si="0"/>
        <v>7</v>
      </c>
      <c r="P15" s="11">
        <f t="shared" si="1"/>
        <v>294</v>
      </c>
      <c r="Q15" s="14">
        <v>3</v>
      </c>
      <c r="R15" s="14">
        <v>4</v>
      </c>
      <c r="S15" s="14">
        <v>5</v>
      </c>
      <c r="T15" s="14">
        <v>3</v>
      </c>
      <c r="U15" s="14">
        <v>9</v>
      </c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24</v>
      </c>
      <c r="AF15" s="15">
        <f t="shared" si="2"/>
        <v>270</v>
      </c>
      <c r="AG15" s="7">
        <f t="shared" si="5"/>
        <v>270</v>
      </c>
      <c r="AH15" s="13">
        <f t="shared" si="6"/>
        <v>0</v>
      </c>
      <c r="AI15" s="40"/>
    </row>
    <row r="16" spans="1:35" ht="12.75" customHeight="1" x14ac:dyDescent="0.25">
      <c r="A16" s="20" t="s">
        <v>44</v>
      </c>
      <c r="B16" s="21">
        <v>50</v>
      </c>
      <c r="C16" s="10">
        <v>6</v>
      </c>
      <c r="D16" s="10">
        <v>61</v>
      </c>
      <c r="E16" s="10"/>
      <c r="F16" s="12">
        <v>170</v>
      </c>
      <c r="G16" s="1">
        <f>'16.8'!AG16</f>
        <v>305</v>
      </c>
      <c r="H16" s="22">
        <f t="shared" si="3"/>
        <v>475</v>
      </c>
      <c r="I16" s="7">
        <v>60</v>
      </c>
      <c r="J16" s="7"/>
      <c r="K16" s="7"/>
      <c r="L16" s="7"/>
      <c r="M16" s="7">
        <v>2</v>
      </c>
      <c r="N16" s="7"/>
      <c r="O16" s="6">
        <f t="shared" si="0"/>
        <v>62</v>
      </c>
      <c r="P16" s="11">
        <f t="shared" si="1"/>
        <v>413</v>
      </c>
      <c r="Q16" s="14"/>
      <c r="R16" s="14">
        <v>4</v>
      </c>
      <c r="S16" s="14">
        <v>5</v>
      </c>
      <c r="T16" s="14">
        <v>18</v>
      </c>
      <c r="U16" s="14">
        <v>24</v>
      </c>
      <c r="V16" s="14"/>
      <c r="W16" s="14"/>
      <c r="X16" s="14"/>
      <c r="Y16" s="14"/>
      <c r="Z16" s="14"/>
      <c r="AA16" s="14"/>
      <c r="AB16" s="14"/>
      <c r="AC16" s="14"/>
      <c r="AD16" s="14">
        <v>1</v>
      </c>
      <c r="AE16" s="13">
        <f t="shared" si="4"/>
        <v>51</v>
      </c>
      <c r="AF16" s="15">
        <f t="shared" si="2"/>
        <v>362</v>
      </c>
      <c r="AG16" s="7">
        <f t="shared" si="5"/>
        <v>361</v>
      </c>
      <c r="AH16" s="13">
        <f t="shared" si="6"/>
        <v>0</v>
      </c>
      <c r="AI16" s="40"/>
    </row>
    <row r="17" spans="1:35" ht="12.75" customHeight="1" x14ac:dyDescent="0.25">
      <c r="A17" s="20" t="s">
        <v>45</v>
      </c>
      <c r="B17" s="21">
        <v>50</v>
      </c>
      <c r="C17" s="10">
        <v>4</v>
      </c>
      <c r="D17" s="10">
        <v>35</v>
      </c>
      <c r="E17" s="10"/>
      <c r="F17" s="12"/>
      <c r="G17" s="1">
        <f>'16.8'!AG17</f>
        <v>256</v>
      </c>
      <c r="H17" s="22">
        <f t="shared" si="3"/>
        <v>256</v>
      </c>
      <c r="I17" s="7">
        <v>14</v>
      </c>
      <c r="J17" s="7"/>
      <c r="K17" s="7"/>
      <c r="L17" s="7"/>
      <c r="M17" s="7"/>
      <c r="N17" s="7"/>
      <c r="O17" s="6">
        <f t="shared" si="0"/>
        <v>14</v>
      </c>
      <c r="P17" s="11">
        <f t="shared" si="1"/>
        <v>242</v>
      </c>
      <c r="Q17" s="14"/>
      <c r="R17" s="14">
        <v>4</v>
      </c>
      <c r="S17" s="14"/>
      <c r="T17" s="14"/>
      <c r="U17" s="14">
        <v>3</v>
      </c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7</v>
      </c>
      <c r="AF17" s="15">
        <f t="shared" si="2"/>
        <v>235</v>
      </c>
      <c r="AG17" s="7">
        <f t="shared" si="5"/>
        <v>235</v>
      </c>
      <c r="AH17" s="13">
        <f t="shared" si="6"/>
        <v>0</v>
      </c>
      <c r="AI17" s="40"/>
    </row>
    <row r="18" spans="1:35" ht="12.75" customHeight="1" x14ac:dyDescent="0.25">
      <c r="A18" s="20" t="s">
        <v>46</v>
      </c>
      <c r="B18" s="21">
        <v>50</v>
      </c>
      <c r="C18" s="10">
        <v>1</v>
      </c>
      <c r="D18" s="10">
        <v>26</v>
      </c>
      <c r="E18" s="10"/>
      <c r="F18" s="12"/>
      <c r="G18" s="1">
        <f>'16.8'!AG18</f>
        <v>79</v>
      </c>
      <c r="H18" s="22">
        <f t="shared" si="3"/>
        <v>79</v>
      </c>
      <c r="I18" s="7"/>
      <c r="J18" s="7"/>
      <c r="K18" s="7"/>
      <c r="L18" s="7"/>
      <c r="M18" s="7"/>
      <c r="N18" s="7"/>
      <c r="O18" s="6">
        <f t="shared" si="0"/>
        <v>0</v>
      </c>
      <c r="P18" s="11">
        <f t="shared" si="1"/>
        <v>79</v>
      </c>
      <c r="Q18" s="14"/>
      <c r="R18" s="14"/>
      <c r="S18" s="14"/>
      <c r="T18" s="14"/>
      <c r="U18" s="14">
        <v>3</v>
      </c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3</v>
      </c>
      <c r="AF18" s="15">
        <f t="shared" si="2"/>
        <v>76</v>
      </c>
      <c r="AG18" s="7">
        <f t="shared" si="5"/>
        <v>76</v>
      </c>
      <c r="AH18" s="13">
        <f t="shared" si="6"/>
        <v>0</v>
      </c>
    </row>
    <row r="19" spans="1:35" ht="12.75" customHeight="1" x14ac:dyDescent="0.25">
      <c r="A19" s="20" t="s">
        <v>25</v>
      </c>
      <c r="B19" s="21">
        <v>50</v>
      </c>
      <c r="C19" s="10">
        <v>0</v>
      </c>
      <c r="D19" s="10">
        <v>22</v>
      </c>
      <c r="E19" s="10"/>
      <c r="F19" s="12">
        <v>312</v>
      </c>
      <c r="G19" s="1">
        <f>'16.8'!AG19</f>
        <v>2</v>
      </c>
      <c r="H19" s="22">
        <f t="shared" si="3"/>
        <v>314</v>
      </c>
      <c r="I19" s="7"/>
      <c r="J19" s="7"/>
      <c r="K19" s="7"/>
      <c r="L19" s="7"/>
      <c r="M19" s="7">
        <v>156</v>
      </c>
      <c r="N19" s="7"/>
      <c r="O19" s="6">
        <f t="shared" si="0"/>
        <v>156</v>
      </c>
      <c r="P19" s="11">
        <f t="shared" si="1"/>
        <v>158</v>
      </c>
      <c r="Q19" s="14">
        <v>20</v>
      </c>
      <c r="R19" s="14">
        <v>27</v>
      </c>
      <c r="S19" s="14">
        <v>20</v>
      </c>
      <c r="T19" s="14">
        <v>22</v>
      </c>
      <c r="U19" s="14">
        <v>15</v>
      </c>
      <c r="V19" s="14"/>
      <c r="W19" s="14"/>
      <c r="X19" s="14"/>
      <c r="Y19" s="14"/>
      <c r="Z19" s="14"/>
      <c r="AA19" s="14"/>
      <c r="AB19" s="14">
        <v>31</v>
      </c>
      <c r="AC19" s="14"/>
      <c r="AD19" s="14">
        <v>1</v>
      </c>
      <c r="AE19" s="13">
        <f t="shared" si="4"/>
        <v>135</v>
      </c>
      <c r="AF19" s="15">
        <f t="shared" ref="AF19:AF24" si="7">P19-AE19</f>
        <v>23</v>
      </c>
      <c r="AG19" s="7">
        <f t="shared" si="5"/>
        <v>22</v>
      </c>
      <c r="AH19" s="13">
        <f t="shared" si="6"/>
        <v>0</v>
      </c>
    </row>
    <row r="20" spans="1:35" ht="12.75" customHeight="1" x14ac:dyDescent="0.25">
      <c r="A20" s="20" t="s">
        <v>26</v>
      </c>
      <c r="B20" s="21">
        <v>25</v>
      </c>
      <c r="C20" s="10"/>
      <c r="D20" s="10"/>
      <c r="E20" s="10"/>
      <c r="F20" s="12"/>
      <c r="G20" s="1">
        <f>'16.8'!AG20</f>
        <v>0</v>
      </c>
      <c r="H20" s="22">
        <f t="shared" si="3"/>
        <v>0</v>
      </c>
      <c r="I20" s="7"/>
      <c r="J20" s="7"/>
      <c r="K20" s="7"/>
      <c r="L20" s="7"/>
      <c r="M20" s="7"/>
      <c r="N20" s="7"/>
      <c r="O20" s="6">
        <f t="shared" si="0"/>
        <v>0</v>
      </c>
      <c r="P20" s="11">
        <f t="shared" si="1"/>
        <v>0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7"/>
        <v>0</v>
      </c>
      <c r="AG20" s="7">
        <f t="shared" si="5"/>
        <v>0</v>
      </c>
      <c r="AH20" s="13">
        <f t="shared" si="6"/>
        <v>0</v>
      </c>
    </row>
    <row r="21" spans="1:35" ht="12.75" customHeight="1" x14ac:dyDescent="0.25">
      <c r="A21" s="20" t="s">
        <v>27</v>
      </c>
      <c r="B21" s="21">
        <v>33</v>
      </c>
      <c r="C21" s="10">
        <v>3</v>
      </c>
      <c r="D21" s="10">
        <v>25</v>
      </c>
      <c r="E21" s="10"/>
      <c r="F21" s="12">
        <v>50</v>
      </c>
      <c r="G21" s="1">
        <f>'16.8'!AG21</f>
        <v>108</v>
      </c>
      <c r="H21" s="22">
        <f t="shared" si="3"/>
        <v>158</v>
      </c>
      <c r="I21" s="7"/>
      <c r="J21" s="7"/>
      <c r="K21" s="7"/>
      <c r="L21" s="7"/>
      <c r="M21" s="7">
        <v>23</v>
      </c>
      <c r="N21" s="7"/>
      <c r="O21" s="6">
        <f t="shared" si="0"/>
        <v>23</v>
      </c>
      <c r="P21" s="11">
        <f t="shared" si="1"/>
        <v>135</v>
      </c>
      <c r="Q21" s="14"/>
      <c r="R21" s="14">
        <v>1</v>
      </c>
      <c r="S21" s="14"/>
      <c r="T21" s="14">
        <v>10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11</v>
      </c>
      <c r="AF21" s="15">
        <f t="shared" si="7"/>
        <v>124</v>
      </c>
      <c r="AG21" s="7">
        <f t="shared" si="5"/>
        <v>124</v>
      </c>
      <c r="AH21" s="13">
        <f t="shared" si="6"/>
        <v>0</v>
      </c>
    </row>
    <row r="22" spans="1:35" ht="12.75" customHeight="1" x14ac:dyDescent="0.25">
      <c r="A22" s="20" t="s">
        <v>28</v>
      </c>
      <c r="B22" s="21">
        <v>40</v>
      </c>
      <c r="C22" s="10"/>
      <c r="D22" s="10"/>
      <c r="E22" s="10"/>
      <c r="F22" s="12"/>
      <c r="G22" s="1">
        <f>'16.8'!AG22</f>
        <v>0</v>
      </c>
      <c r="H22" s="22">
        <f t="shared" si="3"/>
        <v>0</v>
      </c>
      <c r="I22" s="7"/>
      <c r="J22" s="7"/>
      <c r="K22" s="7"/>
      <c r="L22" s="7"/>
      <c r="M22" s="7"/>
      <c r="N22" s="7"/>
      <c r="O22" s="6">
        <f t="shared" si="0"/>
        <v>0</v>
      </c>
      <c r="P22" s="11">
        <f t="shared" si="1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7"/>
        <v>0</v>
      </c>
      <c r="AG22" s="7">
        <f t="shared" si="5"/>
        <v>0</v>
      </c>
      <c r="AH22" s="13">
        <f t="shared" si="6"/>
        <v>0</v>
      </c>
    </row>
    <row r="23" spans="1:35" ht="12.75" customHeight="1" x14ac:dyDescent="0.25">
      <c r="A23" s="20" t="s">
        <v>29</v>
      </c>
      <c r="B23" s="21">
        <v>40</v>
      </c>
      <c r="C23" s="10"/>
      <c r="D23" s="10"/>
      <c r="E23" s="10"/>
      <c r="F23" s="12"/>
      <c r="G23" s="1">
        <f>'16.8'!AG23</f>
        <v>0</v>
      </c>
      <c r="H23" s="22">
        <f t="shared" si="3"/>
        <v>0</v>
      </c>
      <c r="I23" s="7"/>
      <c r="J23" s="7"/>
      <c r="K23" s="7"/>
      <c r="L23" s="7"/>
      <c r="M23" s="7"/>
      <c r="N23" s="7"/>
      <c r="O23" s="6">
        <f t="shared" si="0"/>
        <v>0</v>
      </c>
      <c r="P23" s="11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7"/>
        <v>0</v>
      </c>
      <c r="AG23" s="7">
        <f t="shared" si="5"/>
        <v>0</v>
      </c>
      <c r="AH23" s="13">
        <f t="shared" si="6"/>
        <v>0</v>
      </c>
    </row>
    <row r="24" spans="1:35" ht="12.75" customHeight="1" x14ac:dyDescent="0.25">
      <c r="A24" s="20" t="s">
        <v>30</v>
      </c>
      <c r="B24" s="21">
        <v>45</v>
      </c>
      <c r="C24" s="10">
        <v>6</v>
      </c>
      <c r="D24" s="10">
        <v>37</v>
      </c>
      <c r="E24" s="10"/>
      <c r="F24" s="12"/>
      <c r="G24" s="1">
        <f>'16.8'!AG24</f>
        <v>324</v>
      </c>
      <c r="H24" s="22">
        <f t="shared" si="3"/>
        <v>324</v>
      </c>
      <c r="I24" s="7"/>
      <c r="J24" s="7"/>
      <c r="K24" s="7"/>
      <c r="L24" s="7"/>
      <c r="M24" s="7"/>
      <c r="N24" s="7"/>
      <c r="O24" s="6">
        <f t="shared" si="0"/>
        <v>0</v>
      </c>
      <c r="P24" s="11">
        <f t="shared" si="1"/>
        <v>324</v>
      </c>
      <c r="Q24" s="14">
        <v>15</v>
      </c>
      <c r="R24" s="14"/>
      <c r="S24" s="14"/>
      <c r="T24" s="14"/>
      <c r="U24" s="14">
        <v>2</v>
      </c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17</v>
      </c>
      <c r="AF24" s="15">
        <f t="shared" si="7"/>
        <v>307</v>
      </c>
      <c r="AG24" s="7">
        <f t="shared" si="5"/>
        <v>307</v>
      </c>
      <c r="AH24" s="13">
        <f t="shared" si="6"/>
        <v>0</v>
      </c>
    </row>
    <row r="25" spans="1:35" ht="12.75" customHeight="1" x14ac:dyDescent="0.25">
      <c r="A25" s="20" t="s">
        <v>59</v>
      </c>
      <c r="B25" s="21">
        <v>100</v>
      </c>
      <c r="C25" s="10">
        <v>3</v>
      </c>
      <c r="D25" s="10">
        <v>160</v>
      </c>
      <c r="E25" s="10"/>
      <c r="F25" s="12">
        <v>180</v>
      </c>
      <c r="G25" s="1">
        <f>'16.8'!AG25</f>
        <v>318</v>
      </c>
      <c r="H25" s="22">
        <f t="shared" ref="H25:H28" si="8">SUM(F25:G25)</f>
        <v>498</v>
      </c>
      <c r="I25" s="7">
        <v>15</v>
      </c>
      <c r="J25" s="7"/>
      <c r="K25" s="7"/>
      <c r="L25" s="7"/>
      <c r="M25" s="7"/>
      <c r="N25" s="7"/>
      <c r="O25" s="6">
        <f t="shared" ref="O25:O28" si="9">SUBTOTAL(9,I25:N25)</f>
        <v>15</v>
      </c>
      <c r="P25" s="11">
        <f t="shared" ref="P25:P28" si="10">H25-O25</f>
        <v>483</v>
      </c>
      <c r="Q25" s="14">
        <v>17</v>
      </c>
      <c r="R25" s="14"/>
      <c r="S25" s="14"/>
      <c r="T25" s="14"/>
      <c r="U25" s="14">
        <v>6</v>
      </c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ref="AE25:AE28" si="11">SUM(Q25:AC25)</f>
        <v>23</v>
      </c>
      <c r="AF25" s="15">
        <f t="shared" ref="AF25:AF28" si="12">P25-AE25</f>
        <v>460</v>
      </c>
      <c r="AG25" s="7">
        <f t="shared" si="5"/>
        <v>460</v>
      </c>
      <c r="AH25" s="13">
        <f t="shared" ref="AH25:AH28" si="13">AG25+AD25-AF25</f>
        <v>0</v>
      </c>
    </row>
    <row r="26" spans="1:35" ht="12.75" customHeight="1" x14ac:dyDescent="0.25">
      <c r="A26" s="20" t="s">
        <v>60</v>
      </c>
      <c r="B26" s="21">
        <v>100</v>
      </c>
      <c r="C26" s="10">
        <v>3</v>
      </c>
      <c r="D26" s="10">
        <v>204</v>
      </c>
      <c r="E26" s="10"/>
      <c r="F26" s="12">
        <v>180</v>
      </c>
      <c r="G26" s="1">
        <f>'16.8'!AG26</f>
        <v>359</v>
      </c>
      <c r="H26" s="22">
        <f t="shared" si="8"/>
        <v>539</v>
      </c>
      <c r="I26" s="7">
        <v>15</v>
      </c>
      <c r="J26" s="7"/>
      <c r="K26" s="7"/>
      <c r="L26" s="7"/>
      <c r="M26" s="7"/>
      <c r="N26" s="7"/>
      <c r="O26" s="6">
        <f t="shared" si="9"/>
        <v>15</v>
      </c>
      <c r="P26" s="11">
        <f t="shared" si="10"/>
        <v>524</v>
      </c>
      <c r="Q26" s="14">
        <v>14</v>
      </c>
      <c r="R26" s="14"/>
      <c r="S26" s="14"/>
      <c r="T26" s="14"/>
      <c r="U26" s="14">
        <v>6</v>
      </c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11"/>
        <v>20</v>
      </c>
      <c r="AF26" s="15">
        <f t="shared" si="12"/>
        <v>504</v>
      </c>
      <c r="AG26" s="7">
        <f t="shared" si="5"/>
        <v>504</v>
      </c>
      <c r="AH26" s="13">
        <f t="shared" si="13"/>
        <v>0</v>
      </c>
    </row>
    <row r="27" spans="1:35" ht="12.75" customHeight="1" x14ac:dyDescent="0.25">
      <c r="A27" s="20" t="s">
        <v>61</v>
      </c>
      <c r="B27" s="21">
        <v>50</v>
      </c>
      <c r="C27" s="10">
        <v>1</v>
      </c>
      <c r="D27" s="10">
        <v>51</v>
      </c>
      <c r="E27" s="10"/>
      <c r="F27" s="12"/>
      <c r="G27" s="1">
        <f>'16.8'!AG27</f>
        <v>122</v>
      </c>
      <c r="H27" s="22">
        <f t="shared" si="8"/>
        <v>122</v>
      </c>
      <c r="I27" s="7">
        <v>9</v>
      </c>
      <c r="J27" s="7"/>
      <c r="K27" s="7"/>
      <c r="L27" s="7"/>
      <c r="M27" s="7"/>
      <c r="N27" s="7"/>
      <c r="O27" s="6">
        <f t="shared" si="9"/>
        <v>9</v>
      </c>
      <c r="P27" s="11">
        <f t="shared" si="10"/>
        <v>113</v>
      </c>
      <c r="Q27" s="14">
        <v>6</v>
      </c>
      <c r="R27" s="14"/>
      <c r="S27" s="14"/>
      <c r="T27" s="14"/>
      <c r="U27" s="14">
        <v>6</v>
      </c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11"/>
        <v>12</v>
      </c>
      <c r="AF27" s="15">
        <f t="shared" si="12"/>
        <v>101</v>
      </c>
      <c r="AG27" s="7">
        <f t="shared" si="5"/>
        <v>101</v>
      </c>
      <c r="AH27" s="13">
        <f t="shared" si="13"/>
        <v>0</v>
      </c>
    </row>
    <row r="28" spans="1:35" ht="12.75" customHeight="1" x14ac:dyDescent="0.25">
      <c r="A28" s="20" t="s">
        <v>58</v>
      </c>
      <c r="B28" s="21">
        <v>33</v>
      </c>
      <c r="C28" s="10">
        <v>10</v>
      </c>
      <c r="D28" s="10">
        <v>5</v>
      </c>
      <c r="E28" s="10"/>
      <c r="F28" s="12"/>
      <c r="G28" s="1">
        <f>'16.8'!AG28</f>
        <v>386</v>
      </c>
      <c r="H28" s="22">
        <f t="shared" si="8"/>
        <v>386</v>
      </c>
      <c r="I28" s="7">
        <v>22</v>
      </c>
      <c r="J28" s="7"/>
      <c r="K28" s="7"/>
      <c r="L28" s="7"/>
      <c r="M28" s="7"/>
      <c r="N28" s="7"/>
      <c r="O28" s="6">
        <f t="shared" si="9"/>
        <v>22</v>
      </c>
      <c r="P28" s="11">
        <f t="shared" si="10"/>
        <v>364</v>
      </c>
      <c r="Q28" s="14">
        <v>6</v>
      </c>
      <c r="R28" s="14">
        <v>6</v>
      </c>
      <c r="S28" s="14"/>
      <c r="T28" s="14">
        <v>4</v>
      </c>
      <c r="U28" s="14">
        <v>10</v>
      </c>
      <c r="V28" s="14"/>
      <c r="W28" s="14"/>
      <c r="X28" s="14"/>
      <c r="Y28" s="14"/>
      <c r="Z28" s="14"/>
      <c r="AA28" s="14"/>
      <c r="AB28" s="14"/>
      <c r="AC28" s="14"/>
      <c r="AD28" s="14">
        <v>3</v>
      </c>
      <c r="AE28" s="13">
        <f t="shared" si="11"/>
        <v>26</v>
      </c>
      <c r="AF28" s="15">
        <f t="shared" si="12"/>
        <v>338</v>
      </c>
      <c r="AG28" s="7">
        <f t="shared" si="5"/>
        <v>335</v>
      </c>
      <c r="AH28" s="13">
        <f t="shared" si="13"/>
        <v>0</v>
      </c>
    </row>
    <row r="29" spans="1:35" ht="12.75" customHeight="1" x14ac:dyDescent="0.25">
      <c r="F29" s="19">
        <f>SUM(F3:F28)</f>
        <v>5105</v>
      </c>
      <c r="G29" s="19">
        <f t="shared" ref="G29:AH29" si="14">SUM(G3:G28)</f>
        <v>6055</v>
      </c>
      <c r="H29" s="19">
        <f t="shared" si="14"/>
        <v>11160</v>
      </c>
      <c r="I29" s="19">
        <f t="shared" si="14"/>
        <v>610</v>
      </c>
      <c r="J29" s="19">
        <f t="shared" si="14"/>
        <v>0</v>
      </c>
      <c r="K29" s="19">
        <f t="shared" si="14"/>
        <v>0</v>
      </c>
      <c r="L29" s="19">
        <f t="shared" si="14"/>
        <v>204</v>
      </c>
      <c r="M29" s="19">
        <f t="shared" si="14"/>
        <v>515</v>
      </c>
      <c r="N29" s="19">
        <f t="shared" si="14"/>
        <v>0</v>
      </c>
      <c r="O29" s="19">
        <f t="shared" si="14"/>
        <v>1329</v>
      </c>
      <c r="P29" s="19">
        <f t="shared" si="14"/>
        <v>9831</v>
      </c>
      <c r="Q29" s="19">
        <f t="shared" si="14"/>
        <v>181</v>
      </c>
      <c r="R29" s="19">
        <f t="shared" si="14"/>
        <v>79</v>
      </c>
      <c r="S29" s="19">
        <f t="shared" si="14"/>
        <v>38</v>
      </c>
      <c r="T29" s="19">
        <f t="shared" si="14"/>
        <v>95</v>
      </c>
      <c r="U29" s="19">
        <f t="shared" si="14"/>
        <v>171</v>
      </c>
      <c r="V29" s="19">
        <f t="shared" si="14"/>
        <v>0</v>
      </c>
      <c r="W29" s="19">
        <f t="shared" si="14"/>
        <v>0</v>
      </c>
      <c r="X29" s="19">
        <f t="shared" si="14"/>
        <v>0</v>
      </c>
      <c r="Y29" s="19">
        <f t="shared" si="14"/>
        <v>0</v>
      </c>
      <c r="Z29" s="19">
        <f t="shared" si="14"/>
        <v>0</v>
      </c>
      <c r="AA29" s="19">
        <f t="shared" si="14"/>
        <v>0</v>
      </c>
      <c r="AB29" s="19">
        <f t="shared" si="14"/>
        <v>60</v>
      </c>
      <c r="AC29" s="19">
        <f t="shared" si="14"/>
        <v>0</v>
      </c>
      <c r="AD29" s="19">
        <f t="shared" si="14"/>
        <v>12</v>
      </c>
      <c r="AE29" s="19">
        <f t="shared" si="14"/>
        <v>624</v>
      </c>
      <c r="AF29" s="19">
        <f t="shared" si="14"/>
        <v>9207</v>
      </c>
      <c r="AG29" s="19">
        <f t="shared" si="14"/>
        <v>9195</v>
      </c>
      <c r="AH29" s="19">
        <f t="shared" si="14"/>
        <v>0</v>
      </c>
    </row>
    <row r="30" spans="1:35" ht="12.75" customHeight="1" x14ac:dyDescent="0.25"/>
    <row r="32" spans="1:35" x14ac:dyDescent="0.25">
      <c r="O32" t="s">
        <v>8</v>
      </c>
      <c r="Q32" s="18"/>
      <c r="R32" s="18"/>
      <c r="S32" s="18"/>
      <c r="T32" s="18"/>
      <c r="U32" s="18"/>
    </row>
  </sheetData>
  <mergeCells count="15">
    <mergeCell ref="G1:G2"/>
    <mergeCell ref="H1:H2"/>
    <mergeCell ref="O1:O2"/>
    <mergeCell ref="P1:P2"/>
    <mergeCell ref="A1:A2"/>
    <mergeCell ref="B1:B2"/>
    <mergeCell ref="C1:C2"/>
    <mergeCell ref="D1:D2"/>
    <mergeCell ref="F1:F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H32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3" sqref="F3:F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8.285156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13.5703125" customWidth="1"/>
  </cols>
  <sheetData>
    <row r="1" spans="1:34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4" t="s">
        <v>54</v>
      </c>
      <c r="F1" s="80" t="s">
        <v>12</v>
      </c>
      <c r="G1" s="80" t="s">
        <v>5</v>
      </c>
      <c r="H1" s="90" t="s">
        <v>17</v>
      </c>
      <c r="I1" s="3" t="s">
        <v>3</v>
      </c>
      <c r="J1" s="3"/>
      <c r="K1" s="3"/>
      <c r="L1" s="23"/>
      <c r="M1" s="3"/>
      <c r="N1" s="3"/>
      <c r="O1" s="86" t="s">
        <v>6</v>
      </c>
      <c r="P1" s="88" t="s">
        <v>4</v>
      </c>
      <c r="Q1" s="5" t="s">
        <v>47</v>
      </c>
      <c r="R1" s="5" t="s">
        <v>16</v>
      </c>
      <c r="S1" s="5" t="s">
        <v>11</v>
      </c>
      <c r="T1" s="5" t="s">
        <v>13</v>
      </c>
      <c r="U1" s="5" t="s">
        <v>9</v>
      </c>
      <c r="V1" s="5" t="s">
        <v>14</v>
      </c>
      <c r="W1" s="5" t="s">
        <v>47</v>
      </c>
      <c r="X1" s="5" t="s">
        <v>16</v>
      </c>
      <c r="Y1" s="5" t="s">
        <v>11</v>
      </c>
      <c r="Z1" s="5" t="s">
        <v>13</v>
      </c>
      <c r="AA1" s="5" t="s">
        <v>9</v>
      </c>
      <c r="AB1" s="5" t="s">
        <v>14</v>
      </c>
      <c r="AC1" s="4" t="s">
        <v>55</v>
      </c>
      <c r="AD1" s="84" t="s">
        <v>18</v>
      </c>
      <c r="AE1" s="82" t="s">
        <v>10</v>
      </c>
      <c r="AF1" s="82" t="s">
        <v>51</v>
      </c>
      <c r="AG1" s="76" t="s">
        <v>22</v>
      </c>
      <c r="AH1" s="78" t="s">
        <v>23</v>
      </c>
    </row>
    <row r="2" spans="1:34" x14ac:dyDescent="0.25">
      <c r="A2" s="85"/>
      <c r="B2" s="81"/>
      <c r="C2" s="81"/>
      <c r="D2" s="85"/>
      <c r="E2" s="85"/>
      <c r="F2" s="81"/>
      <c r="G2" s="81"/>
      <c r="H2" s="90"/>
      <c r="I2" s="17" t="s">
        <v>24</v>
      </c>
      <c r="J2" s="17" t="s">
        <v>50</v>
      </c>
      <c r="K2" s="17" t="s">
        <v>15</v>
      </c>
      <c r="L2" s="17" t="s">
        <v>1</v>
      </c>
      <c r="M2" s="2" t="s">
        <v>2</v>
      </c>
      <c r="N2" s="2" t="s">
        <v>7</v>
      </c>
      <c r="O2" s="87"/>
      <c r="P2" s="89"/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48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4" t="s">
        <v>49</v>
      </c>
      <c r="AC2" s="16"/>
      <c r="AD2" s="85"/>
      <c r="AE2" s="83"/>
      <c r="AF2" s="83"/>
      <c r="AG2" s="77"/>
      <c r="AH2" s="79"/>
    </row>
    <row r="3" spans="1:34" ht="12.75" customHeight="1" x14ac:dyDescent="0.25">
      <c r="A3" s="20" t="s">
        <v>31</v>
      </c>
      <c r="B3" s="21">
        <v>33</v>
      </c>
      <c r="C3" s="9">
        <v>50</v>
      </c>
      <c r="D3" s="9">
        <v>48</v>
      </c>
      <c r="E3" s="9">
        <v>520</v>
      </c>
      <c r="F3" s="12">
        <v>520</v>
      </c>
      <c r="G3" s="1">
        <f>'17.8'!AG3</f>
        <v>2114</v>
      </c>
      <c r="H3" s="22">
        <f>SUM(F3:G3)</f>
        <v>2634</v>
      </c>
      <c r="I3" s="7">
        <v>29</v>
      </c>
      <c r="J3" s="7"/>
      <c r="K3" s="7"/>
      <c r="L3" s="7"/>
      <c r="M3" s="7">
        <v>20</v>
      </c>
      <c r="N3" s="7">
        <v>40</v>
      </c>
      <c r="O3" s="6">
        <f t="shared" ref="O3:O24" si="0">SUBTOTAL(9,I3:N3)</f>
        <v>89</v>
      </c>
      <c r="P3" s="11">
        <f t="shared" ref="P3:P24" si="1">H3-O3</f>
        <v>2545</v>
      </c>
      <c r="Q3" s="14"/>
      <c r="R3" s="14"/>
      <c r="S3" s="14">
        <v>45</v>
      </c>
      <c r="T3" s="14"/>
      <c r="U3" s="14">
        <v>31</v>
      </c>
      <c r="V3" s="14">
        <v>39</v>
      </c>
      <c r="W3" s="14">
        <v>57</v>
      </c>
      <c r="X3" s="14">
        <v>81</v>
      </c>
      <c r="Y3" s="14"/>
      <c r="Z3" s="14">
        <v>25</v>
      </c>
      <c r="AA3" s="14">
        <v>1</v>
      </c>
      <c r="AB3" s="14">
        <v>46</v>
      </c>
      <c r="AC3" s="14"/>
      <c r="AD3" s="14">
        <v>2</v>
      </c>
      <c r="AE3" s="13">
        <f>SUM(Q3:AC3)</f>
        <v>325</v>
      </c>
      <c r="AF3" s="15">
        <f t="shared" ref="AF3:AF24" si="2">P3-AE3</f>
        <v>2220</v>
      </c>
      <c r="AG3" s="7">
        <f>(B3*C3)+D3+E3</f>
        <v>2218</v>
      </c>
      <c r="AH3" s="13">
        <f>AG3+AD3-AF3</f>
        <v>0</v>
      </c>
    </row>
    <row r="4" spans="1:34" ht="12.75" customHeight="1" x14ac:dyDescent="0.25">
      <c r="A4" s="20" t="s">
        <v>32</v>
      </c>
      <c r="B4" s="21">
        <v>70</v>
      </c>
      <c r="C4" s="9">
        <v>12</v>
      </c>
      <c r="D4" s="9">
        <v>20</v>
      </c>
      <c r="E4" s="9">
        <v>50</v>
      </c>
      <c r="F4" s="12">
        <v>50</v>
      </c>
      <c r="G4" s="1">
        <f>'17.8'!AG4</f>
        <v>1269</v>
      </c>
      <c r="H4" s="22">
        <f t="shared" ref="H4:H24" si="3">SUM(F4:G4)</f>
        <v>1319</v>
      </c>
      <c r="I4" s="7">
        <v>24</v>
      </c>
      <c r="J4" s="7"/>
      <c r="K4" s="7"/>
      <c r="L4" s="7"/>
      <c r="M4" s="7">
        <v>15</v>
      </c>
      <c r="N4" s="7">
        <v>160</v>
      </c>
      <c r="O4" s="6">
        <f t="shared" si="0"/>
        <v>199</v>
      </c>
      <c r="P4" s="11">
        <f t="shared" si="1"/>
        <v>1120</v>
      </c>
      <c r="Q4" s="14"/>
      <c r="R4" s="14"/>
      <c r="S4" s="14">
        <v>24</v>
      </c>
      <c r="T4" s="14"/>
      <c r="U4" s="14">
        <v>16</v>
      </c>
      <c r="V4" s="14">
        <v>39</v>
      </c>
      <c r="W4" s="14">
        <v>32</v>
      </c>
      <c r="X4" s="14">
        <v>32</v>
      </c>
      <c r="Y4" s="14"/>
      <c r="Z4" s="14">
        <v>24</v>
      </c>
      <c r="AA4" s="14">
        <v>1</v>
      </c>
      <c r="AB4" s="14">
        <v>39</v>
      </c>
      <c r="AC4" s="14"/>
      <c r="AD4" s="14">
        <v>3</v>
      </c>
      <c r="AE4" s="13">
        <f t="shared" ref="AE4:AE24" si="4">SUM(Q4:AC4)</f>
        <v>207</v>
      </c>
      <c r="AF4" s="15">
        <f t="shared" si="2"/>
        <v>913</v>
      </c>
      <c r="AG4" s="7">
        <f t="shared" ref="AG4:AG28" si="5">(B4*C4)+D4+E4</f>
        <v>910</v>
      </c>
      <c r="AH4" s="13">
        <f t="shared" ref="AH4:AH24" si="6">AG4+AD4-AF4</f>
        <v>0</v>
      </c>
    </row>
    <row r="5" spans="1:34" ht="12.75" customHeight="1" x14ac:dyDescent="0.25">
      <c r="A5" s="20" t="s">
        <v>33</v>
      </c>
      <c r="B5" s="21">
        <v>45</v>
      </c>
      <c r="C5" s="8">
        <v>8</v>
      </c>
      <c r="D5" s="8">
        <v>29</v>
      </c>
      <c r="E5" s="8">
        <v>126</v>
      </c>
      <c r="F5" s="12">
        <v>126</v>
      </c>
      <c r="G5" s="1">
        <f>'17.8'!AG5</f>
        <v>424</v>
      </c>
      <c r="H5" s="22">
        <f t="shared" si="3"/>
        <v>550</v>
      </c>
      <c r="I5" s="7"/>
      <c r="J5" s="7"/>
      <c r="K5" s="7"/>
      <c r="L5" s="7"/>
      <c r="M5" s="7">
        <v>5</v>
      </c>
      <c r="N5" s="7"/>
      <c r="O5" s="6">
        <f t="shared" si="0"/>
        <v>5</v>
      </c>
      <c r="P5" s="11">
        <f t="shared" si="1"/>
        <v>545</v>
      </c>
      <c r="Q5" s="14"/>
      <c r="R5" s="14"/>
      <c r="S5" s="14">
        <v>11</v>
      </c>
      <c r="T5" s="14"/>
      <c r="U5" s="14">
        <v>3</v>
      </c>
      <c r="V5" s="14">
        <v>5</v>
      </c>
      <c r="W5" s="14">
        <v>1</v>
      </c>
      <c r="X5" s="14"/>
      <c r="Y5" s="14"/>
      <c r="Z5" s="14"/>
      <c r="AA5" s="14"/>
      <c r="AB5" s="14">
        <v>10</v>
      </c>
      <c r="AC5" s="14"/>
      <c r="AD5" s="14"/>
      <c r="AE5" s="13">
        <f t="shared" si="4"/>
        <v>30</v>
      </c>
      <c r="AF5" s="15">
        <f t="shared" si="2"/>
        <v>515</v>
      </c>
      <c r="AG5" s="7">
        <f t="shared" si="5"/>
        <v>515</v>
      </c>
      <c r="AH5" s="13">
        <f t="shared" si="6"/>
        <v>0</v>
      </c>
    </row>
    <row r="6" spans="1:34" ht="12.75" customHeight="1" x14ac:dyDescent="0.25">
      <c r="A6" s="20" t="s">
        <v>34</v>
      </c>
      <c r="B6" s="21">
        <v>90</v>
      </c>
      <c r="C6" s="8">
        <v>0</v>
      </c>
      <c r="D6" s="8">
        <v>33</v>
      </c>
      <c r="E6" s="8"/>
      <c r="F6" s="12"/>
      <c r="G6" s="1">
        <f>'17.8'!AG6</f>
        <v>53</v>
      </c>
      <c r="H6" s="22">
        <f t="shared" si="3"/>
        <v>53</v>
      </c>
      <c r="I6" s="7"/>
      <c r="J6" s="7"/>
      <c r="K6" s="7"/>
      <c r="L6" s="7"/>
      <c r="M6" s="7"/>
      <c r="N6" s="7"/>
      <c r="O6" s="6">
        <f t="shared" si="0"/>
        <v>0</v>
      </c>
      <c r="P6" s="11">
        <f t="shared" si="1"/>
        <v>53</v>
      </c>
      <c r="Q6" s="14"/>
      <c r="R6" s="14"/>
      <c r="S6" s="14"/>
      <c r="T6" s="14"/>
      <c r="U6" s="14">
        <v>3</v>
      </c>
      <c r="V6" s="14">
        <v>3</v>
      </c>
      <c r="W6" s="14">
        <v>14</v>
      </c>
      <c r="X6" s="14"/>
      <c r="Y6" s="14"/>
      <c r="Z6" s="14"/>
      <c r="AA6" s="14"/>
      <c r="AB6" s="14"/>
      <c r="AC6" s="14"/>
      <c r="AD6" s="14"/>
      <c r="AE6" s="13">
        <f t="shared" si="4"/>
        <v>20</v>
      </c>
      <c r="AF6" s="15">
        <f t="shared" si="2"/>
        <v>33</v>
      </c>
      <c r="AG6" s="7">
        <f t="shared" si="5"/>
        <v>33</v>
      </c>
      <c r="AH6" s="13">
        <f t="shared" si="6"/>
        <v>0</v>
      </c>
    </row>
    <row r="7" spans="1:34" ht="12.75" customHeight="1" x14ac:dyDescent="0.25">
      <c r="A7" s="20" t="s">
        <v>35</v>
      </c>
      <c r="B7" s="21">
        <v>80</v>
      </c>
      <c r="C7" s="8">
        <v>0</v>
      </c>
      <c r="D7" s="8">
        <v>73</v>
      </c>
      <c r="E7" s="8"/>
      <c r="F7" s="12"/>
      <c r="G7" s="1">
        <f>'17.8'!AG7</f>
        <v>83</v>
      </c>
      <c r="H7" s="22">
        <f t="shared" si="3"/>
        <v>83</v>
      </c>
      <c r="I7" s="7"/>
      <c r="J7" s="7"/>
      <c r="K7" s="7"/>
      <c r="L7" s="7"/>
      <c r="M7" s="7"/>
      <c r="N7" s="7">
        <v>10</v>
      </c>
      <c r="O7" s="6">
        <f t="shared" si="0"/>
        <v>10</v>
      </c>
      <c r="P7" s="11">
        <f t="shared" si="1"/>
        <v>73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0</v>
      </c>
      <c r="AF7" s="15">
        <f t="shared" si="2"/>
        <v>73</v>
      </c>
      <c r="AG7" s="7">
        <f t="shared" si="5"/>
        <v>73</v>
      </c>
      <c r="AH7" s="13">
        <f t="shared" si="6"/>
        <v>0</v>
      </c>
    </row>
    <row r="8" spans="1:34" ht="12.75" customHeight="1" x14ac:dyDescent="0.25">
      <c r="A8" s="20" t="s">
        <v>36</v>
      </c>
      <c r="B8" s="21">
        <v>20</v>
      </c>
      <c r="C8" s="8">
        <v>0</v>
      </c>
      <c r="D8" s="8"/>
      <c r="E8" s="8"/>
      <c r="F8" s="12"/>
      <c r="G8" s="1">
        <f>'17.8'!AG8</f>
        <v>0</v>
      </c>
      <c r="H8" s="22">
        <f t="shared" si="3"/>
        <v>0</v>
      </c>
      <c r="I8" s="7"/>
      <c r="J8" s="7"/>
      <c r="K8" s="7"/>
      <c r="L8" s="7"/>
      <c r="M8" s="7"/>
      <c r="N8" s="7"/>
      <c r="O8" s="6">
        <f t="shared" si="0"/>
        <v>0</v>
      </c>
      <c r="P8" s="11">
        <f t="shared" si="1"/>
        <v>0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0</v>
      </c>
      <c r="AG8" s="7">
        <f t="shared" si="5"/>
        <v>0</v>
      </c>
      <c r="AH8" s="13">
        <f t="shared" si="6"/>
        <v>0</v>
      </c>
    </row>
    <row r="9" spans="1:34" ht="12.75" customHeight="1" x14ac:dyDescent="0.25">
      <c r="A9" s="20" t="s">
        <v>37</v>
      </c>
      <c r="B9" s="21">
        <v>120</v>
      </c>
      <c r="C9" s="9">
        <v>5</v>
      </c>
      <c r="D9" s="9">
        <v>113</v>
      </c>
      <c r="E9" s="9"/>
      <c r="F9" s="12"/>
      <c r="G9" s="1">
        <f>'17.8'!AG9</f>
        <v>856</v>
      </c>
      <c r="H9" s="22">
        <f t="shared" si="3"/>
        <v>856</v>
      </c>
      <c r="I9" s="7"/>
      <c r="J9" s="7"/>
      <c r="K9" s="7"/>
      <c r="L9" s="7"/>
      <c r="M9" s="7"/>
      <c r="N9" s="7"/>
      <c r="O9" s="6">
        <f t="shared" si="0"/>
        <v>0</v>
      </c>
      <c r="P9" s="11">
        <f t="shared" si="1"/>
        <v>856</v>
      </c>
      <c r="Q9" s="14"/>
      <c r="R9" s="28"/>
      <c r="S9" s="28">
        <v>4</v>
      </c>
      <c r="T9" s="28"/>
      <c r="U9" s="28">
        <v>8</v>
      </c>
      <c r="V9" s="28">
        <v>20</v>
      </c>
      <c r="W9" s="28">
        <v>43</v>
      </c>
      <c r="X9" s="14">
        <v>58</v>
      </c>
      <c r="Y9" s="14"/>
      <c r="Z9" s="14">
        <v>4</v>
      </c>
      <c r="AA9" s="28">
        <v>2</v>
      </c>
      <c r="AB9" s="14">
        <v>4</v>
      </c>
      <c r="AC9" s="14"/>
      <c r="AD9" s="14"/>
      <c r="AE9" s="13">
        <f t="shared" si="4"/>
        <v>143</v>
      </c>
      <c r="AF9" s="15">
        <f t="shared" si="2"/>
        <v>713</v>
      </c>
      <c r="AG9" s="7">
        <f t="shared" si="5"/>
        <v>713</v>
      </c>
      <c r="AH9" s="13">
        <f t="shared" si="6"/>
        <v>0</v>
      </c>
    </row>
    <row r="10" spans="1:34" ht="12.75" customHeight="1" x14ac:dyDescent="0.25">
      <c r="A10" s="20" t="s">
        <v>38</v>
      </c>
      <c r="B10" s="21">
        <v>40</v>
      </c>
      <c r="C10" s="8">
        <v>0</v>
      </c>
      <c r="D10" s="8">
        <v>71</v>
      </c>
      <c r="E10" s="8"/>
      <c r="F10" s="12"/>
      <c r="G10" s="1">
        <f>'17.8'!AG10</f>
        <v>71</v>
      </c>
      <c r="H10" s="22">
        <f t="shared" si="3"/>
        <v>71</v>
      </c>
      <c r="I10" s="7"/>
      <c r="J10" s="7"/>
      <c r="K10" s="7"/>
      <c r="L10" s="7"/>
      <c r="M10" s="7"/>
      <c r="N10" s="7"/>
      <c r="O10" s="6">
        <f t="shared" si="0"/>
        <v>0</v>
      </c>
      <c r="P10" s="11">
        <f t="shared" si="1"/>
        <v>71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0</v>
      </c>
      <c r="AF10" s="15">
        <f t="shared" si="2"/>
        <v>71</v>
      </c>
      <c r="AG10" s="7">
        <f t="shared" si="5"/>
        <v>71</v>
      </c>
      <c r="AH10" s="13">
        <f t="shared" si="6"/>
        <v>0</v>
      </c>
    </row>
    <row r="11" spans="1:34" ht="12.75" customHeight="1" x14ac:dyDescent="0.25">
      <c r="A11" s="20" t="s">
        <v>39</v>
      </c>
      <c r="B11" s="21">
        <v>65</v>
      </c>
      <c r="C11" s="8">
        <v>4</v>
      </c>
      <c r="D11" s="8">
        <v>61</v>
      </c>
      <c r="E11" s="8"/>
      <c r="F11" s="12">
        <v>130</v>
      </c>
      <c r="G11" s="1">
        <f>'17.8'!AG11</f>
        <v>236</v>
      </c>
      <c r="H11" s="22">
        <f t="shared" si="3"/>
        <v>366</v>
      </c>
      <c r="I11" s="7"/>
      <c r="J11" s="7"/>
      <c r="K11" s="7"/>
      <c r="L11" s="7"/>
      <c r="M11" s="7"/>
      <c r="N11" s="7">
        <v>11</v>
      </c>
      <c r="O11" s="6">
        <f t="shared" si="0"/>
        <v>11</v>
      </c>
      <c r="P11" s="11">
        <f t="shared" si="1"/>
        <v>355</v>
      </c>
      <c r="Q11" s="14"/>
      <c r="R11" s="14"/>
      <c r="S11" s="14">
        <v>4</v>
      </c>
      <c r="T11" s="14"/>
      <c r="U11" s="14">
        <v>2</v>
      </c>
      <c r="V11" s="14">
        <v>7</v>
      </c>
      <c r="W11" s="14">
        <v>5</v>
      </c>
      <c r="X11" s="14">
        <v>8</v>
      </c>
      <c r="Y11" s="14"/>
      <c r="Z11" s="14">
        <v>4</v>
      </c>
      <c r="AA11" s="14"/>
      <c r="AB11" s="14">
        <v>4</v>
      </c>
      <c r="AC11" s="14"/>
      <c r="AD11" s="14"/>
      <c r="AE11" s="13">
        <f t="shared" si="4"/>
        <v>34</v>
      </c>
      <c r="AF11" s="15">
        <f t="shared" si="2"/>
        <v>321</v>
      </c>
      <c r="AG11" s="7">
        <f t="shared" si="5"/>
        <v>321</v>
      </c>
      <c r="AH11" s="13">
        <f t="shared" si="6"/>
        <v>0</v>
      </c>
    </row>
    <row r="12" spans="1:34" ht="12.75" customHeight="1" x14ac:dyDescent="0.25">
      <c r="A12" s="20" t="s">
        <v>40</v>
      </c>
      <c r="B12" s="21">
        <v>100</v>
      </c>
      <c r="C12" s="8">
        <v>8</v>
      </c>
      <c r="D12" s="8">
        <v>28</v>
      </c>
      <c r="E12" s="8"/>
      <c r="F12" s="12"/>
      <c r="G12" s="1">
        <f>'17.8'!AG12</f>
        <v>1103</v>
      </c>
      <c r="H12" s="22">
        <f t="shared" si="3"/>
        <v>1103</v>
      </c>
      <c r="I12" s="7">
        <v>15</v>
      </c>
      <c r="J12" s="7"/>
      <c r="K12" s="7"/>
      <c r="L12" s="7"/>
      <c r="M12" s="7">
        <v>5</v>
      </c>
      <c r="N12" s="7">
        <v>32</v>
      </c>
      <c r="O12" s="6">
        <f t="shared" si="0"/>
        <v>52</v>
      </c>
      <c r="P12" s="11">
        <f t="shared" si="1"/>
        <v>1051</v>
      </c>
      <c r="Q12" s="14"/>
      <c r="R12" s="14"/>
      <c r="S12" s="14">
        <v>25</v>
      </c>
      <c r="T12" s="14"/>
      <c r="U12" s="14">
        <v>35</v>
      </c>
      <c r="V12" s="14">
        <v>32</v>
      </c>
      <c r="W12" s="14">
        <v>40</v>
      </c>
      <c r="X12" s="14">
        <v>61</v>
      </c>
      <c r="Y12" s="14"/>
      <c r="Z12" s="14">
        <v>19</v>
      </c>
      <c r="AA12" s="14">
        <v>3</v>
      </c>
      <c r="AB12" s="14">
        <v>8</v>
      </c>
      <c r="AC12" s="14"/>
      <c r="AD12" s="14"/>
      <c r="AE12" s="13">
        <f t="shared" si="4"/>
        <v>223</v>
      </c>
      <c r="AF12" s="15">
        <f t="shared" si="2"/>
        <v>828</v>
      </c>
      <c r="AG12" s="7">
        <f t="shared" si="5"/>
        <v>828</v>
      </c>
      <c r="AH12" s="13">
        <f t="shared" si="6"/>
        <v>0</v>
      </c>
    </row>
    <row r="13" spans="1:34" ht="12.75" customHeight="1" x14ac:dyDescent="0.25">
      <c r="A13" s="20" t="s">
        <v>41</v>
      </c>
      <c r="B13" s="21">
        <v>0</v>
      </c>
      <c r="C13" s="10"/>
      <c r="D13" s="10"/>
      <c r="E13" s="10"/>
      <c r="F13" s="12"/>
      <c r="G13" s="1">
        <f>'17.8'!AG13</f>
        <v>0</v>
      </c>
      <c r="H13" s="22">
        <f t="shared" si="3"/>
        <v>0</v>
      </c>
      <c r="I13" s="7"/>
      <c r="J13" s="7"/>
      <c r="K13" s="7"/>
      <c r="L13" s="7"/>
      <c r="M13" s="7"/>
      <c r="N13" s="7"/>
      <c r="O13" s="6">
        <f t="shared" si="0"/>
        <v>0</v>
      </c>
      <c r="P13" s="11">
        <f t="shared" si="1"/>
        <v>0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.75" customHeight="1" x14ac:dyDescent="0.25">
      <c r="A14" s="20" t="s">
        <v>42</v>
      </c>
      <c r="B14" s="21">
        <v>48</v>
      </c>
      <c r="C14" s="10">
        <v>3</v>
      </c>
      <c r="D14" s="10">
        <v>21</v>
      </c>
      <c r="E14" s="10"/>
      <c r="F14" s="12"/>
      <c r="G14" s="1">
        <f>'17.8'!AG14</f>
        <v>191</v>
      </c>
      <c r="H14" s="22">
        <f t="shared" si="3"/>
        <v>191</v>
      </c>
      <c r="I14" s="7">
        <v>10</v>
      </c>
      <c r="J14" s="7"/>
      <c r="K14" s="7"/>
      <c r="L14" s="7"/>
      <c r="M14" s="7">
        <v>5</v>
      </c>
      <c r="N14" s="7"/>
      <c r="O14" s="6">
        <f t="shared" si="0"/>
        <v>15</v>
      </c>
      <c r="P14" s="11">
        <f t="shared" si="1"/>
        <v>176</v>
      </c>
      <c r="Q14" s="14"/>
      <c r="R14" s="14"/>
      <c r="S14" s="14"/>
      <c r="T14" s="14"/>
      <c r="U14" s="14"/>
      <c r="V14" s="14">
        <v>4</v>
      </c>
      <c r="W14" s="14"/>
      <c r="X14" s="14">
        <v>3</v>
      </c>
      <c r="Y14" s="14"/>
      <c r="Z14" s="14"/>
      <c r="AA14" s="14"/>
      <c r="AB14" s="14">
        <v>4</v>
      </c>
      <c r="AC14" s="14"/>
      <c r="AD14" s="14"/>
      <c r="AE14" s="13">
        <f t="shared" si="4"/>
        <v>11</v>
      </c>
      <c r="AF14" s="15">
        <f t="shared" si="2"/>
        <v>165</v>
      </c>
      <c r="AG14" s="7">
        <f t="shared" si="5"/>
        <v>165</v>
      </c>
      <c r="AH14" s="13">
        <f t="shared" si="6"/>
        <v>0</v>
      </c>
    </row>
    <row r="15" spans="1:34" ht="12.75" customHeight="1" x14ac:dyDescent="0.25">
      <c r="A15" s="20" t="s">
        <v>43</v>
      </c>
      <c r="B15" s="21">
        <v>85</v>
      </c>
      <c r="C15" s="10">
        <v>2</v>
      </c>
      <c r="D15" s="10">
        <v>55</v>
      </c>
      <c r="E15" s="10"/>
      <c r="F15" s="12"/>
      <c r="G15" s="1">
        <f>'17.8'!AG15</f>
        <v>270</v>
      </c>
      <c r="H15" s="22">
        <f t="shared" si="3"/>
        <v>270</v>
      </c>
      <c r="I15" s="7">
        <v>10</v>
      </c>
      <c r="J15" s="7"/>
      <c r="K15" s="7"/>
      <c r="L15" s="7"/>
      <c r="M15" s="7"/>
      <c r="N15" s="7"/>
      <c r="O15" s="6">
        <f t="shared" si="0"/>
        <v>10</v>
      </c>
      <c r="P15" s="11">
        <f t="shared" si="1"/>
        <v>260</v>
      </c>
      <c r="Q15" s="14"/>
      <c r="R15" s="14"/>
      <c r="S15" s="14">
        <v>5</v>
      </c>
      <c r="T15" s="14"/>
      <c r="U15" s="14">
        <v>4</v>
      </c>
      <c r="V15" s="14">
        <v>9</v>
      </c>
      <c r="W15" s="14">
        <v>4</v>
      </c>
      <c r="X15" s="14">
        <v>5</v>
      </c>
      <c r="Y15" s="14"/>
      <c r="Z15" s="14">
        <v>4</v>
      </c>
      <c r="AA15" s="14"/>
      <c r="AB15" s="14">
        <v>4</v>
      </c>
      <c r="AC15" s="14"/>
      <c r="AD15" s="14"/>
      <c r="AE15" s="13">
        <f t="shared" si="4"/>
        <v>35</v>
      </c>
      <c r="AF15" s="15">
        <f t="shared" si="2"/>
        <v>225</v>
      </c>
      <c r="AG15" s="7">
        <f t="shared" si="5"/>
        <v>225</v>
      </c>
      <c r="AH15" s="13">
        <f t="shared" si="6"/>
        <v>0</v>
      </c>
    </row>
    <row r="16" spans="1:34" ht="12.75" customHeight="1" x14ac:dyDescent="0.25">
      <c r="A16" s="20" t="s">
        <v>44</v>
      </c>
      <c r="B16" s="21">
        <v>50</v>
      </c>
      <c r="C16" s="10">
        <v>5</v>
      </c>
      <c r="D16" s="10">
        <v>47</v>
      </c>
      <c r="E16" s="10"/>
      <c r="F16" s="12"/>
      <c r="G16" s="1">
        <f>'17.8'!AG16</f>
        <v>361</v>
      </c>
      <c r="H16" s="22">
        <f t="shared" si="3"/>
        <v>361</v>
      </c>
      <c r="I16" s="7">
        <v>5</v>
      </c>
      <c r="J16" s="7"/>
      <c r="K16" s="7"/>
      <c r="L16" s="7"/>
      <c r="M16" s="7"/>
      <c r="N16" s="7"/>
      <c r="O16" s="6">
        <f t="shared" si="0"/>
        <v>5</v>
      </c>
      <c r="P16" s="11">
        <f t="shared" si="1"/>
        <v>356</v>
      </c>
      <c r="Q16" s="14"/>
      <c r="R16" s="14"/>
      <c r="S16" s="14">
        <v>12</v>
      </c>
      <c r="T16" s="14"/>
      <c r="U16" s="14">
        <v>8</v>
      </c>
      <c r="V16" s="14">
        <v>13</v>
      </c>
      <c r="W16" s="14">
        <v>10</v>
      </c>
      <c r="X16" s="14">
        <v>4</v>
      </c>
      <c r="Y16" s="14"/>
      <c r="Z16" s="14">
        <v>8</v>
      </c>
      <c r="AA16" s="14"/>
      <c r="AB16" s="14">
        <v>4</v>
      </c>
      <c r="AC16" s="14"/>
      <c r="AD16" s="14"/>
      <c r="AE16" s="13">
        <f t="shared" si="4"/>
        <v>59</v>
      </c>
      <c r="AF16" s="15">
        <f t="shared" si="2"/>
        <v>297</v>
      </c>
      <c r="AG16" s="7">
        <f t="shared" si="5"/>
        <v>297</v>
      </c>
      <c r="AH16" s="13">
        <f t="shared" si="6"/>
        <v>0</v>
      </c>
    </row>
    <row r="17" spans="1:34" ht="12.75" customHeight="1" x14ac:dyDescent="0.25">
      <c r="A17" s="20" t="s">
        <v>45</v>
      </c>
      <c r="B17" s="21">
        <v>50</v>
      </c>
      <c r="C17" s="10">
        <v>6</v>
      </c>
      <c r="D17" s="10">
        <v>63</v>
      </c>
      <c r="E17" s="10"/>
      <c r="F17" s="12">
        <v>171</v>
      </c>
      <c r="G17" s="1">
        <f>'17.8'!AG17</f>
        <v>235</v>
      </c>
      <c r="H17" s="22">
        <f t="shared" si="3"/>
        <v>406</v>
      </c>
      <c r="I17" s="7"/>
      <c r="J17" s="7"/>
      <c r="K17" s="7"/>
      <c r="L17" s="7"/>
      <c r="M17" s="7"/>
      <c r="N17" s="7"/>
      <c r="O17" s="6">
        <f t="shared" si="0"/>
        <v>0</v>
      </c>
      <c r="P17" s="11">
        <f t="shared" si="1"/>
        <v>406</v>
      </c>
      <c r="Q17" s="14"/>
      <c r="R17" s="14"/>
      <c r="S17" s="14">
        <v>4</v>
      </c>
      <c r="T17" s="14"/>
      <c r="U17" s="14">
        <v>8</v>
      </c>
      <c r="V17" s="14">
        <v>17</v>
      </c>
      <c r="W17" s="14"/>
      <c r="X17" s="14">
        <v>8</v>
      </c>
      <c r="Y17" s="14"/>
      <c r="Z17" s="14"/>
      <c r="AA17" s="14">
        <v>1</v>
      </c>
      <c r="AB17" s="14">
        <v>4</v>
      </c>
      <c r="AC17" s="14"/>
      <c r="AD17" s="14">
        <v>1</v>
      </c>
      <c r="AE17" s="13">
        <f t="shared" si="4"/>
        <v>42</v>
      </c>
      <c r="AF17" s="15">
        <f t="shared" si="2"/>
        <v>364</v>
      </c>
      <c r="AG17" s="7">
        <f t="shared" si="5"/>
        <v>363</v>
      </c>
      <c r="AH17" s="13">
        <f t="shared" si="6"/>
        <v>0</v>
      </c>
    </row>
    <row r="18" spans="1:34" ht="12.75" customHeight="1" x14ac:dyDescent="0.25">
      <c r="A18" s="20" t="s">
        <v>46</v>
      </c>
      <c r="B18" s="21">
        <v>50</v>
      </c>
      <c r="C18" s="10">
        <v>1</v>
      </c>
      <c r="D18" s="10">
        <v>22</v>
      </c>
      <c r="E18" s="10"/>
      <c r="F18" s="12"/>
      <c r="G18" s="1">
        <f>'17.8'!AG18</f>
        <v>76</v>
      </c>
      <c r="H18" s="22">
        <f t="shared" si="3"/>
        <v>76</v>
      </c>
      <c r="I18" s="7"/>
      <c r="J18" s="7"/>
      <c r="K18" s="7"/>
      <c r="L18" s="7"/>
      <c r="M18" s="7"/>
      <c r="N18" s="7"/>
      <c r="O18" s="6">
        <f t="shared" si="0"/>
        <v>0</v>
      </c>
      <c r="P18" s="11">
        <f t="shared" si="1"/>
        <v>76</v>
      </c>
      <c r="Q18" s="14"/>
      <c r="R18" s="14"/>
      <c r="S18" s="14"/>
      <c r="T18" s="14"/>
      <c r="U18" s="14"/>
      <c r="V18" s="14"/>
      <c r="W18" s="14"/>
      <c r="X18" s="14"/>
      <c r="Y18" s="14"/>
      <c r="Z18" s="14">
        <v>4</v>
      </c>
      <c r="AA18" s="14"/>
      <c r="AB18" s="14"/>
      <c r="AC18" s="14"/>
      <c r="AD18" s="14"/>
      <c r="AE18" s="13">
        <f t="shared" si="4"/>
        <v>4</v>
      </c>
      <c r="AF18" s="15">
        <f t="shared" si="2"/>
        <v>72</v>
      </c>
      <c r="AG18" s="7">
        <f t="shared" si="5"/>
        <v>72</v>
      </c>
      <c r="AH18" s="13">
        <f t="shared" si="6"/>
        <v>0</v>
      </c>
    </row>
    <row r="19" spans="1:34" ht="12.75" customHeight="1" x14ac:dyDescent="0.25">
      <c r="A19" s="20" t="s">
        <v>25</v>
      </c>
      <c r="B19" s="21">
        <v>50</v>
      </c>
      <c r="C19" s="10">
        <v>5</v>
      </c>
      <c r="D19" s="10"/>
      <c r="E19" s="10"/>
      <c r="F19" s="12">
        <v>333</v>
      </c>
      <c r="G19" s="1">
        <f>'17.8'!AG19</f>
        <v>22</v>
      </c>
      <c r="H19" s="22">
        <f t="shared" si="3"/>
        <v>355</v>
      </c>
      <c r="I19" s="7"/>
      <c r="J19" s="7"/>
      <c r="K19" s="7"/>
      <c r="L19" s="7"/>
      <c r="M19" s="7">
        <v>15</v>
      </c>
      <c r="N19" s="7"/>
      <c r="O19" s="6">
        <f t="shared" si="0"/>
        <v>15</v>
      </c>
      <c r="P19" s="11">
        <f t="shared" si="1"/>
        <v>340</v>
      </c>
      <c r="Q19" s="14"/>
      <c r="R19" s="14"/>
      <c r="S19" s="14">
        <v>29</v>
      </c>
      <c r="T19" s="14"/>
      <c r="U19" s="14"/>
      <c r="V19" s="14"/>
      <c r="W19" s="14">
        <v>6</v>
      </c>
      <c r="X19" s="14"/>
      <c r="Y19" s="14"/>
      <c r="Z19" s="14">
        <v>20</v>
      </c>
      <c r="AA19" s="14">
        <v>35</v>
      </c>
      <c r="AB19" s="14"/>
      <c r="AC19" s="14"/>
      <c r="AD19" s="14"/>
      <c r="AE19" s="13">
        <f t="shared" si="4"/>
        <v>90</v>
      </c>
      <c r="AF19" s="15">
        <f t="shared" si="2"/>
        <v>250</v>
      </c>
      <c r="AG19" s="7">
        <f t="shared" si="5"/>
        <v>250</v>
      </c>
      <c r="AH19" s="13">
        <f t="shared" si="6"/>
        <v>0</v>
      </c>
    </row>
    <row r="20" spans="1:34" ht="12.75" customHeight="1" x14ac:dyDescent="0.25">
      <c r="A20" s="20" t="s">
        <v>26</v>
      </c>
      <c r="B20" s="21">
        <v>25</v>
      </c>
      <c r="C20" s="10">
        <v>0</v>
      </c>
      <c r="D20" s="10"/>
      <c r="E20" s="10"/>
      <c r="F20" s="12"/>
      <c r="G20" s="1">
        <f>'17.8'!AG20</f>
        <v>0</v>
      </c>
      <c r="H20" s="22">
        <f t="shared" si="3"/>
        <v>0</v>
      </c>
      <c r="I20" s="7"/>
      <c r="J20" s="7"/>
      <c r="K20" s="7"/>
      <c r="L20" s="7"/>
      <c r="M20" s="7"/>
      <c r="N20" s="7"/>
      <c r="O20" s="6">
        <f t="shared" si="0"/>
        <v>0</v>
      </c>
      <c r="P20" s="11">
        <f t="shared" si="1"/>
        <v>0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2"/>
        <v>0</v>
      </c>
      <c r="AG20" s="7">
        <f t="shared" si="5"/>
        <v>0</v>
      </c>
      <c r="AH20" s="13">
        <f t="shared" si="6"/>
        <v>0</v>
      </c>
    </row>
    <row r="21" spans="1:34" ht="12.75" customHeight="1" x14ac:dyDescent="0.25">
      <c r="A21" s="20" t="s">
        <v>27</v>
      </c>
      <c r="B21" s="21">
        <v>33</v>
      </c>
      <c r="C21" s="10">
        <v>2</v>
      </c>
      <c r="D21" s="10">
        <v>49</v>
      </c>
      <c r="E21" s="10"/>
      <c r="F21" s="12"/>
      <c r="G21" s="1">
        <f>'17.8'!AG21</f>
        <v>124</v>
      </c>
      <c r="H21" s="22">
        <f t="shared" si="3"/>
        <v>124</v>
      </c>
      <c r="I21" s="7"/>
      <c r="J21" s="7"/>
      <c r="K21" s="7"/>
      <c r="L21" s="7"/>
      <c r="M21" s="7"/>
      <c r="N21" s="7"/>
      <c r="O21" s="6">
        <f t="shared" si="0"/>
        <v>0</v>
      </c>
      <c r="P21" s="11">
        <f t="shared" si="1"/>
        <v>124</v>
      </c>
      <c r="Q21" s="14"/>
      <c r="R21" s="14"/>
      <c r="S21" s="14"/>
      <c r="T21" s="14"/>
      <c r="U21" s="14"/>
      <c r="V21" s="14">
        <v>5</v>
      </c>
      <c r="W21" s="14"/>
      <c r="X21" s="14"/>
      <c r="Y21" s="14"/>
      <c r="Z21" s="14">
        <v>3</v>
      </c>
      <c r="AA21" s="14"/>
      <c r="AB21" s="14"/>
      <c r="AC21" s="14"/>
      <c r="AD21" s="14">
        <v>1</v>
      </c>
      <c r="AE21" s="13">
        <f t="shared" si="4"/>
        <v>8</v>
      </c>
      <c r="AF21" s="15">
        <f t="shared" si="2"/>
        <v>116</v>
      </c>
      <c r="AG21" s="7">
        <f t="shared" si="5"/>
        <v>115</v>
      </c>
      <c r="AH21" s="13">
        <f t="shared" si="6"/>
        <v>0</v>
      </c>
    </row>
    <row r="22" spans="1:34" ht="12.75" customHeight="1" x14ac:dyDescent="0.25">
      <c r="A22" s="20" t="s">
        <v>28</v>
      </c>
      <c r="B22" s="21">
        <v>40</v>
      </c>
      <c r="C22" s="10">
        <v>0</v>
      </c>
      <c r="D22" s="10"/>
      <c r="E22" s="10"/>
      <c r="F22" s="12"/>
      <c r="G22" s="1">
        <f>'17.8'!AG22</f>
        <v>0</v>
      </c>
      <c r="H22" s="22">
        <f t="shared" si="3"/>
        <v>0</v>
      </c>
      <c r="I22" s="7"/>
      <c r="J22" s="7"/>
      <c r="K22" s="7"/>
      <c r="L22" s="7"/>
      <c r="M22" s="7"/>
      <c r="N22" s="7"/>
      <c r="O22" s="6">
        <f t="shared" si="0"/>
        <v>0</v>
      </c>
      <c r="P22" s="11">
        <f t="shared" si="1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 t="shared" si="5"/>
        <v>0</v>
      </c>
      <c r="AH22" s="13">
        <f t="shared" si="6"/>
        <v>0</v>
      </c>
    </row>
    <row r="23" spans="1:34" ht="12.75" customHeight="1" x14ac:dyDescent="0.25">
      <c r="A23" s="20" t="s">
        <v>29</v>
      </c>
      <c r="B23" s="21">
        <v>40</v>
      </c>
      <c r="C23" s="10">
        <v>0</v>
      </c>
      <c r="D23" s="10"/>
      <c r="E23" s="10"/>
      <c r="F23" s="12"/>
      <c r="G23" s="1">
        <f>'17.8'!AG23</f>
        <v>0</v>
      </c>
      <c r="H23" s="22">
        <f t="shared" si="3"/>
        <v>0</v>
      </c>
      <c r="I23" s="7"/>
      <c r="J23" s="7"/>
      <c r="K23" s="7"/>
      <c r="L23" s="7"/>
      <c r="M23" s="7"/>
      <c r="N23" s="7"/>
      <c r="O23" s="6">
        <f t="shared" si="0"/>
        <v>0</v>
      </c>
      <c r="P23" s="11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si="5"/>
        <v>0</v>
      </c>
      <c r="AH23" s="13">
        <f t="shared" si="6"/>
        <v>0</v>
      </c>
    </row>
    <row r="24" spans="1:34" ht="12.75" customHeight="1" x14ac:dyDescent="0.25">
      <c r="A24" s="20" t="s">
        <v>30</v>
      </c>
      <c r="B24" s="21">
        <v>45</v>
      </c>
      <c r="C24" s="10">
        <v>6</v>
      </c>
      <c r="D24" s="10">
        <v>33</v>
      </c>
      <c r="E24" s="10"/>
      <c r="F24" s="12"/>
      <c r="G24" s="1">
        <f>'17.8'!AG24</f>
        <v>307</v>
      </c>
      <c r="H24" s="22">
        <f t="shared" si="3"/>
        <v>307</v>
      </c>
      <c r="I24" s="7"/>
      <c r="J24" s="7"/>
      <c r="K24" s="7"/>
      <c r="L24" s="7"/>
      <c r="M24" s="7"/>
      <c r="N24" s="7"/>
      <c r="O24" s="6">
        <f t="shared" si="0"/>
        <v>0</v>
      </c>
      <c r="P24" s="11">
        <f t="shared" si="1"/>
        <v>307</v>
      </c>
      <c r="Q24" s="14"/>
      <c r="R24" s="14"/>
      <c r="S24" s="14"/>
      <c r="T24" s="14"/>
      <c r="U24" s="14"/>
      <c r="V24" s="14"/>
      <c r="W24" s="14">
        <v>2</v>
      </c>
      <c r="X24" s="14"/>
      <c r="Y24" s="14"/>
      <c r="Z24" s="14"/>
      <c r="AA24" s="14">
        <v>2</v>
      </c>
      <c r="AB24" s="14"/>
      <c r="AC24" s="14"/>
      <c r="AD24" s="14"/>
      <c r="AE24" s="13">
        <f t="shared" si="4"/>
        <v>4</v>
      </c>
      <c r="AF24" s="15">
        <f t="shared" si="2"/>
        <v>303</v>
      </c>
      <c r="AG24" s="7">
        <f t="shared" si="5"/>
        <v>303</v>
      </c>
      <c r="AH24" s="13">
        <f t="shared" si="6"/>
        <v>0</v>
      </c>
    </row>
    <row r="25" spans="1:34" ht="12.75" customHeight="1" x14ac:dyDescent="0.25">
      <c r="A25" s="20" t="s">
        <v>59</v>
      </c>
      <c r="B25" s="21">
        <v>100</v>
      </c>
      <c r="C25" s="10">
        <v>6</v>
      </c>
      <c r="D25" s="10">
        <v>157</v>
      </c>
      <c r="E25" s="10"/>
      <c r="F25" s="12">
        <v>300</v>
      </c>
      <c r="G25" s="1">
        <f>'17.8'!AG25</f>
        <v>460</v>
      </c>
      <c r="H25" s="22">
        <f t="shared" ref="H25:H28" si="7">SUM(F25:G25)</f>
        <v>760</v>
      </c>
      <c r="I25" s="7"/>
      <c r="J25" s="7"/>
      <c r="K25" s="7"/>
      <c r="L25" s="7"/>
      <c r="M25" s="7"/>
      <c r="N25" s="7"/>
      <c r="O25" s="6">
        <f t="shared" ref="O25:O28" si="8">SUBTOTAL(9,I25:N25)</f>
        <v>0</v>
      </c>
      <c r="P25" s="11">
        <f t="shared" ref="P25:P28" si="9">H25-O25</f>
        <v>760</v>
      </c>
      <c r="Q25" s="14"/>
      <c r="R25" s="14"/>
      <c r="S25" s="14"/>
      <c r="T25" s="14"/>
      <c r="U25" s="14"/>
      <c r="V25" s="14"/>
      <c r="W25" s="14"/>
      <c r="X25" s="14"/>
      <c r="Y25" s="14"/>
      <c r="Z25" s="14">
        <v>3</v>
      </c>
      <c r="AA25" s="14"/>
      <c r="AB25" s="14"/>
      <c r="AC25" s="14"/>
      <c r="AD25" s="14"/>
      <c r="AE25" s="13">
        <f t="shared" ref="AE25:AE28" si="10">SUM(Q25:AC25)</f>
        <v>3</v>
      </c>
      <c r="AF25" s="15">
        <f t="shared" ref="AF25:AF28" si="11">P25-AE25</f>
        <v>757</v>
      </c>
      <c r="AG25" s="7">
        <f t="shared" si="5"/>
        <v>757</v>
      </c>
      <c r="AH25" s="13">
        <f t="shared" ref="AH25:AH28" si="12">AG25+AD25-AF25</f>
        <v>0</v>
      </c>
    </row>
    <row r="26" spans="1:34" ht="12.75" customHeight="1" x14ac:dyDescent="0.25">
      <c r="A26" s="20" t="s">
        <v>60</v>
      </c>
      <c r="B26" s="21">
        <v>100</v>
      </c>
      <c r="C26" s="10">
        <v>6</v>
      </c>
      <c r="D26" s="10">
        <v>193</v>
      </c>
      <c r="E26" s="10"/>
      <c r="F26" s="12">
        <v>300</v>
      </c>
      <c r="G26" s="1">
        <f>'17.8'!AG26</f>
        <v>504</v>
      </c>
      <c r="H26" s="22">
        <f t="shared" si="7"/>
        <v>804</v>
      </c>
      <c r="I26" s="7"/>
      <c r="J26" s="7"/>
      <c r="K26" s="7"/>
      <c r="L26" s="7"/>
      <c r="M26" s="7"/>
      <c r="N26" s="7"/>
      <c r="O26" s="6">
        <f t="shared" si="8"/>
        <v>0</v>
      </c>
      <c r="P26" s="11">
        <f t="shared" si="9"/>
        <v>804</v>
      </c>
      <c r="Q26" s="14"/>
      <c r="R26" s="14"/>
      <c r="S26" s="14"/>
      <c r="T26" s="14"/>
      <c r="U26" s="14"/>
      <c r="V26" s="14"/>
      <c r="W26" s="14">
        <v>9</v>
      </c>
      <c r="X26" s="14"/>
      <c r="Y26" s="14"/>
      <c r="Z26" s="14">
        <v>2</v>
      </c>
      <c r="AA26" s="14"/>
      <c r="AB26" s="14"/>
      <c r="AC26" s="14"/>
      <c r="AD26" s="14"/>
      <c r="AE26" s="13">
        <f t="shared" si="10"/>
        <v>11</v>
      </c>
      <c r="AF26" s="15">
        <f t="shared" si="11"/>
        <v>793</v>
      </c>
      <c r="AG26" s="7">
        <f t="shared" si="5"/>
        <v>793</v>
      </c>
      <c r="AH26" s="13">
        <f t="shared" si="12"/>
        <v>0</v>
      </c>
    </row>
    <row r="27" spans="1:34" ht="12.75" customHeight="1" x14ac:dyDescent="0.25">
      <c r="A27" s="20" t="s">
        <v>61</v>
      </c>
      <c r="B27" s="21">
        <v>50</v>
      </c>
      <c r="C27" s="10">
        <v>1</v>
      </c>
      <c r="D27" s="10">
        <v>51</v>
      </c>
      <c r="E27" s="10"/>
      <c r="F27" s="12"/>
      <c r="G27" s="1">
        <f>'17.8'!AG27</f>
        <v>101</v>
      </c>
      <c r="H27" s="22">
        <f t="shared" si="7"/>
        <v>101</v>
      </c>
      <c r="I27" s="7"/>
      <c r="J27" s="7"/>
      <c r="K27" s="7"/>
      <c r="L27" s="7"/>
      <c r="M27" s="7"/>
      <c r="N27" s="7"/>
      <c r="O27" s="6">
        <f t="shared" si="8"/>
        <v>0</v>
      </c>
      <c r="P27" s="11">
        <f t="shared" si="9"/>
        <v>101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10"/>
        <v>0</v>
      </c>
      <c r="AF27" s="15">
        <f t="shared" si="11"/>
        <v>101</v>
      </c>
      <c r="AG27" s="7">
        <f t="shared" si="5"/>
        <v>101</v>
      </c>
      <c r="AH27" s="13">
        <f t="shared" si="12"/>
        <v>0</v>
      </c>
    </row>
    <row r="28" spans="1:34" ht="12.75" customHeight="1" x14ac:dyDescent="0.25">
      <c r="A28" s="20" t="s">
        <v>58</v>
      </c>
      <c r="B28" s="21">
        <v>33</v>
      </c>
      <c r="C28" s="10">
        <v>8</v>
      </c>
      <c r="D28" s="10">
        <v>48</v>
      </c>
      <c r="E28" s="10">
        <v>230</v>
      </c>
      <c r="F28" s="12">
        <v>280</v>
      </c>
      <c r="G28" s="1">
        <f>'17.8'!AG28</f>
        <v>335</v>
      </c>
      <c r="H28" s="22">
        <f t="shared" si="7"/>
        <v>615</v>
      </c>
      <c r="I28" s="7"/>
      <c r="J28" s="7"/>
      <c r="K28" s="7"/>
      <c r="L28" s="7"/>
      <c r="M28" s="7"/>
      <c r="N28" s="7"/>
      <c r="O28" s="6">
        <f t="shared" si="8"/>
        <v>0</v>
      </c>
      <c r="P28" s="11">
        <f t="shared" si="9"/>
        <v>615</v>
      </c>
      <c r="Q28" s="14"/>
      <c r="R28" s="14"/>
      <c r="S28" s="14">
        <v>6</v>
      </c>
      <c r="T28" s="14"/>
      <c r="U28" s="14">
        <v>19</v>
      </c>
      <c r="V28" s="14">
        <v>19</v>
      </c>
      <c r="W28" s="14">
        <v>6</v>
      </c>
      <c r="X28" s="14">
        <v>8</v>
      </c>
      <c r="Y28" s="14"/>
      <c r="Z28" s="14">
        <v>6</v>
      </c>
      <c r="AA28" s="14"/>
      <c r="AB28" s="14">
        <v>7</v>
      </c>
      <c r="AC28" s="14"/>
      <c r="AD28" s="14">
        <v>2</v>
      </c>
      <c r="AE28" s="13">
        <f t="shared" si="10"/>
        <v>71</v>
      </c>
      <c r="AF28" s="15">
        <f t="shared" si="11"/>
        <v>544</v>
      </c>
      <c r="AG28" s="7">
        <f t="shared" si="5"/>
        <v>542</v>
      </c>
      <c r="AH28" s="13">
        <f t="shared" si="12"/>
        <v>0</v>
      </c>
    </row>
    <row r="29" spans="1:34" ht="12.75" customHeight="1" x14ac:dyDescent="0.25">
      <c r="F29" s="19">
        <f>SUM(F3:F28)</f>
        <v>2210</v>
      </c>
      <c r="G29" s="19">
        <f t="shared" ref="G29:AH29" si="13">SUM(G3:G28)</f>
        <v>9195</v>
      </c>
      <c r="H29" s="19">
        <f t="shared" si="13"/>
        <v>11405</v>
      </c>
      <c r="I29" s="19">
        <f t="shared" si="13"/>
        <v>93</v>
      </c>
      <c r="J29" s="19">
        <f t="shared" si="13"/>
        <v>0</v>
      </c>
      <c r="K29" s="19">
        <f t="shared" si="13"/>
        <v>0</v>
      </c>
      <c r="L29" s="19">
        <f t="shared" si="13"/>
        <v>0</v>
      </c>
      <c r="M29" s="19">
        <f t="shared" si="13"/>
        <v>65</v>
      </c>
      <c r="N29" s="19">
        <f t="shared" si="13"/>
        <v>253</v>
      </c>
      <c r="O29" s="19">
        <f t="shared" si="13"/>
        <v>411</v>
      </c>
      <c r="P29" s="19">
        <f t="shared" si="13"/>
        <v>10994</v>
      </c>
      <c r="Q29" s="19">
        <f t="shared" si="13"/>
        <v>0</v>
      </c>
      <c r="R29" s="19">
        <f t="shared" si="13"/>
        <v>0</v>
      </c>
      <c r="S29" s="19">
        <f t="shared" si="13"/>
        <v>169</v>
      </c>
      <c r="T29" s="19">
        <f t="shared" si="13"/>
        <v>0</v>
      </c>
      <c r="U29" s="19">
        <f t="shared" si="13"/>
        <v>137</v>
      </c>
      <c r="V29" s="19">
        <f t="shared" si="13"/>
        <v>212</v>
      </c>
      <c r="W29" s="19">
        <f t="shared" si="13"/>
        <v>229</v>
      </c>
      <c r="X29" s="19">
        <f t="shared" si="13"/>
        <v>268</v>
      </c>
      <c r="Y29" s="19">
        <f t="shared" si="13"/>
        <v>0</v>
      </c>
      <c r="Z29" s="19">
        <f t="shared" si="13"/>
        <v>126</v>
      </c>
      <c r="AA29" s="19">
        <f t="shared" si="13"/>
        <v>45</v>
      </c>
      <c r="AB29" s="19">
        <f t="shared" si="13"/>
        <v>134</v>
      </c>
      <c r="AC29" s="19">
        <f t="shared" si="13"/>
        <v>0</v>
      </c>
      <c r="AD29" s="19">
        <f t="shared" si="13"/>
        <v>9</v>
      </c>
      <c r="AE29" s="19">
        <f t="shared" si="13"/>
        <v>1320</v>
      </c>
      <c r="AF29" s="19">
        <f t="shared" si="13"/>
        <v>9674</v>
      </c>
      <c r="AG29" s="19">
        <f t="shared" si="13"/>
        <v>9665</v>
      </c>
      <c r="AH29" s="19">
        <f t="shared" si="13"/>
        <v>0</v>
      </c>
    </row>
    <row r="30" spans="1:34" ht="12.75" customHeight="1" x14ac:dyDescent="0.25"/>
    <row r="32" spans="1:34" x14ac:dyDescent="0.25">
      <c r="O32" t="s">
        <v>8</v>
      </c>
      <c r="Q32" s="18"/>
      <c r="R32" s="18"/>
      <c r="S32" s="18"/>
      <c r="T32" s="18"/>
      <c r="U32" s="18"/>
    </row>
  </sheetData>
  <mergeCells count="15">
    <mergeCell ref="G1:G2"/>
    <mergeCell ref="H1:H2"/>
    <mergeCell ref="O1:O2"/>
    <mergeCell ref="P1:P2"/>
    <mergeCell ref="A1:A2"/>
    <mergeCell ref="B1:B2"/>
    <mergeCell ref="C1:C2"/>
    <mergeCell ref="D1:D2"/>
    <mergeCell ref="F1:F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2"/>
  <sheetViews>
    <sheetView workbookViewId="0">
      <pane xSplit="1" ySplit="2" topLeftCell="B3" activePane="bottomRight" state="frozen"/>
      <selection activeCell="E3" sqref="E3:E28"/>
      <selection pane="topRight" activeCell="E3" sqref="E3:E28"/>
      <selection pane="bottomLeft" activeCell="E3" sqref="E3:E28"/>
      <selection pane="bottomRight" activeCell="E3" sqref="E3:E28"/>
    </sheetView>
  </sheetViews>
  <sheetFormatPr defaultRowHeight="15" x14ac:dyDescent="0.25"/>
  <cols>
    <col min="1" max="1" width="19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3" customWidth="1"/>
    <col min="33" max="33" width="15" customWidth="1"/>
  </cols>
  <sheetData>
    <row r="1" spans="1:33" ht="15" customHeight="1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0" t="s">
        <v>12</v>
      </c>
      <c r="F1" s="80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130</v>
      </c>
      <c r="AC1" s="82" t="s">
        <v>18</v>
      </c>
      <c r="AD1" s="82" t="s">
        <v>10</v>
      </c>
      <c r="AE1" s="82" t="s">
        <v>51</v>
      </c>
      <c r="AF1" s="76" t="s">
        <v>22</v>
      </c>
      <c r="AG1" s="78" t="s">
        <v>23</v>
      </c>
    </row>
    <row r="2" spans="1:33" x14ac:dyDescent="0.25">
      <c r="A2" s="85"/>
      <c r="B2" s="81"/>
      <c r="C2" s="81"/>
      <c r="D2" s="85"/>
      <c r="E2" s="81"/>
      <c r="F2" s="81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57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48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 t="s">
        <v>56</v>
      </c>
      <c r="AC2" s="83"/>
      <c r="AD2" s="83"/>
      <c r="AE2" s="83"/>
      <c r="AF2" s="77"/>
      <c r="AG2" s="79"/>
    </row>
    <row r="3" spans="1:33" ht="12" customHeight="1" x14ac:dyDescent="0.25">
      <c r="A3" s="20" t="s">
        <v>31</v>
      </c>
      <c r="B3" s="21">
        <v>33</v>
      </c>
      <c r="C3" s="9">
        <v>47</v>
      </c>
      <c r="D3" s="9">
        <v>28</v>
      </c>
      <c r="E3" s="24">
        <v>520</v>
      </c>
      <c r="F3" s="1">
        <v>1882</v>
      </c>
      <c r="G3" s="22">
        <f>SUM(E3:F3)</f>
        <v>2402</v>
      </c>
      <c r="H3" s="7">
        <v>245</v>
      </c>
      <c r="I3" s="7"/>
      <c r="J3" s="7">
        <v>20</v>
      </c>
      <c r="K3" s="7"/>
      <c r="L3" s="7">
        <v>46</v>
      </c>
      <c r="M3" s="7">
        <v>140</v>
      </c>
      <c r="N3" s="6">
        <f t="shared" ref="N3:N24" si="0">SUBTOTAL(9,H3:M3)</f>
        <v>451</v>
      </c>
      <c r="O3" s="11">
        <f t="shared" ref="O3:O24" si="1">G3-N3</f>
        <v>1951</v>
      </c>
      <c r="P3" s="14"/>
      <c r="Q3" s="14">
        <v>27</v>
      </c>
      <c r="R3" s="14"/>
      <c r="S3" s="14">
        <v>71</v>
      </c>
      <c r="T3" s="14">
        <v>15</v>
      </c>
      <c r="U3" s="14">
        <v>96</v>
      </c>
      <c r="V3" s="14">
        <v>16</v>
      </c>
      <c r="W3" s="14"/>
      <c r="X3" s="14"/>
      <c r="Y3" s="14"/>
      <c r="Z3" s="14">
        <v>69</v>
      </c>
      <c r="AA3" s="14">
        <v>66</v>
      </c>
      <c r="AB3" s="14">
        <v>2</v>
      </c>
      <c r="AC3" s="14">
        <v>10</v>
      </c>
      <c r="AD3" s="13">
        <f>SUM(P3:AB3)</f>
        <v>362</v>
      </c>
      <c r="AE3" s="15">
        <f t="shared" ref="AE3:AE24" si="2">O3-AD3</f>
        <v>1589</v>
      </c>
      <c r="AF3" s="7">
        <f>(B3*C3)+D3</f>
        <v>1579</v>
      </c>
      <c r="AG3" s="13">
        <f>AF3+AC3-AE3</f>
        <v>0</v>
      </c>
    </row>
    <row r="4" spans="1:33" ht="12" customHeight="1" x14ac:dyDescent="0.25">
      <c r="A4" s="20" t="s">
        <v>32</v>
      </c>
      <c r="B4" s="21">
        <v>70</v>
      </c>
      <c r="C4" s="9">
        <v>19</v>
      </c>
      <c r="D4" s="9">
        <v>59</v>
      </c>
      <c r="E4" s="24">
        <v>700</v>
      </c>
      <c r="F4" s="1">
        <v>1212</v>
      </c>
      <c r="G4" s="22">
        <f>SUM(E4:F4)</f>
        <v>1912</v>
      </c>
      <c r="H4" s="7">
        <v>203</v>
      </c>
      <c r="I4" s="7">
        <v>9</v>
      </c>
      <c r="J4" s="7"/>
      <c r="K4" s="7"/>
      <c r="L4" s="7">
        <v>10</v>
      </c>
      <c r="M4" s="7">
        <v>100</v>
      </c>
      <c r="N4" s="6">
        <f t="shared" si="0"/>
        <v>322</v>
      </c>
      <c r="O4" s="11">
        <f t="shared" si="1"/>
        <v>1590</v>
      </c>
      <c r="P4" s="14"/>
      <c r="Q4" s="14">
        <v>41</v>
      </c>
      <c r="R4" s="14"/>
      <c r="S4" s="14">
        <v>30</v>
      </c>
      <c r="T4" s="14">
        <v>10</v>
      </c>
      <c r="U4" s="14">
        <v>3</v>
      </c>
      <c r="V4" s="14">
        <v>19</v>
      </c>
      <c r="W4" s="14"/>
      <c r="X4" s="14"/>
      <c r="Y4" s="14"/>
      <c r="Z4" s="14">
        <v>24</v>
      </c>
      <c r="AA4" s="14">
        <v>72</v>
      </c>
      <c r="AB4" s="14">
        <v>1</v>
      </c>
      <c r="AC4" s="14">
        <v>1</v>
      </c>
      <c r="AD4" s="13">
        <f t="shared" ref="AD4:AD24" si="3">SUM(P4:AB4)</f>
        <v>200</v>
      </c>
      <c r="AE4" s="15">
        <f t="shared" si="2"/>
        <v>1390</v>
      </c>
      <c r="AF4" s="7">
        <f t="shared" ref="AF4:AF24" si="4">(B4*C4)+D4</f>
        <v>1389</v>
      </c>
      <c r="AG4" s="13">
        <f t="shared" ref="AG4:AG29" si="5">AF4+AC4-AE4</f>
        <v>0</v>
      </c>
    </row>
    <row r="5" spans="1:33" ht="12" customHeight="1" x14ac:dyDescent="0.25">
      <c r="A5" s="20" t="s">
        <v>33</v>
      </c>
      <c r="B5" s="21">
        <v>45</v>
      </c>
      <c r="C5" s="8">
        <v>7</v>
      </c>
      <c r="D5" s="8">
        <v>28</v>
      </c>
      <c r="E5" s="24">
        <v>180</v>
      </c>
      <c r="F5" s="1">
        <v>170</v>
      </c>
      <c r="G5" s="22">
        <f t="shared" ref="G5:G28" si="6">SUM(E5:F5)</f>
        <v>350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350</v>
      </c>
      <c r="P5" s="14"/>
      <c r="Q5" s="14"/>
      <c r="R5" s="14"/>
      <c r="S5" s="14"/>
      <c r="T5" s="14"/>
      <c r="U5" s="14"/>
      <c r="V5" s="14">
        <v>5</v>
      </c>
      <c r="W5" s="14"/>
      <c r="X5" s="14"/>
      <c r="Y5" s="14"/>
      <c r="Z5" s="14">
        <v>2</v>
      </c>
      <c r="AA5" s="14"/>
      <c r="AB5" s="14"/>
      <c r="AC5" s="14"/>
      <c r="AD5" s="13">
        <f t="shared" si="3"/>
        <v>7</v>
      </c>
      <c r="AE5" s="15">
        <f t="shared" si="2"/>
        <v>343</v>
      </c>
      <c r="AF5" s="7">
        <f t="shared" si="4"/>
        <v>343</v>
      </c>
      <c r="AG5" s="13">
        <f t="shared" si="5"/>
        <v>0</v>
      </c>
    </row>
    <row r="6" spans="1:33" ht="12" customHeight="1" x14ac:dyDescent="0.25">
      <c r="A6" s="20" t="s">
        <v>34</v>
      </c>
      <c r="B6" s="21">
        <v>40</v>
      </c>
      <c r="C6" s="8">
        <v>1</v>
      </c>
      <c r="D6" s="8">
        <v>16</v>
      </c>
      <c r="E6" s="24"/>
      <c r="F6" s="1">
        <v>59</v>
      </c>
      <c r="G6" s="22">
        <f t="shared" si="6"/>
        <v>59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59</v>
      </c>
      <c r="P6" s="14"/>
      <c r="Q6" s="14">
        <v>2</v>
      </c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>
        <v>1</v>
      </c>
      <c r="AD6" s="13">
        <f t="shared" si="3"/>
        <v>2</v>
      </c>
      <c r="AE6" s="15">
        <f t="shared" si="2"/>
        <v>57</v>
      </c>
      <c r="AF6" s="7">
        <f t="shared" si="4"/>
        <v>56</v>
      </c>
      <c r="AG6" s="13">
        <f t="shared" si="5"/>
        <v>0</v>
      </c>
    </row>
    <row r="7" spans="1:33" ht="12" customHeight="1" x14ac:dyDescent="0.25">
      <c r="A7" s="20" t="s">
        <v>35</v>
      </c>
      <c r="B7" s="21">
        <v>80</v>
      </c>
      <c r="C7" s="8">
        <v>0</v>
      </c>
      <c r="D7" s="8">
        <v>55</v>
      </c>
      <c r="E7" s="24"/>
      <c r="F7" s="1">
        <v>117</v>
      </c>
      <c r="G7" s="22">
        <f t="shared" si="6"/>
        <v>117</v>
      </c>
      <c r="H7" s="7"/>
      <c r="I7" s="7"/>
      <c r="J7" s="7">
        <v>3</v>
      </c>
      <c r="K7" s="7"/>
      <c r="L7" s="7"/>
      <c r="M7" s="7">
        <v>20</v>
      </c>
      <c r="N7" s="6">
        <f t="shared" si="0"/>
        <v>23</v>
      </c>
      <c r="O7" s="11">
        <f t="shared" si="1"/>
        <v>94</v>
      </c>
      <c r="P7" s="14"/>
      <c r="Q7" s="14">
        <v>10</v>
      </c>
      <c r="R7" s="14"/>
      <c r="S7" s="14">
        <v>10</v>
      </c>
      <c r="T7" s="14">
        <v>5</v>
      </c>
      <c r="U7" s="14"/>
      <c r="V7" s="14"/>
      <c r="W7" s="14"/>
      <c r="X7" s="14"/>
      <c r="Y7" s="14"/>
      <c r="Z7" s="14">
        <v>2</v>
      </c>
      <c r="AA7" s="14">
        <v>10</v>
      </c>
      <c r="AB7" s="14"/>
      <c r="AC7" s="14">
        <v>2</v>
      </c>
      <c r="AD7" s="13">
        <f t="shared" si="3"/>
        <v>37</v>
      </c>
      <c r="AE7" s="15">
        <f t="shared" si="2"/>
        <v>57</v>
      </c>
      <c r="AF7" s="7">
        <f t="shared" si="4"/>
        <v>55</v>
      </c>
      <c r="AG7" s="13">
        <f t="shared" si="5"/>
        <v>0</v>
      </c>
    </row>
    <row r="8" spans="1:33" ht="12" customHeight="1" x14ac:dyDescent="0.25">
      <c r="A8" s="20" t="s">
        <v>36</v>
      </c>
      <c r="B8" s="21">
        <v>20</v>
      </c>
      <c r="C8" s="8">
        <v>0</v>
      </c>
      <c r="D8" s="8"/>
      <c r="E8" s="24"/>
      <c r="F8" s="1">
        <v>0</v>
      </c>
      <c r="G8" s="22">
        <f t="shared" si="6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3"/>
        <v>0</v>
      </c>
      <c r="AE8" s="15">
        <f t="shared" si="2"/>
        <v>0</v>
      </c>
      <c r="AF8" s="7">
        <f t="shared" si="4"/>
        <v>0</v>
      </c>
      <c r="AG8" s="13">
        <f t="shared" si="5"/>
        <v>0</v>
      </c>
    </row>
    <row r="9" spans="1:33" ht="12" customHeight="1" x14ac:dyDescent="0.25">
      <c r="A9" s="20" t="s">
        <v>37</v>
      </c>
      <c r="B9" s="21">
        <v>120</v>
      </c>
      <c r="C9" s="9">
        <v>3</v>
      </c>
      <c r="D9" s="9">
        <v>88</v>
      </c>
      <c r="E9" s="24"/>
      <c r="F9" s="1">
        <v>746</v>
      </c>
      <c r="G9" s="22">
        <f t="shared" si="6"/>
        <v>746</v>
      </c>
      <c r="H9" s="7">
        <v>92</v>
      </c>
      <c r="I9" s="7"/>
      <c r="J9" s="7"/>
      <c r="K9" s="7"/>
      <c r="L9" s="7"/>
      <c r="M9" s="7">
        <v>100</v>
      </c>
      <c r="N9" s="6">
        <f t="shared" si="0"/>
        <v>192</v>
      </c>
      <c r="O9" s="11">
        <f t="shared" si="1"/>
        <v>554</v>
      </c>
      <c r="P9" s="14"/>
      <c r="Q9" s="14">
        <v>22</v>
      </c>
      <c r="R9" s="14"/>
      <c r="S9" s="14">
        <v>3</v>
      </c>
      <c r="T9" s="14">
        <v>5</v>
      </c>
      <c r="U9" s="14">
        <v>3</v>
      </c>
      <c r="V9" s="14">
        <v>25</v>
      </c>
      <c r="W9" s="14"/>
      <c r="X9" s="14"/>
      <c r="Y9" s="14"/>
      <c r="Z9" s="14">
        <v>19</v>
      </c>
      <c r="AA9" s="14">
        <v>28</v>
      </c>
      <c r="AB9" s="14"/>
      <c r="AC9" s="14">
        <v>1</v>
      </c>
      <c r="AD9" s="13">
        <f t="shared" si="3"/>
        <v>105</v>
      </c>
      <c r="AE9" s="15">
        <f t="shared" si="2"/>
        <v>449</v>
      </c>
      <c r="AF9" s="7">
        <f t="shared" si="4"/>
        <v>448</v>
      </c>
      <c r="AG9" s="13">
        <f t="shared" si="5"/>
        <v>0</v>
      </c>
    </row>
    <row r="10" spans="1:33" ht="12" customHeight="1" x14ac:dyDescent="0.25">
      <c r="A10" s="20" t="s">
        <v>38</v>
      </c>
      <c r="B10" s="21">
        <v>40</v>
      </c>
      <c r="C10" s="8">
        <v>1</v>
      </c>
      <c r="D10" s="8">
        <v>33</v>
      </c>
      <c r="E10" s="24"/>
      <c r="F10" s="1">
        <v>107</v>
      </c>
      <c r="G10" s="22">
        <f t="shared" si="6"/>
        <v>107</v>
      </c>
      <c r="H10" s="7"/>
      <c r="I10" s="7"/>
      <c r="J10" s="7">
        <v>30</v>
      </c>
      <c r="K10" s="7"/>
      <c r="L10" s="7"/>
      <c r="M10" s="7"/>
      <c r="N10" s="6">
        <f t="shared" si="0"/>
        <v>30</v>
      </c>
      <c r="O10" s="11">
        <f t="shared" si="1"/>
        <v>77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>
        <v>3</v>
      </c>
      <c r="AA10" s="14"/>
      <c r="AB10" s="14"/>
      <c r="AC10" s="14">
        <v>1</v>
      </c>
      <c r="AD10" s="13">
        <f t="shared" si="3"/>
        <v>3</v>
      </c>
      <c r="AE10" s="15">
        <f t="shared" si="2"/>
        <v>74</v>
      </c>
      <c r="AF10" s="7">
        <f t="shared" si="4"/>
        <v>73</v>
      </c>
      <c r="AG10" s="13">
        <f t="shared" si="5"/>
        <v>0</v>
      </c>
    </row>
    <row r="11" spans="1:33" ht="12" customHeight="1" x14ac:dyDescent="0.25">
      <c r="A11" s="20" t="s">
        <v>39</v>
      </c>
      <c r="B11" s="21">
        <v>65</v>
      </c>
      <c r="C11" s="8">
        <v>4</v>
      </c>
      <c r="D11" s="8">
        <v>46</v>
      </c>
      <c r="E11" s="24"/>
      <c r="F11" s="1">
        <v>375</v>
      </c>
      <c r="G11" s="22">
        <f t="shared" si="6"/>
        <v>375</v>
      </c>
      <c r="H11" s="7">
        <v>11</v>
      </c>
      <c r="I11" s="7"/>
      <c r="J11" s="7"/>
      <c r="K11" s="7"/>
      <c r="L11" s="7"/>
      <c r="M11" s="7">
        <v>7</v>
      </c>
      <c r="N11" s="6">
        <f t="shared" si="0"/>
        <v>18</v>
      </c>
      <c r="O11" s="11">
        <f t="shared" si="1"/>
        <v>357</v>
      </c>
      <c r="P11" s="14"/>
      <c r="Q11" s="14"/>
      <c r="R11" s="14"/>
      <c r="S11" s="14">
        <v>14</v>
      </c>
      <c r="T11" s="14"/>
      <c r="U11" s="14"/>
      <c r="V11" s="14"/>
      <c r="W11" s="14"/>
      <c r="X11" s="14"/>
      <c r="Y11" s="14"/>
      <c r="Z11" s="14">
        <v>8</v>
      </c>
      <c r="AA11" s="14">
        <v>28</v>
      </c>
      <c r="AB11" s="14"/>
      <c r="AC11" s="14">
        <v>1</v>
      </c>
      <c r="AD11" s="13">
        <f t="shared" si="3"/>
        <v>50</v>
      </c>
      <c r="AE11" s="15">
        <f t="shared" si="2"/>
        <v>307</v>
      </c>
      <c r="AF11" s="7">
        <f t="shared" si="4"/>
        <v>306</v>
      </c>
      <c r="AG11" s="13">
        <f t="shared" si="5"/>
        <v>0</v>
      </c>
    </row>
    <row r="12" spans="1:33" ht="12" customHeight="1" x14ac:dyDescent="0.25">
      <c r="A12" s="20" t="s">
        <v>40</v>
      </c>
      <c r="B12" s="21">
        <v>100</v>
      </c>
      <c r="C12" s="8">
        <v>7</v>
      </c>
      <c r="D12" s="8">
        <v>81</v>
      </c>
      <c r="E12" s="24">
        <v>400</v>
      </c>
      <c r="F12" s="1">
        <v>728</v>
      </c>
      <c r="G12" s="22">
        <f t="shared" si="6"/>
        <v>1128</v>
      </c>
      <c r="H12" s="7">
        <v>114</v>
      </c>
      <c r="I12" s="7"/>
      <c r="J12" s="7"/>
      <c r="K12" s="7"/>
      <c r="L12" s="7">
        <v>14</v>
      </c>
      <c r="M12" s="7">
        <v>48</v>
      </c>
      <c r="N12" s="6">
        <f t="shared" si="0"/>
        <v>176</v>
      </c>
      <c r="O12" s="11">
        <f t="shared" si="1"/>
        <v>952</v>
      </c>
      <c r="P12" s="14"/>
      <c r="Q12" s="14">
        <v>49</v>
      </c>
      <c r="R12" s="14"/>
      <c r="S12" s="14">
        <v>16</v>
      </c>
      <c r="T12" s="14">
        <v>5</v>
      </c>
      <c r="U12" s="14">
        <v>17</v>
      </c>
      <c r="V12" s="14">
        <v>17</v>
      </c>
      <c r="W12" s="14"/>
      <c r="X12" s="14"/>
      <c r="Y12" s="14"/>
      <c r="Z12" s="14">
        <v>19</v>
      </c>
      <c r="AA12" s="14">
        <v>43</v>
      </c>
      <c r="AB12" s="14">
        <v>1</v>
      </c>
      <c r="AC12" s="14">
        <v>4</v>
      </c>
      <c r="AD12" s="13">
        <f t="shared" si="3"/>
        <v>167</v>
      </c>
      <c r="AE12" s="15">
        <f t="shared" si="2"/>
        <v>785</v>
      </c>
      <c r="AF12" s="7">
        <f t="shared" si="4"/>
        <v>781</v>
      </c>
      <c r="AG12" s="13">
        <f t="shared" si="5"/>
        <v>0</v>
      </c>
    </row>
    <row r="13" spans="1:33" ht="12" customHeight="1" x14ac:dyDescent="0.25">
      <c r="A13" s="20" t="s">
        <v>41</v>
      </c>
      <c r="B13" s="21">
        <v>0</v>
      </c>
      <c r="C13" s="10"/>
      <c r="D13" s="10"/>
      <c r="E13" s="24"/>
      <c r="F13" s="1">
        <v>0</v>
      </c>
      <c r="G13" s="22">
        <f t="shared" si="6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3"/>
        <v>0</v>
      </c>
      <c r="AE13" s="15">
        <f t="shared" si="2"/>
        <v>0</v>
      </c>
      <c r="AF13" s="7">
        <f t="shared" si="4"/>
        <v>0</v>
      </c>
      <c r="AG13" s="13">
        <f t="shared" si="5"/>
        <v>0</v>
      </c>
    </row>
    <row r="14" spans="1:33" ht="12" customHeight="1" x14ac:dyDescent="0.25">
      <c r="A14" s="20" t="s">
        <v>42</v>
      </c>
      <c r="B14" s="21">
        <v>48</v>
      </c>
      <c r="C14" s="10">
        <v>2</v>
      </c>
      <c r="D14" s="10">
        <v>14</v>
      </c>
      <c r="E14" s="24"/>
      <c r="F14" s="1">
        <v>132</v>
      </c>
      <c r="G14" s="22">
        <f t="shared" si="6"/>
        <v>132</v>
      </c>
      <c r="H14" s="7">
        <v>7</v>
      </c>
      <c r="I14" s="7"/>
      <c r="J14" s="7"/>
      <c r="K14" s="7"/>
      <c r="L14" s="7"/>
      <c r="M14" s="7"/>
      <c r="N14" s="6">
        <f t="shared" si="0"/>
        <v>7</v>
      </c>
      <c r="O14" s="11">
        <f t="shared" si="1"/>
        <v>125</v>
      </c>
      <c r="P14" s="14"/>
      <c r="Q14" s="14"/>
      <c r="R14" s="14"/>
      <c r="S14" s="14">
        <v>3</v>
      </c>
      <c r="T14" s="14"/>
      <c r="U14" s="14"/>
      <c r="V14" s="14"/>
      <c r="W14" s="14"/>
      <c r="X14" s="14"/>
      <c r="Y14" s="14"/>
      <c r="Z14" s="14">
        <v>7</v>
      </c>
      <c r="AA14" s="14">
        <v>5</v>
      </c>
      <c r="AB14" s="14"/>
      <c r="AC14" s="14"/>
      <c r="AD14" s="13">
        <f t="shared" si="3"/>
        <v>15</v>
      </c>
      <c r="AE14" s="15">
        <f t="shared" si="2"/>
        <v>110</v>
      </c>
      <c r="AF14" s="7">
        <f t="shared" si="4"/>
        <v>110</v>
      </c>
      <c r="AG14" s="13">
        <f t="shared" si="5"/>
        <v>0</v>
      </c>
    </row>
    <row r="15" spans="1:33" ht="12" customHeight="1" x14ac:dyDescent="0.25">
      <c r="A15" s="20" t="s">
        <v>43</v>
      </c>
      <c r="B15" s="21">
        <v>85</v>
      </c>
      <c r="C15" s="10">
        <v>1</v>
      </c>
      <c r="D15" s="10">
        <v>54</v>
      </c>
      <c r="E15" s="24"/>
      <c r="F15" s="1">
        <v>183</v>
      </c>
      <c r="G15" s="22">
        <f t="shared" si="6"/>
        <v>183</v>
      </c>
      <c r="H15" s="7">
        <v>27</v>
      </c>
      <c r="I15" s="7"/>
      <c r="J15" s="7"/>
      <c r="K15" s="7"/>
      <c r="L15" s="7"/>
      <c r="M15" s="7"/>
      <c r="N15" s="6">
        <f t="shared" si="0"/>
        <v>27</v>
      </c>
      <c r="O15" s="11">
        <f t="shared" si="1"/>
        <v>156</v>
      </c>
      <c r="P15" s="14"/>
      <c r="Q15" s="14"/>
      <c r="R15" s="14"/>
      <c r="S15" s="14">
        <v>4</v>
      </c>
      <c r="T15" s="14">
        <v>5</v>
      </c>
      <c r="U15" s="14">
        <v>5</v>
      </c>
      <c r="V15" s="14"/>
      <c r="W15" s="14"/>
      <c r="X15" s="14"/>
      <c r="Y15" s="14"/>
      <c r="Z15" s="14"/>
      <c r="AA15" s="14">
        <v>3</v>
      </c>
      <c r="AB15" s="14"/>
      <c r="AC15" s="14"/>
      <c r="AD15" s="13">
        <f t="shared" si="3"/>
        <v>17</v>
      </c>
      <c r="AE15" s="15">
        <f t="shared" si="2"/>
        <v>139</v>
      </c>
      <c r="AF15" s="7">
        <f t="shared" si="4"/>
        <v>139</v>
      </c>
      <c r="AG15" s="13">
        <f t="shared" si="5"/>
        <v>0</v>
      </c>
    </row>
    <row r="16" spans="1:33" ht="12" customHeight="1" x14ac:dyDescent="0.25">
      <c r="A16" s="20" t="s">
        <v>44</v>
      </c>
      <c r="B16" s="21">
        <v>50</v>
      </c>
      <c r="C16" s="10">
        <v>5</v>
      </c>
      <c r="D16" s="10">
        <v>54</v>
      </c>
      <c r="E16" s="24">
        <v>85</v>
      </c>
      <c r="F16" s="1">
        <v>329</v>
      </c>
      <c r="G16" s="22">
        <f t="shared" si="6"/>
        <v>414</v>
      </c>
      <c r="H16" s="7">
        <v>29</v>
      </c>
      <c r="I16" s="7"/>
      <c r="J16" s="7"/>
      <c r="K16" s="7"/>
      <c r="L16" s="7">
        <v>6</v>
      </c>
      <c r="M16" s="7"/>
      <c r="N16" s="6">
        <f t="shared" si="0"/>
        <v>35</v>
      </c>
      <c r="O16" s="11">
        <f t="shared" si="1"/>
        <v>379</v>
      </c>
      <c r="P16" s="14"/>
      <c r="Q16" s="14">
        <v>4</v>
      </c>
      <c r="R16" s="14"/>
      <c r="S16" s="14">
        <v>12</v>
      </c>
      <c r="T16" s="14">
        <v>5</v>
      </c>
      <c r="U16" s="14">
        <v>25</v>
      </c>
      <c r="V16" s="14">
        <v>1</v>
      </c>
      <c r="W16" s="14"/>
      <c r="X16" s="14"/>
      <c r="Y16" s="14"/>
      <c r="Z16" s="14">
        <v>22</v>
      </c>
      <c r="AA16" s="14">
        <v>6</v>
      </c>
      <c r="AB16" s="14"/>
      <c r="AC16" s="14"/>
      <c r="AD16" s="13">
        <f t="shared" si="3"/>
        <v>75</v>
      </c>
      <c r="AE16" s="15">
        <f t="shared" si="2"/>
        <v>304</v>
      </c>
      <c r="AF16" s="7">
        <f t="shared" si="4"/>
        <v>304</v>
      </c>
      <c r="AG16" s="13">
        <f t="shared" si="5"/>
        <v>0</v>
      </c>
    </row>
    <row r="17" spans="1:33" ht="12" customHeight="1" x14ac:dyDescent="0.25">
      <c r="A17" s="20" t="s">
        <v>45</v>
      </c>
      <c r="B17" s="21">
        <v>50</v>
      </c>
      <c r="C17" s="10">
        <v>3</v>
      </c>
      <c r="D17" s="10">
        <v>5</v>
      </c>
      <c r="E17" s="24"/>
      <c r="F17" s="1">
        <v>216</v>
      </c>
      <c r="G17" s="22">
        <f t="shared" si="6"/>
        <v>216</v>
      </c>
      <c r="H17" s="7">
        <v>40</v>
      </c>
      <c r="I17" s="7"/>
      <c r="J17" s="7"/>
      <c r="K17" s="7"/>
      <c r="L17" s="7"/>
      <c r="M17" s="7"/>
      <c r="N17" s="6">
        <f t="shared" si="0"/>
        <v>40</v>
      </c>
      <c r="O17" s="11">
        <f t="shared" si="1"/>
        <v>176</v>
      </c>
      <c r="P17" s="14"/>
      <c r="Q17" s="14">
        <v>6</v>
      </c>
      <c r="R17" s="14"/>
      <c r="S17" s="14">
        <v>3</v>
      </c>
      <c r="T17" s="14"/>
      <c r="U17" s="14"/>
      <c r="V17" s="14"/>
      <c r="W17" s="14"/>
      <c r="X17" s="14"/>
      <c r="Y17" s="14"/>
      <c r="Z17" s="14">
        <v>8</v>
      </c>
      <c r="AA17" s="14">
        <v>4</v>
      </c>
      <c r="AB17" s="14"/>
      <c r="AC17" s="14"/>
      <c r="AD17" s="13">
        <f t="shared" si="3"/>
        <v>21</v>
      </c>
      <c r="AE17" s="15">
        <f t="shared" si="2"/>
        <v>155</v>
      </c>
      <c r="AF17" s="7">
        <f t="shared" si="4"/>
        <v>155</v>
      </c>
      <c r="AG17" s="13">
        <f t="shared" si="5"/>
        <v>0</v>
      </c>
    </row>
    <row r="18" spans="1:33" ht="12" customHeight="1" x14ac:dyDescent="0.25">
      <c r="A18" s="20" t="s">
        <v>46</v>
      </c>
      <c r="B18" s="21">
        <v>50</v>
      </c>
      <c r="C18" s="10">
        <v>2</v>
      </c>
      <c r="D18" s="10">
        <v>65</v>
      </c>
      <c r="E18" s="25"/>
      <c r="F18" s="1">
        <v>166</v>
      </c>
      <c r="G18" s="22">
        <f t="shared" si="6"/>
        <v>166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166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>
        <v>1</v>
      </c>
      <c r="AD18" s="13">
        <f t="shared" si="3"/>
        <v>0</v>
      </c>
      <c r="AE18" s="15">
        <f t="shared" si="2"/>
        <v>166</v>
      </c>
      <c r="AF18" s="7">
        <f t="shared" si="4"/>
        <v>165</v>
      </c>
      <c r="AG18" s="13">
        <f t="shared" si="5"/>
        <v>0</v>
      </c>
    </row>
    <row r="19" spans="1:33" ht="12" customHeight="1" x14ac:dyDescent="0.25">
      <c r="A19" s="20" t="s">
        <v>25</v>
      </c>
      <c r="B19" s="21">
        <v>50</v>
      </c>
      <c r="C19" s="10">
        <v>1</v>
      </c>
      <c r="D19" s="10">
        <v>17</v>
      </c>
      <c r="E19" s="25"/>
      <c r="F19" s="1">
        <v>91</v>
      </c>
      <c r="G19" s="22">
        <f t="shared" si="6"/>
        <v>91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91</v>
      </c>
      <c r="P19" s="14"/>
      <c r="Q19" s="14">
        <v>1</v>
      </c>
      <c r="R19" s="14"/>
      <c r="S19" s="14"/>
      <c r="T19" s="14"/>
      <c r="U19" s="14">
        <v>20</v>
      </c>
      <c r="V19" s="14">
        <v>1</v>
      </c>
      <c r="W19" s="14"/>
      <c r="X19" s="14"/>
      <c r="Y19" s="14"/>
      <c r="Z19" s="14">
        <v>2</v>
      </c>
      <c r="AA19" s="14"/>
      <c r="AB19" s="14"/>
      <c r="AC19" s="14"/>
      <c r="AD19" s="13">
        <f t="shared" si="3"/>
        <v>24</v>
      </c>
      <c r="AE19" s="15">
        <f t="shared" si="2"/>
        <v>67</v>
      </c>
      <c r="AF19" s="7">
        <f t="shared" si="4"/>
        <v>67</v>
      </c>
      <c r="AG19" s="13">
        <f t="shared" si="5"/>
        <v>0</v>
      </c>
    </row>
    <row r="20" spans="1:33" ht="12" customHeight="1" x14ac:dyDescent="0.25">
      <c r="A20" s="20" t="s">
        <v>26</v>
      </c>
      <c r="B20" s="21">
        <v>25</v>
      </c>
      <c r="C20" s="10">
        <v>0</v>
      </c>
      <c r="D20" s="10">
        <v>18</v>
      </c>
      <c r="E20" s="25"/>
      <c r="F20" s="1">
        <v>18</v>
      </c>
      <c r="G20" s="22">
        <f t="shared" si="6"/>
        <v>18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3"/>
        <v>0</v>
      </c>
      <c r="AE20" s="15">
        <f t="shared" si="2"/>
        <v>18</v>
      </c>
      <c r="AF20" s="7">
        <f t="shared" si="4"/>
        <v>18</v>
      </c>
      <c r="AG20" s="13">
        <f t="shared" si="5"/>
        <v>0</v>
      </c>
    </row>
    <row r="21" spans="1:33" ht="12" customHeight="1" x14ac:dyDescent="0.25">
      <c r="A21" s="20" t="s">
        <v>27</v>
      </c>
      <c r="B21" s="21">
        <v>33</v>
      </c>
      <c r="C21" s="10">
        <v>1</v>
      </c>
      <c r="D21" s="10">
        <v>40</v>
      </c>
      <c r="E21" s="24"/>
      <c r="F21" s="1">
        <v>90</v>
      </c>
      <c r="G21" s="22">
        <f t="shared" si="6"/>
        <v>90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90</v>
      </c>
      <c r="P21" s="14"/>
      <c r="Q21" s="14">
        <v>1</v>
      </c>
      <c r="R21" s="14"/>
      <c r="S21" s="14"/>
      <c r="T21" s="14"/>
      <c r="U21" s="14"/>
      <c r="V21" s="14">
        <v>15</v>
      </c>
      <c r="W21" s="14"/>
      <c r="X21" s="14"/>
      <c r="Y21" s="14"/>
      <c r="Z21" s="14">
        <v>1</v>
      </c>
      <c r="AA21" s="14"/>
      <c r="AB21" s="14"/>
      <c r="AC21" s="14"/>
      <c r="AD21" s="13">
        <f t="shared" si="3"/>
        <v>17</v>
      </c>
      <c r="AE21" s="15">
        <f t="shared" si="2"/>
        <v>73</v>
      </c>
      <c r="AF21" s="7">
        <f t="shared" si="4"/>
        <v>73</v>
      </c>
      <c r="AG21" s="13">
        <f t="shared" si="5"/>
        <v>0</v>
      </c>
    </row>
    <row r="22" spans="1:33" ht="12" customHeight="1" x14ac:dyDescent="0.25">
      <c r="A22" s="20" t="s">
        <v>28</v>
      </c>
      <c r="B22" s="21">
        <v>40</v>
      </c>
      <c r="C22" s="10">
        <v>0</v>
      </c>
      <c r="D22" s="10"/>
      <c r="E22" s="24"/>
      <c r="F22" s="1">
        <v>0</v>
      </c>
      <c r="G22" s="22">
        <f t="shared" si="6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3"/>
        <v>0</v>
      </c>
      <c r="AE22" s="15">
        <f t="shared" si="2"/>
        <v>0</v>
      </c>
      <c r="AF22" s="7">
        <f t="shared" si="4"/>
        <v>0</v>
      </c>
      <c r="AG22" s="13">
        <f t="shared" si="5"/>
        <v>0</v>
      </c>
    </row>
    <row r="23" spans="1:33" ht="12" customHeight="1" x14ac:dyDescent="0.25">
      <c r="A23" s="20" t="s">
        <v>29</v>
      </c>
      <c r="B23" s="21">
        <v>40</v>
      </c>
      <c r="C23" s="10">
        <v>0</v>
      </c>
      <c r="D23" s="10"/>
      <c r="E23" s="24"/>
      <c r="F23" s="1">
        <v>0</v>
      </c>
      <c r="G23" s="22">
        <f t="shared" si="6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3"/>
        <v>0</v>
      </c>
      <c r="AE23" s="15">
        <f t="shared" si="2"/>
        <v>0</v>
      </c>
      <c r="AF23" s="7">
        <f t="shared" si="4"/>
        <v>0</v>
      </c>
      <c r="AG23" s="13">
        <f t="shared" si="5"/>
        <v>0</v>
      </c>
    </row>
    <row r="24" spans="1:33" ht="12" customHeight="1" x14ac:dyDescent="0.25">
      <c r="A24" s="20" t="s">
        <v>30</v>
      </c>
      <c r="B24" s="21">
        <v>40</v>
      </c>
      <c r="C24" s="10">
        <v>2</v>
      </c>
      <c r="D24" s="10">
        <v>37</v>
      </c>
      <c r="E24" s="24">
        <v>90</v>
      </c>
      <c r="F24" s="1">
        <v>53</v>
      </c>
      <c r="G24" s="22">
        <f t="shared" si="6"/>
        <v>143</v>
      </c>
      <c r="H24" s="7"/>
      <c r="I24" s="7">
        <v>18</v>
      </c>
      <c r="J24" s="7"/>
      <c r="K24" s="7"/>
      <c r="L24" s="7"/>
      <c r="M24" s="7"/>
      <c r="N24" s="6">
        <f t="shared" si="0"/>
        <v>18</v>
      </c>
      <c r="O24" s="11">
        <f t="shared" si="1"/>
        <v>125</v>
      </c>
      <c r="P24" s="14"/>
      <c r="Q24" s="14">
        <v>1</v>
      </c>
      <c r="R24" s="14"/>
      <c r="S24" s="14">
        <v>2</v>
      </c>
      <c r="T24" s="14"/>
      <c r="U24" s="14"/>
      <c r="V24" s="14"/>
      <c r="W24" s="14"/>
      <c r="X24" s="14"/>
      <c r="Y24" s="14"/>
      <c r="Z24" s="14">
        <v>1</v>
      </c>
      <c r="AA24" s="14"/>
      <c r="AB24" s="14"/>
      <c r="AC24" s="14">
        <v>4</v>
      </c>
      <c r="AD24" s="13">
        <f t="shared" si="3"/>
        <v>4</v>
      </c>
      <c r="AE24" s="15">
        <f t="shared" si="2"/>
        <v>121</v>
      </c>
      <c r="AF24" s="7">
        <f t="shared" si="4"/>
        <v>117</v>
      </c>
      <c r="AG24" s="13">
        <f t="shared" si="5"/>
        <v>0</v>
      </c>
    </row>
    <row r="25" spans="1:33" ht="12" customHeight="1" x14ac:dyDescent="0.25">
      <c r="A25" s="20" t="s">
        <v>59</v>
      </c>
      <c r="B25" s="21"/>
      <c r="C25" s="10"/>
      <c r="D25" s="10"/>
      <c r="E25" s="24"/>
      <c r="F25" s="1">
        <v>0</v>
      </c>
      <c r="G25" s="22">
        <f t="shared" si="6"/>
        <v>0</v>
      </c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5"/>
      <c r="AF25" s="7"/>
      <c r="AG25" s="13"/>
    </row>
    <row r="26" spans="1:33" ht="12" customHeight="1" x14ac:dyDescent="0.25">
      <c r="A26" s="20" t="s">
        <v>60</v>
      </c>
      <c r="B26" s="21"/>
      <c r="C26" s="10"/>
      <c r="D26" s="10"/>
      <c r="E26" s="24"/>
      <c r="F26" s="1">
        <v>0</v>
      </c>
      <c r="G26" s="22">
        <f t="shared" si="6"/>
        <v>0</v>
      </c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5"/>
      <c r="AF26" s="7"/>
      <c r="AG26" s="13"/>
    </row>
    <row r="27" spans="1:33" ht="12" customHeight="1" x14ac:dyDescent="0.25">
      <c r="A27" s="20" t="s">
        <v>61</v>
      </c>
      <c r="B27" s="21"/>
      <c r="C27" s="10"/>
      <c r="D27" s="10"/>
      <c r="E27" s="24"/>
      <c r="F27" s="1">
        <v>0</v>
      </c>
      <c r="G27" s="22">
        <f t="shared" si="6"/>
        <v>0</v>
      </c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5"/>
      <c r="AF27" s="7"/>
      <c r="AG27" s="13"/>
    </row>
    <row r="28" spans="1:33" ht="12" customHeight="1" x14ac:dyDescent="0.25">
      <c r="A28" s="20" t="s">
        <v>58</v>
      </c>
      <c r="B28" s="21"/>
      <c r="C28" s="10"/>
      <c r="D28" s="10"/>
      <c r="E28" s="24"/>
      <c r="F28" s="1">
        <v>0</v>
      </c>
      <c r="G28" s="22">
        <f t="shared" si="6"/>
        <v>0</v>
      </c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5"/>
      <c r="AF28" s="7"/>
      <c r="AG28" s="13"/>
    </row>
    <row r="29" spans="1:33" ht="12" customHeight="1" x14ac:dyDescent="0.25">
      <c r="E29" s="19">
        <f>SUM(E3:E24)</f>
        <v>1975</v>
      </c>
      <c r="F29" s="19">
        <f>SUM(F3:F25)</f>
        <v>6674</v>
      </c>
      <c r="G29" s="19">
        <f>SUM(G3:G28)</f>
        <v>8649</v>
      </c>
      <c r="H29" s="19">
        <f t="shared" ref="H29:AE29" si="7">SUM(H3:H28)</f>
        <v>768</v>
      </c>
      <c r="I29" s="19">
        <f t="shared" si="7"/>
        <v>27</v>
      </c>
      <c r="J29" s="19">
        <f t="shared" si="7"/>
        <v>53</v>
      </c>
      <c r="K29" s="19">
        <f t="shared" si="7"/>
        <v>0</v>
      </c>
      <c r="L29" s="19">
        <f t="shared" si="7"/>
        <v>76</v>
      </c>
      <c r="M29" s="19">
        <f t="shared" si="7"/>
        <v>415</v>
      </c>
      <c r="N29" s="19">
        <f t="shared" si="7"/>
        <v>1339</v>
      </c>
      <c r="O29" s="19">
        <f t="shared" si="7"/>
        <v>7310</v>
      </c>
      <c r="P29" s="19">
        <f t="shared" si="7"/>
        <v>0</v>
      </c>
      <c r="Q29" s="19">
        <f t="shared" si="7"/>
        <v>164</v>
      </c>
      <c r="R29" s="19">
        <f t="shared" si="7"/>
        <v>0</v>
      </c>
      <c r="S29" s="19">
        <f t="shared" si="7"/>
        <v>168</v>
      </c>
      <c r="T29" s="19">
        <f t="shared" si="7"/>
        <v>50</v>
      </c>
      <c r="U29" s="19">
        <f t="shared" si="7"/>
        <v>169</v>
      </c>
      <c r="V29" s="19">
        <f t="shared" si="7"/>
        <v>99</v>
      </c>
      <c r="W29" s="19">
        <f t="shared" si="7"/>
        <v>0</v>
      </c>
      <c r="X29" s="19">
        <f t="shared" si="7"/>
        <v>0</v>
      </c>
      <c r="Y29" s="19">
        <f t="shared" si="7"/>
        <v>0</v>
      </c>
      <c r="Z29" s="19">
        <f t="shared" si="7"/>
        <v>187</v>
      </c>
      <c r="AA29" s="19">
        <f t="shared" si="7"/>
        <v>265</v>
      </c>
      <c r="AB29" s="19">
        <f t="shared" si="7"/>
        <v>4</v>
      </c>
      <c r="AC29" s="19">
        <f t="shared" si="7"/>
        <v>26</v>
      </c>
      <c r="AD29" s="19">
        <f t="shared" si="7"/>
        <v>1106</v>
      </c>
      <c r="AE29" s="19">
        <f t="shared" si="7"/>
        <v>6204</v>
      </c>
      <c r="AF29" s="19">
        <f>SUM(AF3:AF28)</f>
        <v>6178</v>
      </c>
      <c r="AG29" s="13">
        <f t="shared" si="5"/>
        <v>0</v>
      </c>
    </row>
    <row r="30" spans="1:33" x14ac:dyDescent="0.25">
      <c r="AF30" s="27"/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A1:A2"/>
    <mergeCell ref="E1:E2"/>
    <mergeCell ref="N1:N2"/>
    <mergeCell ref="O1:O2"/>
    <mergeCell ref="F1:F2"/>
    <mergeCell ref="G1:G2"/>
    <mergeCell ref="C1:C2"/>
    <mergeCell ref="D1:D2"/>
    <mergeCell ref="AF1:AF2"/>
    <mergeCell ref="AG1:AG2"/>
    <mergeCell ref="B1:B2"/>
    <mergeCell ref="AD1:AD2"/>
    <mergeCell ref="AE1:AE2"/>
    <mergeCell ref="AC1:AC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R32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:E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4.5703125" customWidth="1"/>
    <col min="31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  <col min="43" max="43" width="24.42578125" bestFit="1" customWidth="1"/>
  </cols>
  <sheetData>
    <row r="1" spans="1:44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0" t="s">
        <v>12</v>
      </c>
      <c r="F1" s="80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9</v>
      </c>
      <c r="AB1" s="5" t="s">
        <v>14</v>
      </c>
      <c r="AC1" s="4" t="s">
        <v>14</v>
      </c>
      <c r="AD1" s="5" t="s">
        <v>150</v>
      </c>
      <c r="AE1" s="5"/>
      <c r="AF1" s="84" t="s">
        <v>18</v>
      </c>
      <c r="AG1" s="82" t="s">
        <v>10</v>
      </c>
      <c r="AH1" s="82" t="s">
        <v>51</v>
      </c>
      <c r="AI1" s="76" t="s">
        <v>22</v>
      </c>
      <c r="AJ1" s="78" t="s">
        <v>23</v>
      </c>
    </row>
    <row r="2" spans="1:44" x14ac:dyDescent="0.25">
      <c r="A2" s="85"/>
      <c r="B2" s="81"/>
      <c r="C2" s="81"/>
      <c r="D2" s="85"/>
      <c r="E2" s="81"/>
      <c r="F2" s="81"/>
      <c r="G2" s="90"/>
      <c r="H2" s="17" t="s">
        <v>24</v>
      </c>
      <c r="I2" s="17" t="s">
        <v>122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117</v>
      </c>
      <c r="Y2" s="4" t="s">
        <v>49</v>
      </c>
      <c r="Z2" s="4" t="s">
        <v>120</v>
      </c>
      <c r="AA2" s="4" t="s">
        <v>121</v>
      </c>
      <c r="AB2" s="4" t="s">
        <v>120</v>
      </c>
      <c r="AC2" s="16" t="s">
        <v>121</v>
      </c>
      <c r="AD2" s="16"/>
      <c r="AE2" s="16"/>
      <c r="AF2" s="85"/>
      <c r="AG2" s="83"/>
      <c r="AH2" s="83"/>
      <c r="AI2" s="77"/>
      <c r="AJ2" s="79"/>
      <c r="AM2" t="s">
        <v>123</v>
      </c>
      <c r="AN2" t="s">
        <v>124</v>
      </c>
    </row>
    <row r="3" spans="1:44" ht="12.75" customHeight="1" x14ac:dyDescent="0.25">
      <c r="A3" s="20" t="s">
        <v>31</v>
      </c>
      <c r="B3" s="21">
        <v>33</v>
      </c>
      <c r="C3" s="9">
        <v>50</v>
      </c>
      <c r="D3" s="9">
        <v>47</v>
      </c>
      <c r="E3" s="12"/>
      <c r="F3" s="1">
        <f>'18.8'!AG3</f>
        <v>2218</v>
      </c>
      <c r="G3" s="22">
        <f>SUM(E3:F3)</f>
        <v>2218</v>
      </c>
      <c r="H3" s="7"/>
      <c r="I3" s="7"/>
      <c r="J3" s="7"/>
      <c r="K3" s="7"/>
      <c r="L3" s="7">
        <v>35</v>
      </c>
      <c r="M3" s="7"/>
      <c r="N3" s="6">
        <f t="shared" ref="N3:N28" si="0">SUBTOTAL(9,H3:M3)</f>
        <v>35</v>
      </c>
      <c r="O3" s="11">
        <f t="shared" ref="O3:O28" si="1">G3-N3</f>
        <v>2183</v>
      </c>
      <c r="P3" s="14">
        <v>16</v>
      </c>
      <c r="Q3" s="14">
        <v>51</v>
      </c>
      <c r="R3" s="14">
        <v>4</v>
      </c>
      <c r="S3" s="14">
        <v>34</v>
      </c>
      <c r="T3" s="14">
        <v>36</v>
      </c>
      <c r="U3" s="14">
        <v>32</v>
      </c>
      <c r="V3" s="14">
        <v>33</v>
      </c>
      <c r="W3" s="14">
        <v>47</v>
      </c>
      <c r="X3" s="14">
        <v>67</v>
      </c>
      <c r="Y3" s="14">
        <v>36</v>
      </c>
      <c r="Z3" s="14">
        <v>35</v>
      </c>
      <c r="AA3" s="14">
        <v>24</v>
      </c>
      <c r="AB3" s="14">
        <v>28</v>
      </c>
      <c r="AC3" s="14">
        <v>35</v>
      </c>
      <c r="AD3" s="14"/>
      <c r="AE3" s="14"/>
      <c r="AF3" s="14">
        <v>8</v>
      </c>
      <c r="AG3" s="13">
        <f>SUM(P3:AE3)</f>
        <v>478</v>
      </c>
      <c r="AH3" s="15">
        <f t="shared" ref="AH3:AH18" si="2">O3-AG3</f>
        <v>1705</v>
      </c>
      <c r="AI3" s="7">
        <f>(B3*C3)+D3</f>
        <v>1697</v>
      </c>
      <c r="AJ3" s="13">
        <f>AI3+AF3-AH3</f>
        <v>0</v>
      </c>
      <c r="AK3">
        <v>177</v>
      </c>
      <c r="AL3" s="59">
        <f>AH3-AK3</f>
        <v>1528</v>
      </c>
      <c r="AM3">
        <v>884</v>
      </c>
      <c r="AO3" s="60">
        <f>SUM(AL3:AN3)</f>
        <v>2412</v>
      </c>
      <c r="AQ3" s="51" t="s">
        <v>101</v>
      </c>
      <c r="AR3" s="52"/>
    </row>
    <row r="4" spans="1:44" ht="12.75" customHeight="1" x14ac:dyDescent="0.25">
      <c r="A4" s="20" t="s">
        <v>32</v>
      </c>
      <c r="B4" s="21">
        <v>70</v>
      </c>
      <c r="C4" s="9">
        <v>13</v>
      </c>
      <c r="D4" s="9">
        <v>48</v>
      </c>
      <c r="E4" s="12">
        <v>560</v>
      </c>
      <c r="F4" s="1">
        <f>'18.8'!AG4</f>
        <v>910</v>
      </c>
      <c r="G4" s="22">
        <f t="shared" ref="G4:G28" si="3">SUM(E4:F4)</f>
        <v>1470</v>
      </c>
      <c r="H4" s="7"/>
      <c r="I4" s="7"/>
      <c r="J4" s="7"/>
      <c r="K4" s="7"/>
      <c r="L4" s="7">
        <v>40</v>
      </c>
      <c r="M4" s="7"/>
      <c r="N4" s="6">
        <f t="shared" si="0"/>
        <v>40</v>
      </c>
      <c r="O4" s="11">
        <f t="shared" si="1"/>
        <v>1430</v>
      </c>
      <c r="P4" s="14">
        <v>18</v>
      </c>
      <c r="Q4" s="14">
        <v>78</v>
      </c>
      <c r="R4" s="14">
        <v>8</v>
      </c>
      <c r="S4" s="14">
        <v>22</v>
      </c>
      <c r="T4" s="14">
        <v>40</v>
      </c>
      <c r="U4" s="14">
        <v>32</v>
      </c>
      <c r="V4" s="14">
        <v>42</v>
      </c>
      <c r="W4" s="14">
        <v>32</v>
      </c>
      <c r="X4" s="14">
        <v>36</v>
      </c>
      <c r="Y4" s="14">
        <v>41</v>
      </c>
      <c r="Z4" s="14">
        <v>32</v>
      </c>
      <c r="AA4" s="14">
        <v>20</v>
      </c>
      <c r="AB4" s="14">
        <v>28</v>
      </c>
      <c r="AC4" s="14">
        <v>42</v>
      </c>
      <c r="AD4" s="14"/>
      <c r="AE4" s="14"/>
      <c r="AF4" s="14">
        <v>1</v>
      </c>
      <c r="AG4" s="13">
        <f t="shared" ref="AG4:AG28" si="4">SUM(P4:AE4)</f>
        <v>471</v>
      </c>
      <c r="AH4" s="15">
        <f t="shared" si="2"/>
        <v>959</v>
      </c>
      <c r="AI4" s="7">
        <f t="shared" ref="AI4:AI28" si="5">(B4*C4)+D4</f>
        <v>958</v>
      </c>
      <c r="AJ4" s="13">
        <f t="shared" ref="AJ4:AJ28" si="6">AI4+AF4-AH4</f>
        <v>0</v>
      </c>
      <c r="AK4">
        <v>138</v>
      </c>
      <c r="AL4" s="59">
        <f t="shared" ref="AL4:AL29" si="7">AH4-AK4</f>
        <v>821</v>
      </c>
      <c r="AM4">
        <v>980</v>
      </c>
      <c r="AO4" s="60">
        <f t="shared" ref="AO4:AO29" si="8">SUM(AL4:AN4)</f>
        <v>1801</v>
      </c>
      <c r="AQ4" s="51" t="s">
        <v>102</v>
      </c>
      <c r="AR4" s="52"/>
    </row>
    <row r="5" spans="1:44" ht="12.75" customHeight="1" x14ac:dyDescent="0.25">
      <c r="A5" s="20" t="s">
        <v>33</v>
      </c>
      <c r="B5" s="21">
        <v>45</v>
      </c>
      <c r="C5" s="8">
        <v>9</v>
      </c>
      <c r="D5" s="8">
        <v>61</v>
      </c>
      <c r="E5" s="12"/>
      <c r="F5" s="1">
        <f>'18.8'!AG5</f>
        <v>515</v>
      </c>
      <c r="G5" s="22">
        <f t="shared" si="3"/>
        <v>515</v>
      </c>
      <c r="H5" s="7"/>
      <c r="I5" s="7"/>
      <c r="J5" s="7"/>
      <c r="K5" s="7"/>
      <c r="L5" s="7">
        <v>30</v>
      </c>
      <c r="M5" s="7"/>
      <c r="N5" s="6">
        <f t="shared" si="0"/>
        <v>30</v>
      </c>
      <c r="O5" s="11">
        <f t="shared" si="1"/>
        <v>485</v>
      </c>
      <c r="P5" s="14">
        <v>8</v>
      </c>
      <c r="Q5" s="14">
        <v>5</v>
      </c>
      <c r="R5" s="14"/>
      <c r="S5" s="14"/>
      <c r="T5" s="14"/>
      <c r="U5" s="14"/>
      <c r="V5" s="14"/>
      <c r="W5" s="14"/>
      <c r="X5" s="14"/>
      <c r="Y5" s="14">
        <v>6</v>
      </c>
      <c r="Z5" s="14"/>
      <c r="AA5" s="14"/>
      <c r="AB5" s="14"/>
      <c r="AC5" s="14"/>
      <c r="AD5" s="14"/>
      <c r="AE5" s="14"/>
      <c r="AF5" s="14"/>
      <c r="AG5" s="13">
        <f t="shared" si="4"/>
        <v>19</v>
      </c>
      <c r="AH5" s="15">
        <f t="shared" si="2"/>
        <v>466</v>
      </c>
      <c r="AI5" s="7">
        <f t="shared" si="5"/>
        <v>466</v>
      </c>
      <c r="AJ5" s="13">
        <f t="shared" si="6"/>
        <v>0</v>
      </c>
      <c r="AK5">
        <v>19</v>
      </c>
      <c r="AL5" s="59">
        <f t="shared" si="7"/>
        <v>447</v>
      </c>
      <c r="AM5">
        <v>90</v>
      </c>
      <c r="AO5" s="60">
        <f t="shared" si="8"/>
        <v>537</v>
      </c>
      <c r="AQ5" s="51" t="s">
        <v>103</v>
      </c>
      <c r="AR5" s="52"/>
    </row>
    <row r="6" spans="1:44" ht="12.75" customHeight="1" x14ac:dyDescent="0.25">
      <c r="A6" s="20" t="s">
        <v>34</v>
      </c>
      <c r="B6" s="21">
        <v>90</v>
      </c>
      <c r="C6" s="8">
        <v>0</v>
      </c>
      <c r="D6" s="8">
        <v>31</v>
      </c>
      <c r="E6" s="12"/>
      <c r="F6" s="1">
        <f>'18.8'!AG6</f>
        <v>33</v>
      </c>
      <c r="G6" s="22">
        <f t="shared" si="3"/>
        <v>33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33</v>
      </c>
      <c r="P6" s="14"/>
      <c r="Q6" s="14"/>
      <c r="R6" s="14"/>
      <c r="S6" s="14">
        <v>2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3">
        <f t="shared" si="4"/>
        <v>2</v>
      </c>
      <c r="AH6" s="15">
        <f t="shared" si="2"/>
        <v>31</v>
      </c>
      <c r="AI6" s="7">
        <f t="shared" si="5"/>
        <v>31</v>
      </c>
      <c r="AJ6" s="13">
        <f t="shared" si="6"/>
        <v>0</v>
      </c>
      <c r="AK6">
        <v>16</v>
      </c>
      <c r="AL6" s="59">
        <f t="shared" si="7"/>
        <v>15</v>
      </c>
      <c r="AM6">
        <v>0</v>
      </c>
      <c r="AO6" s="60">
        <f t="shared" si="8"/>
        <v>15</v>
      </c>
      <c r="AQ6" s="51" t="s">
        <v>104</v>
      </c>
      <c r="AR6" s="52">
        <v>90</v>
      </c>
    </row>
    <row r="7" spans="1:44" ht="12.75" customHeight="1" x14ac:dyDescent="0.25">
      <c r="A7" s="20" t="s">
        <v>35</v>
      </c>
      <c r="B7" s="21">
        <v>80</v>
      </c>
      <c r="C7" s="8">
        <v>0</v>
      </c>
      <c r="D7" s="8">
        <v>70</v>
      </c>
      <c r="E7" s="12"/>
      <c r="F7" s="1">
        <f>'18.8'!AG7</f>
        <v>73</v>
      </c>
      <c r="G7" s="22">
        <f t="shared" si="3"/>
        <v>73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73</v>
      </c>
      <c r="P7" s="14"/>
      <c r="Q7" s="14"/>
      <c r="R7" s="14"/>
      <c r="S7" s="14"/>
      <c r="T7" s="14"/>
      <c r="U7" s="14"/>
      <c r="V7" s="14">
        <v>2</v>
      </c>
      <c r="W7" s="14"/>
      <c r="X7" s="14"/>
      <c r="Y7" s="14"/>
      <c r="Z7" s="14"/>
      <c r="AA7" s="14"/>
      <c r="AB7" s="14"/>
      <c r="AC7" s="14"/>
      <c r="AD7" s="14"/>
      <c r="AE7" s="14"/>
      <c r="AF7" s="14">
        <v>1</v>
      </c>
      <c r="AG7" s="13">
        <f t="shared" si="4"/>
        <v>2</v>
      </c>
      <c r="AH7" s="15">
        <f t="shared" si="2"/>
        <v>71</v>
      </c>
      <c r="AI7" s="7">
        <f t="shared" si="5"/>
        <v>70</v>
      </c>
      <c r="AJ7" s="13">
        <f t="shared" si="6"/>
        <v>0</v>
      </c>
      <c r="AK7">
        <v>1</v>
      </c>
      <c r="AL7" s="59">
        <f t="shared" si="7"/>
        <v>70</v>
      </c>
      <c r="AM7">
        <v>0</v>
      </c>
      <c r="AN7">
        <v>80</v>
      </c>
      <c r="AO7" s="60">
        <f t="shared" si="8"/>
        <v>150</v>
      </c>
      <c r="AQ7" s="51" t="s">
        <v>105</v>
      </c>
      <c r="AR7" s="52">
        <v>520</v>
      </c>
    </row>
    <row r="8" spans="1:44" ht="12.75" customHeight="1" x14ac:dyDescent="0.25">
      <c r="A8" s="20" t="s">
        <v>36</v>
      </c>
      <c r="B8" s="21">
        <v>30</v>
      </c>
      <c r="C8" s="8"/>
      <c r="D8" s="8"/>
      <c r="E8" s="12"/>
      <c r="F8" s="1">
        <f>'18.8'!AG8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3">
        <f t="shared" si="4"/>
        <v>0</v>
      </c>
      <c r="AH8" s="15">
        <f t="shared" si="2"/>
        <v>0</v>
      </c>
      <c r="AI8" s="7">
        <f t="shared" si="5"/>
        <v>0</v>
      </c>
      <c r="AJ8" s="13">
        <f t="shared" si="6"/>
        <v>0</v>
      </c>
      <c r="AL8" s="59">
        <f t="shared" si="7"/>
        <v>0</v>
      </c>
      <c r="AM8">
        <v>0</v>
      </c>
      <c r="AO8" s="60">
        <f t="shared" si="8"/>
        <v>0</v>
      </c>
      <c r="AQ8" s="51" t="s">
        <v>106</v>
      </c>
      <c r="AR8" s="52">
        <v>40</v>
      </c>
    </row>
    <row r="9" spans="1:44" ht="12.75" customHeight="1" x14ac:dyDescent="0.25">
      <c r="A9" s="20" t="s">
        <v>37</v>
      </c>
      <c r="B9" s="21">
        <v>120</v>
      </c>
      <c r="C9" s="9">
        <v>5</v>
      </c>
      <c r="D9" s="9">
        <v>179</v>
      </c>
      <c r="E9" s="12">
        <v>240</v>
      </c>
      <c r="F9" s="1">
        <f>'18.8'!AG9</f>
        <v>713</v>
      </c>
      <c r="G9" s="22">
        <f t="shared" si="3"/>
        <v>953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953</v>
      </c>
      <c r="P9" s="14"/>
      <c r="Q9" s="14">
        <v>12</v>
      </c>
      <c r="R9" s="14">
        <v>8</v>
      </c>
      <c r="S9" s="14">
        <v>22</v>
      </c>
      <c r="T9" s="14">
        <v>16</v>
      </c>
      <c r="U9" s="14">
        <v>12</v>
      </c>
      <c r="V9" s="14">
        <v>17</v>
      </c>
      <c r="W9" s="14">
        <v>27</v>
      </c>
      <c r="X9" s="14">
        <v>4</v>
      </c>
      <c r="Y9" s="14">
        <v>11</v>
      </c>
      <c r="Z9" s="14">
        <v>12</v>
      </c>
      <c r="AA9" s="14">
        <v>8</v>
      </c>
      <c r="AB9" s="14">
        <v>12</v>
      </c>
      <c r="AC9" s="14">
        <v>12</v>
      </c>
      <c r="AD9" s="14"/>
      <c r="AE9" s="14"/>
      <c r="AF9" s="14">
        <v>1</v>
      </c>
      <c r="AG9" s="13">
        <f t="shared" si="4"/>
        <v>173</v>
      </c>
      <c r="AH9" s="15">
        <f t="shared" si="2"/>
        <v>780</v>
      </c>
      <c r="AI9" s="7">
        <f t="shared" si="5"/>
        <v>779</v>
      </c>
      <c r="AJ9" s="13">
        <f t="shared" si="6"/>
        <v>0</v>
      </c>
      <c r="AK9">
        <v>59</v>
      </c>
      <c r="AL9" s="59">
        <f t="shared" si="7"/>
        <v>721</v>
      </c>
      <c r="AM9">
        <v>240</v>
      </c>
      <c r="AO9" s="60">
        <f t="shared" si="8"/>
        <v>961</v>
      </c>
      <c r="AQ9" s="51" t="s">
        <v>107</v>
      </c>
      <c r="AR9" s="52"/>
    </row>
    <row r="10" spans="1:44" ht="12.75" customHeight="1" x14ac:dyDescent="0.25">
      <c r="A10" s="20" t="s">
        <v>38</v>
      </c>
      <c r="B10" s="21">
        <v>40</v>
      </c>
      <c r="C10" s="8">
        <v>0</v>
      </c>
      <c r="D10" s="8">
        <v>71</v>
      </c>
      <c r="E10" s="12"/>
      <c r="F10" s="1">
        <f>'18.8'!AG10</f>
        <v>71</v>
      </c>
      <c r="G10" s="22">
        <f t="shared" si="3"/>
        <v>71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71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3">
        <f t="shared" si="4"/>
        <v>0</v>
      </c>
      <c r="AH10" s="15">
        <f t="shared" si="2"/>
        <v>71</v>
      </c>
      <c r="AI10" s="7">
        <f t="shared" si="5"/>
        <v>71</v>
      </c>
      <c r="AJ10" s="13">
        <f t="shared" si="6"/>
        <v>0</v>
      </c>
      <c r="AL10" s="59">
        <f t="shared" si="7"/>
        <v>71</v>
      </c>
      <c r="AM10">
        <v>0</v>
      </c>
      <c r="AN10">
        <v>40</v>
      </c>
      <c r="AO10" s="60">
        <f t="shared" si="8"/>
        <v>111</v>
      </c>
      <c r="AQ10" s="51" t="s">
        <v>108</v>
      </c>
      <c r="AR10" s="52"/>
    </row>
    <row r="11" spans="1:44" ht="12.75" customHeight="1" x14ac:dyDescent="0.25">
      <c r="A11" s="20" t="s">
        <v>39</v>
      </c>
      <c r="B11" s="21">
        <v>65</v>
      </c>
      <c r="C11" s="8">
        <v>3</v>
      </c>
      <c r="D11" s="8">
        <v>57</v>
      </c>
      <c r="E11" s="12"/>
      <c r="F11" s="1">
        <f>'18.8'!AG11</f>
        <v>321</v>
      </c>
      <c r="G11" s="22">
        <f t="shared" si="3"/>
        <v>321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321</v>
      </c>
      <c r="P11" s="14"/>
      <c r="Q11" s="14"/>
      <c r="R11" s="14">
        <v>8</v>
      </c>
      <c r="S11" s="14">
        <v>20</v>
      </c>
      <c r="T11" s="14"/>
      <c r="U11" s="14">
        <v>8</v>
      </c>
      <c r="V11" s="14">
        <v>8</v>
      </c>
      <c r="W11" s="14">
        <v>4</v>
      </c>
      <c r="X11" s="14"/>
      <c r="Y11" s="14"/>
      <c r="Z11" s="14">
        <v>4</v>
      </c>
      <c r="AA11" s="14">
        <v>8</v>
      </c>
      <c r="AB11" s="14"/>
      <c r="AC11" s="14">
        <v>8</v>
      </c>
      <c r="AD11" s="14"/>
      <c r="AE11" s="14"/>
      <c r="AF11" s="14">
        <v>1</v>
      </c>
      <c r="AG11" s="13">
        <f t="shared" si="4"/>
        <v>68</v>
      </c>
      <c r="AH11" s="15">
        <f t="shared" si="2"/>
        <v>253</v>
      </c>
      <c r="AI11" s="7">
        <f t="shared" si="5"/>
        <v>252</v>
      </c>
      <c r="AJ11" s="13">
        <f t="shared" si="6"/>
        <v>0</v>
      </c>
      <c r="AK11">
        <v>6</v>
      </c>
      <c r="AL11" s="59">
        <f t="shared" si="7"/>
        <v>247</v>
      </c>
      <c r="AM11">
        <v>0</v>
      </c>
      <c r="AN11">
        <v>130</v>
      </c>
      <c r="AO11" s="60">
        <f t="shared" si="8"/>
        <v>377</v>
      </c>
      <c r="AQ11" s="51" t="s">
        <v>109</v>
      </c>
      <c r="AR11" s="52"/>
    </row>
    <row r="12" spans="1:44" ht="12.75" customHeight="1" x14ac:dyDescent="0.25">
      <c r="A12" s="20" t="s">
        <v>40</v>
      </c>
      <c r="B12" s="21">
        <v>100</v>
      </c>
      <c r="C12" s="8">
        <v>11</v>
      </c>
      <c r="D12" s="8">
        <v>54</v>
      </c>
      <c r="E12" s="12">
        <v>600</v>
      </c>
      <c r="F12" s="1">
        <f>'18.8'!AG12</f>
        <v>828</v>
      </c>
      <c r="G12" s="22">
        <f t="shared" si="3"/>
        <v>1428</v>
      </c>
      <c r="H12" s="7"/>
      <c r="I12" s="7"/>
      <c r="J12" s="7"/>
      <c r="K12" s="7"/>
      <c r="L12" s="7">
        <v>5</v>
      </c>
      <c r="M12" s="7"/>
      <c r="N12" s="6">
        <f t="shared" si="0"/>
        <v>5</v>
      </c>
      <c r="O12" s="11">
        <f t="shared" si="1"/>
        <v>1423</v>
      </c>
      <c r="P12" s="14">
        <v>14</v>
      </c>
      <c r="Q12" s="14">
        <v>25</v>
      </c>
      <c r="R12" s="14">
        <v>12</v>
      </c>
      <c r="S12" s="14">
        <v>20</v>
      </c>
      <c r="T12" s="14">
        <v>24</v>
      </c>
      <c r="U12" s="14">
        <v>28</v>
      </c>
      <c r="V12" s="14">
        <v>33</v>
      </c>
      <c r="W12" s="14">
        <v>23</v>
      </c>
      <c r="X12" s="14">
        <v>20</v>
      </c>
      <c r="Y12" s="14">
        <v>13</v>
      </c>
      <c r="Z12" s="14">
        <v>8</v>
      </c>
      <c r="AA12" s="14">
        <v>18</v>
      </c>
      <c r="AB12" s="14">
        <v>24</v>
      </c>
      <c r="AC12" s="14">
        <v>8</v>
      </c>
      <c r="AD12" s="14"/>
      <c r="AE12" s="14"/>
      <c r="AF12" s="14">
        <v>1</v>
      </c>
      <c r="AG12" s="13">
        <f t="shared" si="4"/>
        <v>270</v>
      </c>
      <c r="AH12" s="15">
        <f t="shared" si="2"/>
        <v>1153</v>
      </c>
      <c r="AI12" s="7">
        <f t="shared" si="5"/>
        <v>1154</v>
      </c>
      <c r="AJ12" s="13">
        <f t="shared" si="6"/>
        <v>2</v>
      </c>
      <c r="AK12">
        <v>120</v>
      </c>
      <c r="AL12" s="59">
        <f t="shared" si="7"/>
        <v>1033</v>
      </c>
      <c r="AM12">
        <v>600</v>
      </c>
      <c r="AO12" s="60">
        <f t="shared" si="8"/>
        <v>1633</v>
      </c>
      <c r="AQ12" s="53" t="s">
        <v>110</v>
      </c>
      <c r="AR12" s="52"/>
    </row>
    <row r="13" spans="1:44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'18.8'!AG13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3">
        <f t="shared" si="4"/>
        <v>0</v>
      </c>
      <c r="AH13" s="15">
        <f t="shared" si="2"/>
        <v>0</v>
      </c>
      <c r="AI13" s="7">
        <f t="shared" si="5"/>
        <v>0</v>
      </c>
      <c r="AJ13" s="13">
        <f t="shared" si="6"/>
        <v>0</v>
      </c>
      <c r="AL13" s="59">
        <f t="shared" si="7"/>
        <v>0</v>
      </c>
      <c r="AM13">
        <v>0</v>
      </c>
      <c r="AO13" s="60">
        <f t="shared" si="8"/>
        <v>0</v>
      </c>
      <c r="AQ13" s="53" t="s">
        <v>111</v>
      </c>
      <c r="AR13" s="52"/>
    </row>
    <row r="14" spans="1:44" ht="12.75" customHeight="1" x14ac:dyDescent="0.25">
      <c r="A14" s="20" t="s">
        <v>42</v>
      </c>
      <c r="B14" s="21">
        <v>48</v>
      </c>
      <c r="C14" s="10">
        <v>1</v>
      </c>
      <c r="D14" s="10">
        <v>38</v>
      </c>
      <c r="E14" s="12">
        <v>48</v>
      </c>
      <c r="F14" s="1">
        <f>'18.8'!AG14</f>
        <v>165</v>
      </c>
      <c r="G14" s="22">
        <f t="shared" si="3"/>
        <v>213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213</v>
      </c>
      <c r="P14" s="14"/>
      <c r="Q14" s="14"/>
      <c r="R14" s="14">
        <v>12</v>
      </c>
      <c r="S14" s="14">
        <v>36</v>
      </c>
      <c r="T14" s="14">
        <v>8</v>
      </c>
      <c r="U14" s="14">
        <v>20</v>
      </c>
      <c r="V14" s="14"/>
      <c r="W14" s="14"/>
      <c r="X14" s="14"/>
      <c r="Y14" s="14">
        <v>3</v>
      </c>
      <c r="Z14" s="14">
        <v>20</v>
      </c>
      <c r="AA14" s="14">
        <v>4</v>
      </c>
      <c r="AB14" s="14">
        <v>20</v>
      </c>
      <c r="AC14" s="14">
        <v>4</v>
      </c>
      <c r="AD14" s="14"/>
      <c r="AE14" s="14"/>
      <c r="AF14" s="14"/>
      <c r="AG14" s="13">
        <f t="shared" si="4"/>
        <v>127</v>
      </c>
      <c r="AH14" s="15">
        <f t="shared" si="2"/>
        <v>86</v>
      </c>
      <c r="AI14" s="7">
        <f t="shared" si="5"/>
        <v>86</v>
      </c>
      <c r="AJ14" s="13">
        <f t="shared" si="6"/>
        <v>0</v>
      </c>
      <c r="AK14">
        <v>10</v>
      </c>
      <c r="AL14" s="59">
        <f t="shared" si="7"/>
        <v>76</v>
      </c>
      <c r="AM14">
        <v>0</v>
      </c>
      <c r="AN14">
        <v>96</v>
      </c>
      <c r="AO14" s="60">
        <f t="shared" si="8"/>
        <v>172</v>
      </c>
      <c r="AQ14" s="53" t="s">
        <v>112</v>
      </c>
      <c r="AR14" s="52"/>
    </row>
    <row r="15" spans="1:44" ht="12.75" customHeight="1" x14ac:dyDescent="0.25">
      <c r="A15" s="20" t="s">
        <v>43</v>
      </c>
      <c r="B15" s="21">
        <v>85</v>
      </c>
      <c r="C15" s="10">
        <v>1</v>
      </c>
      <c r="D15" s="10">
        <v>25</v>
      </c>
      <c r="E15" s="12"/>
      <c r="F15" s="1">
        <f>'18.8'!AG15</f>
        <v>225</v>
      </c>
      <c r="G15" s="22">
        <f t="shared" si="3"/>
        <v>225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225</v>
      </c>
      <c r="P15" s="14">
        <v>11</v>
      </c>
      <c r="Q15" s="14">
        <v>13</v>
      </c>
      <c r="R15" s="14">
        <v>4</v>
      </c>
      <c r="S15" s="14">
        <v>20</v>
      </c>
      <c r="T15" s="14">
        <v>12</v>
      </c>
      <c r="U15" s="14"/>
      <c r="V15" s="14">
        <v>12</v>
      </c>
      <c r="W15" s="14">
        <v>4</v>
      </c>
      <c r="X15" s="14"/>
      <c r="Y15" s="14">
        <v>4</v>
      </c>
      <c r="Z15" s="14">
        <v>12</v>
      </c>
      <c r="AA15" s="14">
        <v>5</v>
      </c>
      <c r="AB15" s="14">
        <v>8</v>
      </c>
      <c r="AC15" s="14">
        <v>8</v>
      </c>
      <c r="AD15" s="14"/>
      <c r="AE15" s="14"/>
      <c r="AF15" s="14">
        <v>2</v>
      </c>
      <c r="AG15" s="13">
        <f t="shared" si="4"/>
        <v>113</v>
      </c>
      <c r="AH15" s="15">
        <f t="shared" si="2"/>
        <v>112</v>
      </c>
      <c r="AI15" s="7">
        <f t="shared" si="5"/>
        <v>110</v>
      </c>
      <c r="AJ15" s="13">
        <f t="shared" si="6"/>
        <v>0</v>
      </c>
      <c r="AK15">
        <v>29</v>
      </c>
      <c r="AL15" s="59">
        <f t="shared" si="7"/>
        <v>83</v>
      </c>
      <c r="AM15">
        <v>85</v>
      </c>
      <c r="AO15" s="60">
        <f t="shared" si="8"/>
        <v>168</v>
      </c>
      <c r="AQ15" s="53" t="s">
        <v>113</v>
      </c>
      <c r="AR15" s="52"/>
    </row>
    <row r="16" spans="1:44" ht="12.75" customHeight="1" x14ac:dyDescent="0.25">
      <c r="A16" s="20" t="s">
        <v>44</v>
      </c>
      <c r="B16" s="21">
        <v>50</v>
      </c>
      <c r="C16" s="10">
        <v>1</v>
      </c>
      <c r="D16" s="10">
        <v>43</v>
      </c>
      <c r="E16" s="12"/>
      <c r="F16" s="1">
        <f>'18.8'!AG16</f>
        <v>297</v>
      </c>
      <c r="G16" s="22">
        <f t="shared" si="3"/>
        <v>297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297</v>
      </c>
      <c r="P16" s="14">
        <v>10</v>
      </c>
      <c r="Q16" s="14">
        <v>21</v>
      </c>
      <c r="R16" s="14">
        <v>4</v>
      </c>
      <c r="S16" s="14">
        <v>20</v>
      </c>
      <c r="T16" s="14">
        <v>22</v>
      </c>
      <c r="U16" s="14">
        <v>16</v>
      </c>
      <c r="V16" s="14">
        <v>14</v>
      </c>
      <c r="W16" s="14">
        <v>24</v>
      </c>
      <c r="X16" s="14">
        <v>8</v>
      </c>
      <c r="Y16" s="14">
        <v>16</v>
      </c>
      <c r="Z16" s="14">
        <v>12</v>
      </c>
      <c r="AA16" s="14">
        <v>12</v>
      </c>
      <c r="AB16" s="14">
        <v>8</v>
      </c>
      <c r="AC16" s="14">
        <v>16</v>
      </c>
      <c r="AD16" s="14"/>
      <c r="AE16" s="14"/>
      <c r="AF16" s="14">
        <v>1</v>
      </c>
      <c r="AG16" s="13">
        <f t="shared" si="4"/>
        <v>203</v>
      </c>
      <c r="AH16" s="15">
        <f t="shared" si="2"/>
        <v>94</v>
      </c>
      <c r="AI16" s="7">
        <f t="shared" si="5"/>
        <v>93</v>
      </c>
      <c r="AJ16" s="13">
        <f t="shared" si="6"/>
        <v>0</v>
      </c>
      <c r="AK16">
        <v>27</v>
      </c>
      <c r="AL16" s="59">
        <f t="shared" si="7"/>
        <v>67</v>
      </c>
      <c r="AM16">
        <v>255</v>
      </c>
      <c r="AO16" s="60">
        <f t="shared" si="8"/>
        <v>322</v>
      </c>
      <c r="AQ16" s="53" t="s">
        <v>114</v>
      </c>
      <c r="AR16" s="52"/>
    </row>
    <row r="17" spans="1:44" ht="12.75" customHeight="1" x14ac:dyDescent="0.25">
      <c r="A17" s="20" t="s">
        <v>45</v>
      </c>
      <c r="B17" s="21">
        <v>50</v>
      </c>
      <c r="C17" s="10">
        <v>4</v>
      </c>
      <c r="D17" s="10">
        <v>40</v>
      </c>
      <c r="E17" s="12"/>
      <c r="F17" s="1">
        <f>'18.8'!AG17</f>
        <v>363</v>
      </c>
      <c r="G17" s="22">
        <f t="shared" si="3"/>
        <v>363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363</v>
      </c>
      <c r="P17" s="14"/>
      <c r="Q17" s="14">
        <v>12</v>
      </c>
      <c r="R17" s="14">
        <v>4</v>
      </c>
      <c r="S17" s="14">
        <v>12</v>
      </c>
      <c r="T17" s="14">
        <v>16</v>
      </c>
      <c r="U17" s="14">
        <v>8</v>
      </c>
      <c r="V17" s="14">
        <v>20</v>
      </c>
      <c r="W17" s="14">
        <v>12</v>
      </c>
      <c r="X17" s="14"/>
      <c r="Y17" s="14">
        <v>11</v>
      </c>
      <c r="Z17" s="14"/>
      <c r="AA17" s="14">
        <v>4</v>
      </c>
      <c r="AB17" s="14">
        <v>12</v>
      </c>
      <c r="AC17" s="14">
        <v>12</v>
      </c>
      <c r="AD17" s="14"/>
      <c r="AE17" s="14"/>
      <c r="AF17" s="14"/>
      <c r="AG17" s="13">
        <f t="shared" si="4"/>
        <v>123</v>
      </c>
      <c r="AH17" s="15">
        <f t="shared" si="2"/>
        <v>240</v>
      </c>
      <c r="AI17" s="7">
        <f t="shared" si="5"/>
        <v>240</v>
      </c>
      <c r="AJ17" s="13">
        <f t="shared" si="6"/>
        <v>0</v>
      </c>
      <c r="AK17">
        <v>21</v>
      </c>
      <c r="AL17" s="59">
        <f t="shared" si="7"/>
        <v>219</v>
      </c>
      <c r="AM17">
        <v>0</v>
      </c>
      <c r="AO17" s="60">
        <f t="shared" si="8"/>
        <v>219</v>
      </c>
      <c r="AQ17" s="53" t="s">
        <v>115</v>
      </c>
      <c r="AR17" s="52"/>
    </row>
    <row r="18" spans="1:44" ht="12.75" customHeight="1" x14ac:dyDescent="0.25">
      <c r="A18" s="20" t="s">
        <v>46</v>
      </c>
      <c r="B18" s="21">
        <v>50</v>
      </c>
      <c r="C18" s="10">
        <v>1</v>
      </c>
      <c r="D18" s="10">
        <v>22</v>
      </c>
      <c r="E18" s="12"/>
      <c r="F18" s="1">
        <f>'18.8'!AG18</f>
        <v>72</v>
      </c>
      <c r="G18" s="22">
        <f t="shared" si="3"/>
        <v>72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72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3">
        <f t="shared" si="4"/>
        <v>0</v>
      </c>
      <c r="AH18" s="15">
        <f t="shared" si="2"/>
        <v>72</v>
      </c>
      <c r="AI18" s="7">
        <f t="shared" si="5"/>
        <v>72</v>
      </c>
      <c r="AJ18" s="13">
        <f t="shared" si="6"/>
        <v>0</v>
      </c>
      <c r="AL18" s="59">
        <f t="shared" si="7"/>
        <v>72</v>
      </c>
      <c r="AM18">
        <v>0</v>
      </c>
      <c r="AN18">
        <v>85</v>
      </c>
      <c r="AO18" s="60">
        <f t="shared" si="8"/>
        <v>157</v>
      </c>
      <c r="AQ18" s="53" t="s">
        <v>116</v>
      </c>
      <c r="AR18" s="52"/>
    </row>
    <row r="19" spans="1:44" ht="12.75" customHeight="1" x14ac:dyDescent="0.25">
      <c r="A19" s="20" t="s">
        <v>25</v>
      </c>
      <c r="B19" s="21">
        <v>50</v>
      </c>
      <c r="C19" s="10">
        <v>3</v>
      </c>
      <c r="D19" s="10">
        <v>18</v>
      </c>
      <c r="E19" s="12"/>
      <c r="F19" s="1">
        <f>'18.8'!AG19</f>
        <v>250</v>
      </c>
      <c r="G19" s="22">
        <f t="shared" si="3"/>
        <v>250</v>
      </c>
      <c r="H19" s="7"/>
      <c r="I19" s="7"/>
      <c r="J19" s="7"/>
      <c r="K19" s="7"/>
      <c r="L19" s="7">
        <v>70</v>
      </c>
      <c r="M19" s="7"/>
      <c r="N19" s="6">
        <f t="shared" si="0"/>
        <v>70</v>
      </c>
      <c r="O19" s="11">
        <f t="shared" si="1"/>
        <v>180</v>
      </c>
      <c r="P19" s="14">
        <v>5</v>
      </c>
      <c r="Q19" s="14">
        <v>1</v>
      </c>
      <c r="R19" s="14"/>
      <c r="S19" s="14"/>
      <c r="T19" s="14"/>
      <c r="U19" s="14"/>
      <c r="V19" s="14"/>
      <c r="W19" s="14"/>
      <c r="X19" s="14"/>
      <c r="Y19" s="14">
        <v>5</v>
      </c>
      <c r="Z19" s="14"/>
      <c r="AA19" s="14"/>
      <c r="AB19" s="14"/>
      <c r="AC19" s="14"/>
      <c r="AD19" s="14"/>
      <c r="AE19" s="14"/>
      <c r="AF19" s="14">
        <v>1</v>
      </c>
      <c r="AG19" s="13">
        <f t="shared" si="4"/>
        <v>11</v>
      </c>
      <c r="AH19" s="15">
        <f t="shared" ref="AH19:AH28" si="9">O19-AG19</f>
        <v>169</v>
      </c>
      <c r="AI19" s="7">
        <f t="shared" si="5"/>
        <v>168</v>
      </c>
      <c r="AJ19" s="13">
        <f t="shared" si="6"/>
        <v>0</v>
      </c>
      <c r="AL19" s="59">
        <f t="shared" si="7"/>
        <v>169</v>
      </c>
      <c r="AM19">
        <v>0</v>
      </c>
      <c r="AO19" s="60">
        <f t="shared" si="8"/>
        <v>169</v>
      </c>
    </row>
    <row r="20" spans="1:44" ht="12.75" customHeight="1" x14ac:dyDescent="0.25">
      <c r="A20" s="20" t="s">
        <v>26</v>
      </c>
      <c r="B20" s="21">
        <v>25</v>
      </c>
      <c r="C20" s="10"/>
      <c r="D20" s="10"/>
      <c r="E20" s="12"/>
      <c r="F20" s="1">
        <f>'18.8'!AG20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3">
        <f t="shared" si="4"/>
        <v>0</v>
      </c>
      <c r="AH20" s="15">
        <f t="shared" si="9"/>
        <v>0</v>
      </c>
      <c r="AI20" s="7">
        <f t="shared" si="5"/>
        <v>0</v>
      </c>
      <c r="AJ20" s="13">
        <f t="shared" si="6"/>
        <v>0</v>
      </c>
      <c r="AL20" s="59">
        <f t="shared" si="7"/>
        <v>0</v>
      </c>
      <c r="AM20">
        <v>0</v>
      </c>
      <c r="AO20" s="60">
        <f t="shared" si="8"/>
        <v>0</v>
      </c>
    </row>
    <row r="21" spans="1:44" ht="12.75" customHeight="1" x14ac:dyDescent="0.25">
      <c r="A21" s="20" t="s">
        <v>27</v>
      </c>
      <c r="B21" s="21">
        <v>33</v>
      </c>
      <c r="C21" s="10">
        <v>2</v>
      </c>
      <c r="D21" s="10">
        <v>37</v>
      </c>
      <c r="E21" s="12"/>
      <c r="F21" s="1">
        <f>'18.8'!AG21</f>
        <v>115</v>
      </c>
      <c r="G21" s="22">
        <f t="shared" si="3"/>
        <v>115</v>
      </c>
      <c r="H21" s="7"/>
      <c r="I21" s="7"/>
      <c r="J21" s="7"/>
      <c r="K21" s="7"/>
      <c r="L21" s="7">
        <v>10</v>
      </c>
      <c r="M21" s="7"/>
      <c r="N21" s="6">
        <f t="shared" si="0"/>
        <v>10</v>
      </c>
      <c r="O21" s="11">
        <f t="shared" si="1"/>
        <v>105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>
        <v>2</v>
      </c>
      <c r="AG21" s="13">
        <f t="shared" si="4"/>
        <v>0</v>
      </c>
      <c r="AH21" s="15">
        <f t="shared" si="9"/>
        <v>105</v>
      </c>
      <c r="AI21" s="7">
        <f t="shared" si="5"/>
        <v>103</v>
      </c>
      <c r="AJ21" s="13">
        <f t="shared" si="6"/>
        <v>0</v>
      </c>
      <c r="AL21" s="59">
        <f t="shared" si="7"/>
        <v>105</v>
      </c>
      <c r="AM21">
        <v>0</v>
      </c>
      <c r="AO21" s="60">
        <f t="shared" si="8"/>
        <v>105</v>
      </c>
    </row>
    <row r="22" spans="1:44" ht="12.75" customHeight="1" x14ac:dyDescent="0.25">
      <c r="A22" s="20" t="s">
        <v>28</v>
      </c>
      <c r="B22" s="21">
        <v>40</v>
      </c>
      <c r="C22" s="10"/>
      <c r="D22" s="10"/>
      <c r="E22" s="12"/>
      <c r="F22" s="1">
        <f>'18.8'!AG22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3">
        <f t="shared" si="4"/>
        <v>0</v>
      </c>
      <c r="AH22" s="15">
        <f t="shared" si="9"/>
        <v>0</v>
      </c>
      <c r="AI22" s="7">
        <f t="shared" si="5"/>
        <v>0</v>
      </c>
      <c r="AJ22" s="13">
        <f t="shared" si="6"/>
        <v>0</v>
      </c>
      <c r="AK22">
        <v>5</v>
      </c>
      <c r="AL22" s="59">
        <f t="shared" si="7"/>
        <v>-5</v>
      </c>
      <c r="AM22">
        <v>0</v>
      </c>
      <c r="AO22" s="60">
        <f t="shared" si="8"/>
        <v>-5</v>
      </c>
    </row>
    <row r="23" spans="1:44" ht="12.75" customHeight="1" x14ac:dyDescent="0.25">
      <c r="A23" s="20" t="s">
        <v>29</v>
      </c>
      <c r="B23" s="21">
        <v>40</v>
      </c>
      <c r="C23" s="10"/>
      <c r="D23" s="10"/>
      <c r="E23" s="12"/>
      <c r="F23" s="1">
        <f>'18.8'!AG23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3">
        <f t="shared" si="4"/>
        <v>0</v>
      </c>
      <c r="AH23" s="15">
        <f t="shared" si="9"/>
        <v>0</v>
      </c>
      <c r="AI23" s="7">
        <f t="shared" si="5"/>
        <v>0</v>
      </c>
      <c r="AJ23" s="13">
        <f t="shared" si="6"/>
        <v>0</v>
      </c>
      <c r="AK23">
        <v>2</v>
      </c>
      <c r="AL23" s="59">
        <f t="shared" si="7"/>
        <v>-2</v>
      </c>
      <c r="AM23">
        <v>0</v>
      </c>
      <c r="AO23" s="60">
        <f t="shared" si="8"/>
        <v>-2</v>
      </c>
    </row>
    <row r="24" spans="1:44" ht="12.75" customHeight="1" x14ac:dyDescent="0.25">
      <c r="A24" s="20" t="s">
        <v>30</v>
      </c>
      <c r="B24" s="21">
        <v>45</v>
      </c>
      <c r="C24" s="10">
        <v>5</v>
      </c>
      <c r="D24" s="10">
        <v>57</v>
      </c>
      <c r="E24" s="12"/>
      <c r="F24" s="1">
        <f>'18.8'!AG24</f>
        <v>303</v>
      </c>
      <c r="G24" s="22">
        <f t="shared" si="3"/>
        <v>303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303</v>
      </c>
      <c r="P24" s="14">
        <v>14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>
        <v>7</v>
      </c>
      <c r="AG24" s="13">
        <f t="shared" si="4"/>
        <v>14</v>
      </c>
      <c r="AH24" s="15">
        <f t="shared" si="9"/>
        <v>289</v>
      </c>
      <c r="AI24" s="7">
        <f t="shared" si="5"/>
        <v>282</v>
      </c>
      <c r="AJ24" s="13">
        <f t="shared" si="6"/>
        <v>0</v>
      </c>
      <c r="AL24" s="59">
        <f t="shared" si="7"/>
        <v>289</v>
      </c>
      <c r="AM24">
        <v>0</v>
      </c>
      <c r="AO24" s="60">
        <f t="shared" si="8"/>
        <v>289</v>
      </c>
    </row>
    <row r="25" spans="1:44" ht="12.75" customHeight="1" x14ac:dyDescent="0.25">
      <c r="A25" s="20" t="s">
        <v>59</v>
      </c>
      <c r="B25" s="21">
        <v>100</v>
      </c>
      <c r="C25" s="10">
        <v>2</v>
      </c>
      <c r="D25" s="10">
        <v>74</v>
      </c>
      <c r="E25" s="12"/>
      <c r="F25" s="1">
        <f>'18.8'!AG25</f>
        <v>757</v>
      </c>
      <c r="G25" s="22">
        <f t="shared" si="3"/>
        <v>757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757</v>
      </c>
      <c r="P25" s="14">
        <v>18</v>
      </c>
      <c r="Q25" s="14"/>
      <c r="R25" s="14"/>
      <c r="S25" s="14"/>
      <c r="T25" s="14"/>
      <c r="U25" s="14"/>
      <c r="V25" s="14"/>
      <c r="W25" s="14"/>
      <c r="X25" s="14"/>
      <c r="Y25" s="14"/>
      <c r="Z25" s="14">
        <v>15</v>
      </c>
      <c r="AA25" s="14"/>
      <c r="AB25" s="14"/>
      <c r="AC25" s="14"/>
      <c r="AD25" s="14">
        <v>450</v>
      </c>
      <c r="AE25" s="14"/>
      <c r="AF25" s="14"/>
      <c r="AG25" s="13">
        <f t="shared" si="4"/>
        <v>483</v>
      </c>
      <c r="AH25" s="15">
        <f t="shared" si="9"/>
        <v>274</v>
      </c>
      <c r="AI25" s="7">
        <f t="shared" si="5"/>
        <v>274</v>
      </c>
      <c r="AJ25" s="13">
        <f t="shared" si="6"/>
        <v>0</v>
      </c>
      <c r="AL25" s="59"/>
      <c r="AO25" s="60"/>
    </row>
    <row r="26" spans="1:44" ht="12.75" customHeight="1" x14ac:dyDescent="0.25">
      <c r="A26" s="20" t="s">
        <v>60</v>
      </c>
      <c r="B26" s="21">
        <v>100</v>
      </c>
      <c r="C26" s="10">
        <v>6</v>
      </c>
      <c r="D26" s="10">
        <v>171</v>
      </c>
      <c r="E26" s="12"/>
      <c r="F26" s="1">
        <f>'18.8'!AG26</f>
        <v>793</v>
      </c>
      <c r="G26" s="22">
        <f t="shared" si="3"/>
        <v>793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793</v>
      </c>
      <c r="P26" s="14">
        <v>7</v>
      </c>
      <c r="Q26" s="14"/>
      <c r="R26" s="14"/>
      <c r="S26" s="14"/>
      <c r="T26" s="14"/>
      <c r="U26" s="14"/>
      <c r="V26" s="14"/>
      <c r="W26" s="14"/>
      <c r="X26" s="14"/>
      <c r="Y26" s="14"/>
      <c r="Z26" s="14">
        <v>15</v>
      </c>
      <c r="AA26" s="14"/>
      <c r="AB26" s="14"/>
      <c r="AC26" s="14"/>
      <c r="AD26" s="14"/>
      <c r="AE26" s="14"/>
      <c r="AF26" s="14"/>
      <c r="AG26" s="13">
        <f t="shared" si="4"/>
        <v>22</v>
      </c>
      <c r="AH26" s="15">
        <f t="shared" si="9"/>
        <v>771</v>
      </c>
      <c r="AI26" s="7">
        <f t="shared" si="5"/>
        <v>771</v>
      </c>
      <c r="AJ26" s="13">
        <f t="shared" si="6"/>
        <v>0</v>
      </c>
      <c r="AL26" s="59"/>
      <c r="AO26" s="60"/>
    </row>
    <row r="27" spans="1:44" ht="12.75" customHeight="1" x14ac:dyDescent="0.25">
      <c r="A27" s="20" t="s">
        <v>61</v>
      </c>
      <c r="B27" s="21">
        <v>50</v>
      </c>
      <c r="C27" s="10">
        <v>1</v>
      </c>
      <c r="D27" s="10">
        <v>36</v>
      </c>
      <c r="E27" s="12"/>
      <c r="F27" s="1">
        <f>'18.8'!AG27</f>
        <v>101</v>
      </c>
      <c r="G27" s="22">
        <f t="shared" si="3"/>
        <v>101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101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>
        <v>15</v>
      </c>
      <c r="AA27" s="14"/>
      <c r="AB27" s="14"/>
      <c r="AC27" s="14"/>
      <c r="AD27" s="14"/>
      <c r="AE27" s="14"/>
      <c r="AF27" s="14"/>
      <c r="AG27" s="13">
        <f t="shared" si="4"/>
        <v>15</v>
      </c>
      <c r="AH27" s="15">
        <f t="shared" si="9"/>
        <v>86</v>
      </c>
      <c r="AI27" s="7">
        <f t="shared" si="5"/>
        <v>86</v>
      </c>
      <c r="AJ27" s="13">
        <f t="shared" si="6"/>
        <v>0</v>
      </c>
      <c r="AL27" s="59"/>
      <c r="AO27" s="60"/>
    </row>
    <row r="28" spans="1:44" ht="12.75" customHeight="1" x14ac:dyDescent="0.25">
      <c r="A28" s="20" t="s">
        <v>58</v>
      </c>
      <c r="B28" s="21">
        <v>33</v>
      </c>
      <c r="C28" s="10">
        <v>7</v>
      </c>
      <c r="D28" s="10">
        <v>29</v>
      </c>
      <c r="E28" s="12">
        <v>360</v>
      </c>
      <c r="F28" s="1">
        <f>'18.8'!AG28</f>
        <v>542</v>
      </c>
      <c r="G28" s="22">
        <f t="shared" si="3"/>
        <v>902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902</v>
      </c>
      <c r="P28" s="14">
        <v>6</v>
      </c>
      <c r="Q28" s="14">
        <v>54</v>
      </c>
      <c r="R28" s="14">
        <v>36</v>
      </c>
      <c r="S28" s="14">
        <v>96</v>
      </c>
      <c r="T28" s="14">
        <v>51</v>
      </c>
      <c r="U28" s="14">
        <v>63</v>
      </c>
      <c r="V28" s="14">
        <v>42</v>
      </c>
      <c r="W28" s="14">
        <v>30</v>
      </c>
      <c r="X28" s="14">
        <v>27</v>
      </c>
      <c r="Y28" s="14">
        <v>28</v>
      </c>
      <c r="Z28" s="14">
        <v>81</v>
      </c>
      <c r="AA28" s="14">
        <v>49</v>
      </c>
      <c r="AB28" s="14">
        <v>42</v>
      </c>
      <c r="AC28" s="14">
        <v>24</v>
      </c>
      <c r="AD28" s="14"/>
      <c r="AE28" s="14"/>
      <c r="AF28" s="14">
        <v>13</v>
      </c>
      <c r="AG28" s="13">
        <f t="shared" si="4"/>
        <v>629</v>
      </c>
      <c r="AH28" s="15">
        <f t="shared" si="9"/>
        <v>273</v>
      </c>
      <c r="AI28" s="7">
        <f t="shared" si="5"/>
        <v>260</v>
      </c>
      <c r="AJ28" s="13">
        <f t="shared" si="6"/>
        <v>0</v>
      </c>
      <c r="AL28" s="59"/>
      <c r="AO28" s="60"/>
    </row>
    <row r="29" spans="1:44" ht="12.75" customHeight="1" x14ac:dyDescent="0.25">
      <c r="E29" s="19">
        <f>SUM(E3:E28)</f>
        <v>1808</v>
      </c>
      <c r="F29" s="19">
        <f t="shared" ref="F29:AJ29" si="10">SUM(F3:F28)</f>
        <v>9665</v>
      </c>
      <c r="G29" s="19">
        <f t="shared" si="10"/>
        <v>11473</v>
      </c>
      <c r="H29" s="19">
        <f t="shared" si="10"/>
        <v>0</v>
      </c>
      <c r="I29" s="19">
        <f t="shared" si="10"/>
        <v>0</v>
      </c>
      <c r="J29" s="19">
        <f t="shared" si="10"/>
        <v>0</v>
      </c>
      <c r="K29" s="19">
        <f t="shared" si="10"/>
        <v>0</v>
      </c>
      <c r="L29" s="19">
        <f t="shared" si="10"/>
        <v>190</v>
      </c>
      <c r="M29" s="19">
        <f t="shared" si="10"/>
        <v>0</v>
      </c>
      <c r="N29" s="19">
        <f t="shared" si="10"/>
        <v>190</v>
      </c>
      <c r="O29" s="19">
        <f t="shared" si="10"/>
        <v>11283</v>
      </c>
      <c r="P29" s="19">
        <f t="shared" si="10"/>
        <v>127</v>
      </c>
      <c r="Q29" s="19">
        <f t="shared" si="10"/>
        <v>272</v>
      </c>
      <c r="R29" s="19">
        <f t="shared" si="10"/>
        <v>100</v>
      </c>
      <c r="S29" s="19">
        <f t="shared" si="10"/>
        <v>304</v>
      </c>
      <c r="T29" s="19">
        <f t="shared" si="10"/>
        <v>225</v>
      </c>
      <c r="U29" s="19">
        <f t="shared" si="10"/>
        <v>219</v>
      </c>
      <c r="V29" s="19">
        <f t="shared" si="10"/>
        <v>223</v>
      </c>
      <c r="W29" s="19">
        <f t="shared" si="10"/>
        <v>203</v>
      </c>
      <c r="X29" s="19">
        <f t="shared" si="10"/>
        <v>162</v>
      </c>
      <c r="Y29" s="19">
        <f t="shared" si="10"/>
        <v>174</v>
      </c>
      <c r="Z29" s="19">
        <f t="shared" si="10"/>
        <v>261</v>
      </c>
      <c r="AA29" s="19"/>
      <c r="AB29" s="19">
        <f t="shared" si="10"/>
        <v>182</v>
      </c>
      <c r="AC29" s="19">
        <f t="shared" si="10"/>
        <v>169</v>
      </c>
      <c r="AD29" s="19">
        <f t="shared" si="10"/>
        <v>450</v>
      </c>
      <c r="AE29" s="19">
        <f t="shared" si="10"/>
        <v>0</v>
      </c>
      <c r="AF29" s="19">
        <f t="shared" si="10"/>
        <v>39</v>
      </c>
      <c r="AG29" s="19">
        <f t="shared" si="10"/>
        <v>3223</v>
      </c>
      <c r="AH29" s="19">
        <f t="shared" si="10"/>
        <v>8060</v>
      </c>
      <c r="AI29" s="19">
        <f t="shared" si="10"/>
        <v>8023</v>
      </c>
      <c r="AJ29" s="19">
        <f t="shared" si="10"/>
        <v>2</v>
      </c>
      <c r="AL29" s="59">
        <f t="shared" si="7"/>
        <v>8060</v>
      </c>
      <c r="AO29" s="60">
        <f t="shared" si="8"/>
        <v>8060</v>
      </c>
    </row>
    <row r="32" spans="1:44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F1:AF2"/>
    <mergeCell ref="AG1:AG2"/>
    <mergeCell ref="AH1:AH2"/>
    <mergeCell ref="AI1:AI2"/>
    <mergeCell ref="AJ1:AJ2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I32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8" sqref="G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6.285156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4" t="s">
        <v>54</v>
      </c>
      <c r="F1" s="80" t="s">
        <v>12</v>
      </c>
      <c r="G1" s="80" t="s">
        <v>5</v>
      </c>
      <c r="H1" s="90" t="s">
        <v>17</v>
      </c>
      <c r="I1" s="3" t="s">
        <v>3</v>
      </c>
      <c r="J1" s="3"/>
      <c r="K1" s="3"/>
      <c r="L1" s="23"/>
      <c r="M1" s="3"/>
      <c r="N1" s="3"/>
      <c r="O1" s="86" t="s">
        <v>6</v>
      </c>
      <c r="P1" s="88" t="s">
        <v>4</v>
      </c>
      <c r="Q1" s="5" t="s">
        <v>47</v>
      </c>
      <c r="R1" s="5" t="s">
        <v>16</v>
      </c>
      <c r="S1" s="5" t="s">
        <v>11</v>
      </c>
      <c r="T1" s="5" t="s">
        <v>13</v>
      </c>
      <c r="U1" s="5" t="s">
        <v>9</v>
      </c>
      <c r="V1" s="5" t="s">
        <v>14</v>
      </c>
      <c r="W1" s="5" t="s">
        <v>47</v>
      </c>
      <c r="X1" s="5" t="s">
        <v>16</v>
      </c>
      <c r="Y1" s="5" t="s">
        <v>11</v>
      </c>
      <c r="Z1" s="5" t="s">
        <v>13</v>
      </c>
      <c r="AA1" s="5" t="s">
        <v>9</v>
      </c>
      <c r="AB1" s="5" t="s">
        <v>14</v>
      </c>
      <c r="AC1" s="4" t="s">
        <v>55</v>
      </c>
      <c r="AD1" s="5" t="s">
        <v>126</v>
      </c>
      <c r="AE1" s="84" t="s">
        <v>18</v>
      </c>
      <c r="AF1" s="82" t="s">
        <v>10</v>
      </c>
      <c r="AG1" s="82" t="s">
        <v>51</v>
      </c>
      <c r="AH1" s="76" t="s">
        <v>22</v>
      </c>
      <c r="AI1" s="78" t="s">
        <v>23</v>
      </c>
    </row>
    <row r="2" spans="1:35" x14ac:dyDescent="0.25">
      <c r="A2" s="85"/>
      <c r="B2" s="81"/>
      <c r="C2" s="81"/>
      <c r="D2" s="85"/>
      <c r="E2" s="85"/>
      <c r="F2" s="81"/>
      <c r="G2" s="81"/>
      <c r="H2" s="90"/>
      <c r="I2" s="17" t="s">
        <v>24</v>
      </c>
      <c r="J2" s="17" t="s">
        <v>50</v>
      </c>
      <c r="K2" s="17" t="s">
        <v>15</v>
      </c>
      <c r="L2" s="17" t="s">
        <v>1</v>
      </c>
      <c r="M2" s="2" t="s">
        <v>2</v>
      </c>
      <c r="N2" s="2" t="s">
        <v>7</v>
      </c>
      <c r="O2" s="87"/>
      <c r="P2" s="89"/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48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4" t="s">
        <v>49</v>
      </c>
      <c r="AC2" s="16"/>
      <c r="AD2" s="16" t="s">
        <v>125</v>
      </c>
      <c r="AE2" s="85"/>
      <c r="AF2" s="83"/>
      <c r="AG2" s="83"/>
      <c r="AH2" s="77"/>
      <c r="AI2" s="79"/>
    </row>
    <row r="3" spans="1:35" ht="12.75" customHeight="1" x14ac:dyDescent="0.25">
      <c r="A3" s="20" t="s">
        <v>31</v>
      </c>
      <c r="B3" s="21">
        <v>33</v>
      </c>
      <c r="C3" s="9">
        <v>50</v>
      </c>
      <c r="D3" s="9">
        <v>47</v>
      </c>
      <c r="E3" s="9"/>
      <c r="F3" s="12"/>
      <c r="G3" s="1">
        <f>'19.8'!AI3</f>
        <v>1697</v>
      </c>
      <c r="H3" s="22">
        <f>SUM(F3:G3)</f>
        <v>1697</v>
      </c>
      <c r="I3" s="7"/>
      <c r="J3" s="7"/>
      <c r="K3" s="7"/>
      <c r="L3" s="7"/>
      <c r="M3" s="7"/>
      <c r="N3" s="7"/>
      <c r="O3" s="6">
        <f t="shared" ref="O3:O28" si="0">SUBTOTAL(9,I3:N3)</f>
        <v>0</v>
      </c>
      <c r="P3" s="11">
        <f t="shared" ref="P3:P28" si="1">H3-O3</f>
        <v>1697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3">
        <f>SUM(Q3:AD3)</f>
        <v>0</v>
      </c>
      <c r="AG3" s="15">
        <f t="shared" ref="AG3:AG18" si="2">P3-AF3</f>
        <v>1697</v>
      </c>
      <c r="AH3" s="7">
        <f>(B3*C3)+D3+E3</f>
        <v>1697</v>
      </c>
      <c r="AI3" s="13">
        <f>AH3+AE3-AG3</f>
        <v>0</v>
      </c>
    </row>
    <row r="4" spans="1:35" ht="12.75" customHeight="1" x14ac:dyDescent="0.25">
      <c r="A4" s="20" t="s">
        <v>32</v>
      </c>
      <c r="B4" s="21">
        <v>70</v>
      </c>
      <c r="C4" s="9">
        <v>13</v>
      </c>
      <c r="D4" s="9">
        <v>48</v>
      </c>
      <c r="E4" s="9"/>
      <c r="F4" s="12"/>
      <c r="G4" s="1">
        <f>'19.8'!AI4</f>
        <v>958</v>
      </c>
      <c r="H4" s="22">
        <f t="shared" ref="H4:H28" si="3">SUM(F4:G4)</f>
        <v>958</v>
      </c>
      <c r="I4" s="7"/>
      <c r="J4" s="7"/>
      <c r="K4" s="7"/>
      <c r="L4" s="7"/>
      <c r="M4" s="7"/>
      <c r="N4" s="7"/>
      <c r="O4" s="6">
        <f t="shared" si="0"/>
        <v>0</v>
      </c>
      <c r="P4" s="11">
        <f t="shared" si="1"/>
        <v>958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3">
        <f t="shared" ref="AF4:AF28" si="4">SUM(Q4:AD4)</f>
        <v>0</v>
      </c>
      <c r="AG4" s="15">
        <f t="shared" si="2"/>
        <v>958</v>
      </c>
      <c r="AH4" s="7">
        <f t="shared" ref="AH4:AH28" si="5">(B4*C4)+D4+E4</f>
        <v>958</v>
      </c>
      <c r="AI4" s="13">
        <f t="shared" ref="AI4:AI28" si="6">AH4+AE4-AG4</f>
        <v>0</v>
      </c>
    </row>
    <row r="5" spans="1:35" ht="12.75" customHeight="1" x14ac:dyDescent="0.25">
      <c r="A5" s="20" t="s">
        <v>33</v>
      </c>
      <c r="B5" s="21">
        <v>45</v>
      </c>
      <c r="C5" s="8">
        <v>9</v>
      </c>
      <c r="D5" s="8">
        <v>61</v>
      </c>
      <c r="E5" s="8"/>
      <c r="F5" s="12"/>
      <c r="G5" s="1">
        <f>'19.8'!AI5</f>
        <v>466</v>
      </c>
      <c r="H5" s="22">
        <f t="shared" si="3"/>
        <v>466</v>
      </c>
      <c r="I5" s="7"/>
      <c r="J5" s="7"/>
      <c r="K5" s="7"/>
      <c r="L5" s="7"/>
      <c r="M5" s="7"/>
      <c r="N5" s="7"/>
      <c r="O5" s="6">
        <f t="shared" si="0"/>
        <v>0</v>
      </c>
      <c r="P5" s="11">
        <f t="shared" si="1"/>
        <v>466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3">
        <f t="shared" si="4"/>
        <v>0</v>
      </c>
      <c r="AG5" s="15">
        <f t="shared" si="2"/>
        <v>466</v>
      </c>
      <c r="AH5" s="7">
        <f t="shared" si="5"/>
        <v>466</v>
      </c>
      <c r="AI5" s="13">
        <f t="shared" si="6"/>
        <v>0</v>
      </c>
    </row>
    <row r="6" spans="1:35" ht="12.75" customHeight="1" x14ac:dyDescent="0.25">
      <c r="A6" s="20" t="s">
        <v>34</v>
      </c>
      <c r="B6" s="21">
        <v>90</v>
      </c>
      <c r="C6" s="8">
        <v>0</v>
      </c>
      <c r="D6" s="8">
        <v>31</v>
      </c>
      <c r="E6" s="8"/>
      <c r="F6" s="12"/>
      <c r="G6" s="1">
        <f>'19.8'!AI6</f>
        <v>31</v>
      </c>
      <c r="H6" s="22">
        <f t="shared" si="3"/>
        <v>31</v>
      </c>
      <c r="I6" s="7"/>
      <c r="J6" s="7"/>
      <c r="K6" s="7"/>
      <c r="L6" s="7"/>
      <c r="M6" s="7"/>
      <c r="N6" s="7"/>
      <c r="O6" s="6">
        <f t="shared" si="0"/>
        <v>0</v>
      </c>
      <c r="P6" s="11">
        <f t="shared" si="1"/>
        <v>31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31</v>
      </c>
      <c r="AH6" s="7">
        <f t="shared" si="5"/>
        <v>31</v>
      </c>
      <c r="AI6" s="13">
        <f t="shared" si="6"/>
        <v>0</v>
      </c>
    </row>
    <row r="7" spans="1:35" ht="12.75" customHeight="1" x14ac:dyDescent="0.25">
      <c r="A7" s="20" t="s">
        <v>35</v>
      </c>
      <c r="B7" s="21">
        <v>80</v>
      </c>
      <c r="C7" s="8">
        <v>0</v>
      </c>
      <c r="D7" s="8">
        <v>70</v>
      </c>
      <c r="E7" s="8"/>
      <c r="F7" s="12"/>
      <c r="G7" s="1">
        <f>'19.8'!AI7</f>
        <v>70</v>
      </c>
      <c r="H7" s="22">
        <f t="shared" si="3"/>
        <v>70</v>
      </c>
      <c r="I7" s="7"/>
      <c r="J7" s="7"/>
      <c r="K7" s="7"/>
      <c r="L7" s="7"/>
      <c r="M7" s="7"/>
      <c r="N7" s="7"/>
      <c r="O7" s="6">
        <f t="shared" si="0"/>
        <v>0</v>
      </c>
      <c r="P7" s="11">
        <f t="shared" si="1"/>
        <v>70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3">
        <f t="shared" si="4"/>
        <v>0</v>
      </c>
      <c r="AG7" s="15">
        <f t="shared" si="2"/>
        <v>70</v>
      </c>
      <c r="AH7" s="7">
        <f t="shared" si="5"/>
        <v>70</v>
      </c>
      <c r="AI7" s="13">
        <f t="shared" si="6"/>
        <v>0</v>
      </c>
    </row>
    <row r="8" spans="1:35" ht="12.75" customHeight="1" x14ac:dyDescent="0.25">
      <c r="A8" s="20" t="s">
        <v>36</v>
      </c>
      <c r="B8" s="21">
        <v>30</v>
      </c>
      <c r="C8" s="8"/>
      <c r="D8" s="8"/>
      <c r="E8" s="8"/>
      <c r="F8" s="12"/>
      <c r="G8" s="1">
        <f>'19.8'!AI8</f>
        <v>0</v>
      </c>
      <c r="H8" s="22">
        <f t="shared" si="3"/>
        <v>0</v>
      </c>
      <c r="I8" s="7"/>
      <c r="J8" s="7"/>
      <c r="K8" s="7"/>
      <c r="L8" s="7"/>
      <c r="M8" s="7"/>
      <c r="N8" s="7"/>
      <c r="O8" s="6">
        <f t="shared" si="0"/>
        <v>0</v>
      </c>
      <c r="P8" s="11">
        <f t="shared" si="1"/>
        <v>0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2"/>
        <v>0</v>
      </c>
      <c r="AH8" s="7">
        <f t="shared" si="5"/>
        <v>0</v>
      </c>
      <c r="AI8" s="13">
        <f t="shared" si="6"/>
        <v>0</v>
      </c>
    </row>
    <row r="9" spans="1:35" ht="12.75" customHeight="1" x14ac:dyDescent="0.25">
      <c r="A9" s="20" t="s">
        <v>37</v>
      </c>
      <c r="B9" s="21">
        <v>120</v>
      </c>
      <c r="C9" s="9">
        <v>5</v>
      </c>
      <c r="D9" s="9">
        <v>179</v>
      </c>
      <c r="E9" s="9"/>
      <c r="F9" s="12"/>
      <c r="G9" s="1">
        <f>'19.8'!AI9</f>
        <v>779</v>
      </c>
      <c r="H9" s="22">
        <f t="shared" si="3"/>
        <v>779</v>
      </c>
      <c r="I9" s="7"/>
      <c r="J9" s="7"/>
      <c r="K9" s="7"/>
      <c r="L9" s="7"/>
      <c r="M9" s="7"/>
      <c r="N9" s="7"/>
      <c r="O9" s="6">
        <f t="shared" si="0"/>
        <v>0</v>
      </c>
      <c r="P9" s="11">
        <f t="shared" si="1"/>
        <v>779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>
        <f t="shared" si="4"/>
        <v>0</v>
      </c>
      <c r="AG9" s="15">
        <f t="shared" si="2"/>
        <v>779</v>
      </c>
      <c r="AH9" s="7">
        <f t="shared" si="5"/>
        <v>779</v>
      </c>
      <c r="AI9" s="13">
        <f t="shared" si="6"/>
        <v>0</v>
      </c>
    </row>
    <row r="10" spans="1:35" ht="12.75" customHeight="1" x14ac:dyDescent="0.25">
      <c r="A10" s="20" t="s">
        <v>38</v>
      </c>
      <c r="B10" s="21">
        <v>40</v>
      </c>
      <c r="C10" s="8">
        <v>0</v>
      </c>
      <c r="D10" s="8">
        <v>71</v>
      </c>
      <c r="E10" s="8"/>
      <c r="F10" s="12"/>
      <c r="G10" s="1">
        <f>'19.8'!AI10</f>
        <v>71</v>
      </c>
      <c r="H10" s="22">
        <f t="shared" si="3"/>
        <v>71</v>
      </c>
      <c r="I10" s="7"/>
      <c r="J10" s="7"/>
      <c r="K10" s="7"/>
      <c r="L10" s="7"/>
      <c r="M10" s="7"/>
      <c r="N10" s="7"/>
      <c r="O10" s="6">
        <f t="shared" si="0"/>
        <v>0</v>
      </c>
      <c r="P10" s="11">
        <f t="shared" si="1"/>
        <v>71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3">
        <f t="shared" si="4"/>
        <v>0</v>
      </c>
      <c r="AG10" s="15">
        <f t="shared" si="2"/>
        <v>71</v>
      </c>
      <c r="AH10" s="7">
        <f t="shared" si="5"/>
        <v>71</v>
      </c>
      <c r="AI10" s="13">
        <f t="shared" si="6"/>
        <v>0</v>
      </c>
    </row>
    <row r="11" spans="1:35" ht="12.75" customHeight="1" x14ac:dyDescent="0.25">
      <c r="A11" s="20" t="s">
        <v>39</v>
      </c>
      <c r="B11" s="21">
        <v>65</v>
      </c>
      <c r="C11" s="8">
        <v>3</v>
      </c>
      <c r="D11" s="8">
        <v>57</v>
      </c>
      <c r="E11" s="8"/>
      <c r="F11" s="12"/>
      <c r="G11" s="1">
        <f>'19.8'!AI11</f>
        <v>252</v>
      </c>
      <c r="H11" s="22">
        <f t="shared" si="3"/>
        <v>252</v>
      </c>
      <c r="I11" s="7"/>
      <c r="J11" s="7"/>
      <c r="K11" s="7"/>
      <c r="L11" s="7"/>
      <c r="M11" s="7"/>
      <c r="N11" s="7"/>
      <c r="O11" s="6">
        <f t="shared" si="0"/>
        <v>0</v>
      </c>
      <c r="P11" s="11">
        <f t="shared" si="1"/>
        <v>252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3">
        <f t="shared" si="4"/>
        <v>0</v>
      </c>
      <c r="AG11" s="15">
        <f t="shared" si="2"/>
        <v>252</v>
      </c>
      <c r="AH11" s="7">
        <f t="shared" si="5"/>
        <v>252</v>
      </c>
      <c r="AI11" s="13">
        <f t="shared" si="6"/>
        <v>0</v>
      </c>
    </row>
    <row r="12" spans="1:35" ht="12.75" customHeight="1" x14ac:dyDescent="0.25">
      <c r="A12" s="20" t="s">
        <v>40</v>
      </c>
      <c r="B12" s="21">
        <v>100</v>
      </c>
      <c r="C12" s="8">
        <v>11</v>
      </c>
      <c r="D12" s="8">
        <v>54</v>
      </c>
      <c r="E12" s="8"/>
      <c r="F12" s="12"/>
      <c r="G12" s="1">
        <f>'19.8'!AI12</f>
        <v>1154</v>
      </c>
      <c r="H12" s="22">
        <f t="shared" si="3"/>
        <v>1154</v>
      </c>
      <c r="I12" s="7"/>
      <c r="J12" s="7"/>
      <c r="K12" s="7"/>
      <c r="L12" s="7"/>
      <c r="M12" s="7"/>
      <c r="N12" s="7"/>
      <c r="O12" s="6">
        <f t="shared" si="0"/>
        <v>0</v>
      </c>
      <c r="P12" s="11">
        <f t="shared" si="1"/>
        <v>1154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0</v>
      </c>
      <c r="AG12" s="15">
        <f t="shared" si="2"/>
        <v>1154</v>
      </c>
      <c r="AH12" s="7">
        <f t="shared" si="5"/>
        <v>1154</v>
      </c>
      <c r="AI12" s="13">
        <f t="shared" si="6"/>
        <v>0</v>
      </c>
    </row>
    <row r="13" spans="1:35" ht="12.75" customHeight="1" x14ac:dyDescent="0.25">
      <c r="A13" s="20" t="s">
        <v>41</v>
      </c>
      <c r="B13" s="21">
        <v>0</v>
      </c>
      <c r="C13" s="10"/>
      <c r="D13" s="10"/>
      <c r="E13" s="10"/>
      <c r="F13" s="12"/>
      <c r="G13" s="1">
        <f>'19.8'!AI13</f>
        <v>0</v>
      </c>
      <c r="H13" s="22">
        <f t="shared" si="3"/>
        <v>0</v>
      </c>
      <c r="I13" s="7"/>
      <c r="J13" s="7"/>
      <c r="K13" s="7"/>
      <c r="L13" s="7"/>
      <c r="M13" s="7"/>
      <c r="N13" s="7"/>
      <c r="O13" s="6">
        <f t="shared" si="0"/>
        <v>0</v>
      </c>
      <c r="P13" s="11">
        <f t="shared" si="1"/>
        <v>0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0</v>
      </c>
      <c r="AG13" s="15">
        <f t="shared" si="2"/>
        <v>0</v>
      </c>
      <c r="AH13" s="7">
        <f t="shared" si="5"/>
        <v>0</v>
      </c>
      <c r="AI13" s="13">
        <f t="shared" si="6"/>
        <v>0</v>
      </c>
    </row>
    <row r="14" spans="1:35" ht="12.75" customHeight="1" x14ac:dyDescent="0.25">
      <c r="A14" s="20" t="s">
        <v>42</v>
      </c>
      <c r="B14" s="21">
        <v>48</v>
      </c>
      <c r="C14" s="10">
        <v>1</v>
      </c>
      <c r="D14" s="10">
        <v>38</v>
      </c>
      <c r="E14" s="10"/>
      <c r="F14" s="12"/>
      <c r="G14" s="1">
        <f>'19.8'!AI14</f>
        <v>86</v>
      </c>
      <c r="H14" s="22">
        <f t="shared" si="3"/>
        <v>86</v>
      </c>
      <c r="I14" s="7"/>
      <c r="J14" s="7"/>
      <c r="K14" s="7"/>
      <c r="L14" s="7"/>
      <c r="M14" s="7"/>
      <c r="N14" s="7"/>
      <c r="O14" s="6">
        <f t="shared" si="0"/>
        <v>0</v>
      </c>
      <c r="P14" s="11">
        <f t="shared" si="1"/>
        <v>86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2"/>
        <v>86</v>
      </c>
      <c r="AH14" s="7">
        <f t="shared" si="5"/>
        <v>86</v>
      </c>
      <c r="AI14" s="13">
        <f t="shared" si="6"/>
        <v>0</v>
      </c>
    </row>
    <row r="15" spans="1:35" ht="12.75" customHeight="1" x14ac:dyDescent="0.25">
      <c r="A15" s="20" t="s">
        <v>43</v>
      </c>
      <c r="B15" s="21">
        <v>85</v>
      </c>
      <c r="C15" s="10">
        <v>1</v>
      </c>
      <c r="D15" s="10">
        <v>25</v>
      </c>
      <c r="E15" s="10"/>
      <c r="F15" s="12"/>
      <c r="G15" s="1">
        <f>'19.8'!AI15</f>
        <v>110</v>
      </c>
      <c r="H15" s="22">
        <f t="shared" si="3"/>
        <v>110</v>
      </c>
      <c r="I15" s="7"/>
      <c r="J15" s="7"/>
      <c r="K15" s="7"/>
      <c r="L15" s="7"/>
      <c r="M15" s="7"/>
      <c r="N15" s="7"/>
      <c r="O15" s="6">
        <f t="shared" si="0"/>
        <v>0</v>
      </c>
      <c r="P15" s="11">
        <f t="shared" si="1"/>
        <v>110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2"/>
        <v>110</v>
      </c>
      <c r="AH15" s="7">
        <f t="shared" si="5"/>
        <v>110</v>
      </c>
      <c r="AI15" s="13">
        <f t="shared" si="6"/>
        <v>0</v>
      </c>
    </row>
    <row r="16" spans="1:35" ht="12.75" customHeight="1" x14ac:dyDescent="0.25">
      <c r="A16" s="20" t="s">
        <v>44</v>
      </c>
      <c r="B16" s="21">
        <v>50</v>
      </c>
      <c r="C16" s="10">
        <v>1</v>
      </c>
      <c r="D16" s="10">
        <v>43</v>
      </c>
      <c r="E16" s="10"/>
      <c r="F16" s="12"/>
      <c r="G16" s="1">
        <f>'19.8'!AI16</f>
        <v>93</v>
      </c>
      <c r="H16" s="22">
        <f t="shared" si="3"/>
        <v>93</v>
      </c>
      <c r="I16" s="7"/>
      <c r="J16" s="7"/>
      <c r="K16" s="7"/>
      <c r="L16" s="7"/>
      <c r="M16" s="7"/>
      <c r="N16" s="7"/>
      <c r="O16" s="6">
        <f t="shared" si="0"/>
        <v>0</v>
      </c>
      <c r="P16" s="11">
        <f t="shared" si="1"/>
        <v>93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0</v>
      </c>
      <c r="AG16" s="15">
        <f t="shared" si="2"/>
        <v>93</v>
      </c>
      <c r="AH16" s="7">
        <f t="shared" si="5"/>
        <v>93</v>
      </c>
      <c r="AI16" s="13">
        <f t="shared" si="6"/>
        <v>0</v>
      </c>
    </row>
    <row r="17" spans="1:35" ht="12.75" customHeight="1" x14ac:dyDescent="0.25">
      <c r="A17" s="20" t="s">
        <v>45</v>
      </c>
      <c r="B17" s="21">
        <v>50</v>
      </c>
      <c r="C17" s="10">
        <v>7</v>
      </c>
      <c r="D17" s="10">
        <v>60</v>
      </c>
      <c r="E17" s="10"/>
      <c r="F17" s="12">
        <v>170</v>
      </c>
      <c r="G17" s="1">
        <f>'19.8'!AI17</f>
        <v>240</v>
      </c>
      <c r="H17" s="22">
        <f t="shared" si="3"/>
        <v>410</v>
      </c>
      <c r="I17" s="7"/>
      <c r="J17" s="7"/>
      <c r="K17" s="7"/>
      <c r="L17" s="7"/>
      <c r="M17" s="7"/>
      <c r="N17" s="7"/>
      <c r="O17" s="6">
        <f t="shared" si="0"/>
        <v>0</v>
      </c>
      <c r="P17" s="11">
        <f t="shared" si="1"/>
        <v>410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410</v>
      </c>
      <c r="AH17" s="7">
        <f t="shared" si="5"/>
        <v>410</v>
      </c>
      <c r="AI17" s="13">
        <f t="shared" si="6"/>
        <v>0</v>
      </c>
    </row>
    <row r="18" spans="1:35" ht="12.75" customHeight="1" x14ac:dyDescent="0.25">
      <c r="A18" s="20" t="s">
        <v>46</v>
      </c>
      <c r="B18" s="21">
        <v>50</v>
      </c>
      <c r="C18" s="10">
        <v>1</v>
      </c>
      <c r="D18" s="10">
        <v>22</v>
      </c>
      <c r="E18" s="10"/>
      <c r="F18" s="12"/>
      <c r="G18" s="1">
        <f>'19.8'!AI18</f>
        <v>72</v>
      </c>
      <c r="H18" s="22">
        <f t="shared" si="3"/>
        <v>72</v>
      </c>
      <c r="I18" s="7"/>
      <c r="J18" s="7"/>
      <c r="K18" s="7"/>
      <c r="L18" s="7"/>
      <c r="M18" s="7"/>
      <c r="N18" s="7"/>
      <c r="O18" s="6">
        <f t="shared" si="0"/>
        <v>0</v>
      </c>
      <c r="P18" s="11">
        <f t="shared" si="1"/>
        <v>72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2"/>
        <v>72</v>
      </c>
      <c r="AH18" s="7">
        <f t="shared" si="5"/>
        <v>72</v>
      </c>
      <c r="AI18" s="13">
        <f t="shared" si="6"/>
        <v>0</v>
      </c>
    </row>
    <row r="19" spans="1:35" ht="12.75" customHeight="1" x14ac:dyDescent="0.25">
      <c r="A19" s="20" t="s">
        <v>25</v>
      </c>
      <c r="B19" s="21">
        <v>50</v>
      </c>
      <c r="C19" s="10">
        <v>3</v>
      </c>
      <c r="D19" s="10">
        <v>18</v>
      </c>
      <c r="E19" s="10"/>
      <c r="F19" s="12"/>
      <c r="G19" s="1">
        <f>'19.8'!AI19</f>
        <v>168</v>
      </c>
      <c r="H19" s="22">
        <f t="shared" si="3"/>
        <v>168</v>
      </c>
      <c r="I19" s="7"/>
      <c r="J19" s="7"/>
      <c r="K19" s="7"/>
      <c r="L19" s="7"/>
      <c r="M19" s="7"/>
      <c r="N19" s="7"/>
      <c r="O19" s="6">
        <f t="shared" si="0"/>
        <v>0</v>
      </c>
      <c r="P19" s="11">
        <f t="shared" si="1"/>
        <v>168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ref="AG19:AG28" si="7">P19-AF19</f>
        <v>168</v>
      </c>
      <c r="AH19" s="7">
        <f t="shared" si="5"/>
        <v>168</v>
      </c>
      <c r="AI19" s="13">
        <f t="shared" si="6"/>
        <v>0</v>
      </c>
    </row>
    <row r="20" spans="1:35" ht="12.75" customHeight="1" x14ac:dyDescent="0.25">
      <c r="A20" s="20" t="s">
        <v>26</v>
      </c>
      <c r="B20" s="21">
        <v>25</v>
      </c>
      <c r="C20" s="10"/>
      <c r="D20" s="10"/>
      <c r="E20" s="10"/>
      <c r="F20" s="12"/>
      <c r="G20" s="1">
        <f>'19.8'!AI20</f>
        <v>0</v>
      </c>
      <c r="H20" s="22">
        <f t="shared" si="3"/>
        <v>0</v>
      </c>
      <c r="I20" s="7"/>
      <c r="J20" s="7"/>
      <c r="K20" s="7"/>
      <c r="L20" s="7"/>
      <c r="M20" s="7"/>
      <c r="N20" s="7"/>
      <c r="O20" s="6">
        <f t="shared" si="0"/>
        <v>0</v>
      </c>
      <c r="P20" s="11">
        <f t="shared" si="1"/>
        <v>0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0</v>
      </c>
      <c r="AG20" s="15">
        <f t="shared" si="7"/>
        <v>0</v>
      </c>
      <c r="AH20" s="7">
        <f t="shared" si="5"/>
        <v>0</v>
      </c>
      <c r="AI20" s="13">
        <f t="shared" si="6"/>
        <v>0</v>
      </c>
    </row>
    <row r="21" spans="1:35" ht="12.75" customHeight="1" x14ac:dyDescent="0.25">
      <c r="A21" s="20" t="s">
        <v>27</v>
      </c>
      <c r="B21" s="21">
        <v>33</v>
      </c>
      <c r="C21" s="10">
        <v>2</v>
      </c>
      <c r="D21" s="10">
        <v>37</v>
      </c>
      <c r="E21" s="10"/>
      <c r="F21" s="12"/>
      <c r="G21" s="1">
        <f>'19.8'!AI21</f>
        <v>103</v>
      </c>
      <c r="H21" s="22">
        <f t="shared" si="3"/>
        <v>103</v>
      </c>
      <c r="I21" s="7"/>
      <c r="J21" s="7"/>
      <c r="K21" s="7"/>
      <c r="L21" s="7"/>
      <c r="M21" s="7"/>
      <c r="N21" s="7"/>
      <c r="O21" s="6">
        <f t="shared" si="0"/>
        <v>0</v>
      </c>
      <c r="P21" s="11">
        <f t="shared" si="1"/>
        <v>103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7"/>
        <v>103</v>
      </c>
      <c r="AH21" s="7">
        <f t="shared" si="5"/>
        <v>103</v>
      </c>
      <c r="AI21" s="13">
        <f t="shared" si="6"/>
        <v>0</v>
      </c>
    </row>
    <row r="22" spans="1:35" ht="12.75" customHeight="1" x14ac:dyDescent="0.25">
      <c r="A22" s="20" t="s">
        <v>28</v>
      </c>
      <c r="B22" s="21">
        <v>40</v>
      </c>
      <c r="C22" s="10"/>
      <c r="D22" s="10"/>
      <c r="E22" s="10"/>
      <c r="F22" s="12"/>
      <c r="G22" s="1">
        <f>'19.8'!AI22</f>
        <v>0</v>
      </c>
      <c r="H22" s="22">
        <f t="shared" si="3"/>
        <v>0</v>
      </c>
      <c r="I22" s="7"/>
      <c r="J22" s="7"/>
      <c r="K22" s="7"/>
      <c r="L22" s="7"/>
      <c r="M22" s="7"/>
      <c r="N22" s="7"/>
      <c r="O22" s="6">
        <f t="shared" si="0"/>
        <v>0</v>
      </c>
      <c r="P22" s="11">
        <f t="shared" si="1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7"/>
        <v>0</v>
      </c>
      <c r="AH22" s="7">
        <f t="shared" si="5"/>
        <v>0</v>
      </c>
      <c r="AI22" s="13">
        <f t="shared" si="6"/>
        <v>0</v>
      </c>
    </row>
    <row r="23" spans="1:35" ht="12.75" customHeight="1" x14ac:dyDescent="0.25">
      <c r="A23" s="20" t="s">
        <v>29</v>
      </c>
      <c r="B23" s="21">
        <v>40</v>
      </c>
      <c r="C23" s="10"/>
      <c r="D23" s="10"/>
      <c r="E23" s="10"/>
      <c r="F23" s="12"/>
      <c r="G23" s="1">
        <f>'19.8'!AI23</f>
        <v>0</v>
      </c>
      <c r="H23" s="22">
        <f t="shared" si="3"/>
        <v>0</v>
      </c>
      <c r="I23" s="7"/>
      <c r="J23" s="7"/>
      <c r="K23" s="7"/>
      <c r="L23" s="7"/>
      <c r="M23" s="7"/>
      <c r="N23" s="7"/>
      <c r="O23" s="6">
        <f t="shared" si="0"/>
        <v>0</v>
      </c>
      <c r="P23" s="11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7"/>
        <v>0</v>
      </c>
      <c r="AH23" s="7">
        <f t="shared" si="5"/>
        <v>0</v>
      </c>
      <c r="AI23" s="13">
        <f t="shared" si="6"/>
        <v>0</v>
      </c>
    </row>
    <row r="24" spans="1:35" ht="12.75" customHeight="1" x14ac:dyDescent="0.25">
      <c r="A24" s="20" t="s">
        <v>30</v>
      </c>
      <c r="B24" s="21">
        <v>45</v>
      </c>
      <c r="C24" s="10">
        <v>5</v>
      </c>
      <c r="D24" s="10">
        <v>57</v>
      </c>
      <c r="E24" s="10">
        <v>150</v>
      </c>
      <c r="F24" s="12">
        <v>150</v>
      </c>
      <c r="G24" s="1">
        <f>'19.8'!AI24</f>
        <v>282</v>
      </c>
      <c r="H24" s="22">
        <f t="shared" si="3"/>
        <v>432</v>
      </c>
      <c r="I24" s="7"/>
      <c r="J24" s="7"/>
      <c r="K24" s="7"/>
      <c r="L24" s="7"/>
      <c r="M24" s="7"/>
      <c r="N24" s="7"/>
      <c r="O24" s="6">
        <f t="shared" si="0"/>
        <v>0</v>
      </c>
      <c r="P24" s="11">
        <f t="shared" si="1"/>
        <v>432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7"/>
        <v>432</v>
      </c>
      <c r="AH24" s="7">
        <f t="shared" si="5"/>
        <v>432</v>
      </c>
      <c r="AI24" s="13">
        <f t="shared" si="6"/>
        <v>0</v>
      </c>
    </row>
    <row r="25" spans="1:35" ht="12.75" customHeight="1" x14ac:dyDescent="0.25">
      <c r="A25" s="20" t="s">
        <v>59</v>
      </c>
      <c r="B25" s="21">
        <v>100</v>
      </c>
      <c r="C25" s="10">
        <v>2</v>
      </c>
      <c r="D25" s="10">
        <v>74</v>
      </c>
      <c r="E25" s="10"/>
      <c r="F25" s="12"/>
      <c r="G25" s="1">
        <f>'19.8'!AI25</f>
        <v>274</v>
      </c>
      <c r="H25" s="22">
        <f t="shared" si="3"/>
        <v>274</v>
      </c>
      <c r="I25" s="7"/>
      <c r="J25" s="7"/>
      <c r="K25" s="7"/>
      <c r="L25" s="7"/>
      <c r="M25" s="7"/>
      <c r="N25" s="7"/>
      <c r="O25" s="6">
        <f t="shared" si="0"/>
        <v>0</v>
      </c>
      <c r="P25" s="11">
        <f t="shared" si="1"/>
        <v>274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7"/>
        <v>274</v>
      </c>
      <c r="AH25" s="7">
        <f t="shared" si="5"/>
        <v>274</v>
      </c>
      <c r="AI25" s="13">
        <f t="shared" si="6"/>
        <v>0</v>
      </c>
    </row>
    <row r="26" spans="1:35" ht="12.75" customHeight="1" x14ac:dyDescent="0.25">
      <c r="A26" s="20" t="s">
        <v>60</v>
      </c>
      <c r="B26" s="21">
        <v>100</v>
      </c>
      <c r="C26" s="10">
        <v>6</v>
      </c>
      <c r="D26" s="10">
        <v>171</v>
      </c>
      <c r="E26" s="10"/>
      <c r="F26" s="12"/>
      <c r="G26" s="1">
        <f>'19.8'!AI26</f>
        <v>771</v>
      </c>
      <c r="H26" s="22">
        <f t="shared" si="3"/>
        <v>771</v>
      </c>
      <c r="I26" s="7"/>
      <c r="J26" s="7"/>
      <c r="K26" s="7"/>
      <c r="L26" s="7"/>
      <c r="M26" s="7"/>
      <c r="N26" s="7"/>
      <c r="O26" s="6">
        <f t="shared" si="0"/>
        <v>0</v>
      </c>
      <c r="P26" s="11">
        <f t="shared" si="1"/>
        <v>771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>
        <f t="shared" si="4"/>
        <v>0</v>
      </c>
      <c r="AG26" s="15">
        <f t="shared" si="7"/>
        <v>771</v>
      </c>
      <c r="AH26" s="7">
        <f t="shared" si="5"/>
        <v>771</v>
      </c>
      <c r="AI26" s="13">
        <f t="shared" si="6"/>
        <v>0</v>
      </c>
    </row>
    <row r="27" spans="1:35" ht="12.75" customHeight="1" x14ac:dyDescent="0.25">
      <c r="A27" s="20" t="s">
        <v>61</v>
      </c>
      <c r="B27" s="21">
        <v>50</v>
      </c>
      <c r="C27" s="10">
        <v>1</v>
      </c>
      <c r="D27" s="10">
        <v>36</v>
      </c>
      <c r="E27" s="10"/>
      <c r="F27" s="12"/>
      <c r="G27" s="1">
        <f>'19.8'!AI27</f>
        <v>86</v>
      </c>
      <c r="H27" s="22">
        <f t="shared" si="3"/>
        <v>86</v>
      </c>
      <c r="I27" s="7"/>
      <c r="J27" s="7"/>
      <c r="K27" s="7"/>
      <c r="L27" s="7"/>
      <c r="M27" s="7"/>
      <c r="N27" s="7"/>
      <c r="O27" s="6">
        <f t="shared" si="0"/>
        <v>0</v>
      </c>
      <c r="P27" s="11">
        <f t="shared" si="1"/>
        <v>86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 t="shared" si="4"/>
        <v>0</v>
      </c>
      <c r="AG27" s="15">
        <f t="shared" si="7"/>
        <v>86</v>
      </c>
      <c r="AH27" s="7">
        <f t="shared" si="5"/>
        <v>86</v>
      </c>
      <c r="AI27" s="13">
        <f t="shared" si="6"/>
        <v>0</v>
      </c>
    </row>
    <row r="28" spans="1:35" ht="12.75" customHeight="1" x14ac:dyDescent="0.25">
      <c r="A28" s="20" t="s">
        <v>58</v>
      </c>
      <c r="B28" s="21">
        <v>33</v>
      </c>
      <c r="C28" s="10">
        <v>7</v>
      </c>
      <c r="D28" s="10">
        <v>29</v>
      </c>
      <c r="E28" s="10">
        <v>300</v>
      </c>
      <c r="F28" s="12">
        <v>300</v>
      </c>
      <c r="G28" s="1">
        <f>'19.8'!AI28</f>
        <v>260</v>
      </c>
      <c r="H28" s="22">
        <f t="shared" si="3"/>
        <v>560</v>
      </c>
      <c r="I28" s="7"/>
      <c r="J28" s="7"/>
      <c r="K28" s="7"/>
      <c r="L28" s="7"/>
      <c r="M28" s="7"/>
      <c r="N28" s="7"/>
      <c r="O28" s="6">
        <f t="shared" si="0"/>
        <v>0</v>
      </c>
      <c r="P28" s="11">
        <f t="shared" si="1"/>
        <v>560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3">
        <f t="shared" si="4"/>
        <v>0</v>
      </c>
      <c r="AG28" s="15">
        <f t="shared" si="7"/>
        <v>560</v>
      </c>
      <c r="AH28" s="7">
        <f t="shared" si="5"/>
        <v>560</v>
      </c>
      <c r="AI28" s="13">
        <f t="shared" si="6"/>
        <v>0</v>
      </c>
    </row>
    <row r="29" spans="1:35" ht="12.75" customHeight="1" x14ac:dyDescent="0.25">
      <c r="F29" s="19">
        <f>SUM(F3:F28)</f>
        <v>620</v>
      </c>
      <c r="G29" s="19">
        <f t="shared" ref="G29:AI29" si="8">SUM(G3:G28)</f>
        <v>8023</v>
      </c>
      <c r="H29" s="19">
        <f t="shared" si="8"/>
        <v>8643</v>
      </c>
      <c r="I29" s="19">
        <f t="shared" si="8"/>
        <v>0</v>
      </c>
      <c r="J29" s="19">
        <f t="shared" si="8"/>
        <v>0</v>
      </c>
      <c r="K29" s="19">
        <f t="shared" si="8"/>
        <v>0</v>
      </c>
      <c r="L29" s="19">
        <f t="shared" si="8"/>
        <v>0</v>
      </c>
      <c r="M29" s="19">
        <f t="shared" si="8"/>
        <v>0</v>
      </c>
      <c r="N29" s="19">
        <f t="shared" si="8"/>
        <v>0</v>
      </c>
      <c r="O29" s="19">
        <f t="shared" si="8"/>
        <v>0</v>
      </c>
      <c r="P29" s="19">
        <f t="shared" si="8"/>
        <v>8643</v>
      </c>
      <c r="Q29" s="19">
        <f t="shared" si="8"/>
        <v>0</v>
      </c>
      <c r="R29" s="19">
        <f t="shared" si="8"/>
        <v>0</v>
      </c>
      <c r="S29" s="19">
        <f t="shared" si="8"/>
        <v>0</v>
      </c>
      <c r="T29" s="19">
        <f t="shared" si="8"/>
        <v>0</v>
      </c>
      <c r="U29" s="19">
        <f t="shared" si="8"/>
        <v>0</v>
      </c>
      <c r="V29" s="19">
        <f t="shared" si="8"/>
        <v>0</v>
      </c>
      <c r="W29" s="19">
        <f t="shared" si="8"/>
        <v>0</v>
      </c>
      <c r="X29" s="19">
        <f t="shared" si="8"/>
        <v>0</v>
      </c>
      <c r="Y29" s="19">
        <f t="shared" si="8"/>
        <v>0</v>
      </c>
      <c r="Z29" s="19">
        <f t="shared" si="8"/>
        <v>0</v>
      </c>
      <c r="AA29" s="19">
        <f t="shared" si="8"/>
        <v>0</v>
      </c>
      <c r="AB29" s="19">
        <f t="shared" si="8"/>
        <v>0</v>
      </c>
      <c r="AC29" s="19">
        <f t="shared" si="8"/>
        <v>0</v>
      </c>
      <c r="AD29" s="19"/>
      <c r="AE29" s="19">
        <f t="shared" si="8"/>
        <v>0</v>
      </c>
      <c r="AF29" s="19">
        <f t="shared" si="8"/>
        <v>0</v>
      </c>
      <c r="AG29" s="19">
        <f t="shared" si="8"/>
        <v>8643</v>
      </c>
      <c r="AH29" s="19">
        <f t="shared" si="8"/>
        <v>8643</v>
      </c>
      <c r="AI29" s="19">
        <f t="shared" si="8"/>
        <v>0</v>
      </c>
    </row>
    <row r="32" spans="1:35" x14ac:dyDescent="0.25">
      <c r="O32" t="s">
        <v>8</v>
      </c>
      <c r="Q32" s="18"/>
      <c r="R32" s="18"/>
      <c r="S32" s="18"/>
      <c r="T32" s="18"/>
      <c r="U32" s="18"/>
    </row>
  </sheetData>
  <mergeCells count="15">
    <mergeCell ref="G1:G2"/>
    <mergeCell ref="H1:H2"/>
    <mergeCell ref="O1:O2"/>
    <mergeCell ref="P1:P2"/>
    <mergeCell ref="A1:A2"/>
    <mergeCell ref="B1:B2"/>
    <mergeCell ref="C1:C2"/>
    <mergeCell ref="D1:D2"/>
    <mergeCell ref="F1:F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32"/>
  <sheetViews>
    <sheetView zoomScale="85" zoomScaleNormal="85" workbookViewId="0">
      <pane xSplit="4" ySplit="2" topLeftCell="Z3" activePane="bottomRight" state="frozen"/>
      <selection pane="topRight" activeCell="E1" sqref="E1"/>
      <selection pane="bottomLeft" activeCell="A3" sqref="A3"/>
      <selection pane="bottomRight" activeCell="Z25" sqref="Z25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92" t="s">
        <v>12</v>
      </c>
      <c r="F1" s="92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55</v>
      </c>
      <c r="AC1" s="5" t="s">
        <v>151</v>
      </c>
      <c r="AD1" s="84" t="s">
        <v>18</v>
      </c>
      <c r="AE1" s="82" t="s">
        <v>10</v>
      </c>
      <c r="AF1" s="82" t="s">
        <v>51</v>
      </c>
      <c r="AG1" s="76" t="s">
        <v>22</v>
      </c>
      <c r="AH1" s="78" t="s">
        <v>23</v>
      </c>
    </row>
    <row r="2" spans="1:34" x14ac:dyDescent="0.25">
      <c r="A2" s="85"/>
      <c r="B2" s="81"/>
      <c r="C2" s="81"/>
      <c r="D2" s="85"/>
      <c r="E2" s="93"/>
      <c r="F2" s="93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117</v>
      </c>
      <c r="AA2" s="4" t="s">
        <v>49</v>
      </c>
      <c r="AB2" s="16" t="s">
        <v>56</v>
      </c>
      <c r="AC2" s="16" t="s">
        <v>152</v>
      </c>
      <c r="AD2" s="85"/>
      <c r="AE2" s="83"/>
      <c r="AF2" s="83"/>
      <c r="AG2" s="77"/>
      <c r="AH2" s="79"/>
    </row>
    <row r="3" spans="1:34" ht="12" customHeight="1" x14ac:dyDescent="0.25">
      <c r="A3" s="20" t="s">
        <v>31</v>
      </c>
      <c r="B3" s="21">
        <v>33</v>
      </c>
      <c r="C3" s="9">
        <v>46</v>
      </c>
      <c r="D3" s="9">
        <v>27</v>
      </c>
      <c r="E3" s="12">
        <v>300</v>
      </c>
      <c r="F3" s="1">
        <f>'20.8'!AH3</f>
        <v>1697</v>
      </c>
      <c r="G3" s="22">
        <f>SUM(E3:F3)</f>
        <v>1997</v>
      </c>
      <c r="H3" s="7">
        <v>136</v>
      </c>
      <c r="I3" s="7"/>
      <c r="J3" s="7"/>
      <c r="K3" s="7"/>
      <c r="L3" s="7">
        <v>28</v>
      </c>
      <c r="M3" s="7"/>
      <c r="N3" s="6">
        <f t="shared" ref="N3:N28" si="0">SUBTOTAL(9,H3:M3)</f>
        <v>164</v>
      </c>
      <c r="O3" s="11">
        <f t="shared" ref="O3:O28" si="1">G3-N3</f>
        <v>1833</v>
      </c>
      <c r="P3" s="14"/>
      <c r="Q3" s="14">
        <v>50</v>
      </c>
      <c r="R3" s="14">
        <v>64</v>
      </c>
      <c r="S3" s="14"/>
      <c r="T3" s="14">
        <v>54</v>
      </c>
      <c r="U3" s="14">
        <v>36</v>
      </c>
      <c r="V3" s="14"/>
      <c r="W3" s="14"/>
      <c r="X3" s="14">
        <v>24</v>
      </c>
      <c r="Y3" s="14"/>
      <c r="Z3" s="14">
        <v>15</v>
      </c>
      <c r="AA3" s="14">
        <v>40</v>
      </c>
      <c r="AB3" s="14"/>
      <c r="AC3" s="14"/>
      <c r="AD3" s="14">
        <v>5</v>
      </c>
      <c r="AE3" s="13">
        <f>SUM(P3:AC3)</f>
        <v>283</v>
      </c>
      <c r="AF3" s="15">
        <f t="shared" ref="AF3:AF18" si="2">O3-AE3</f>
        <v>1550</v>
      </c>
      <c r="AG3" s="7">
        <f>(B3*C3)+D3</f>
        <v>1545</v>
      </c>
      <c r="AH3" s="13">
        <f>AG3+AD3-AF3</f>
        <v>0</v>
      </c>
    </row>
    <row r="4" spans="1:34" ht="12" customHeight="1" x14ac:dyDescent="0.25">
      <c r="A4" s="20" t="s">
        <v>32</v>
      </c>
      <c r="B4" s="21">
        <v>70</v>
      </c>
      <c r="C4" s="9">
        <v>26</v>
      </c>
      <c r="D4" s="9">
        <v>58</v>
      </c>
      <c r="E4" s="12">
        <v>1400</v>
      </c>
      <c r="F4" s="1">
        <f>'20.8'!AH4</f>
        <v>958</v>
      </c>
      <c r="G4" s="22">
        <f t="shared" ref="G4:G28" si="3">SUM(E4:F4)</f>
        <v>2358</v>
      </c>
      <c r="H4" s="7">
        <v>117</v>
      </c>
      <c r="I4" s="7"/>
      <c r="J4" s="7"/>
      <c r="K4" s="7">
        <v>40</v>
      </c>
      <c r="L4" s="7">
        <v>30</v>
      </c>
      <c r="M4" s="7"/>
      <c r="N4" s="6">
        <f t="shared" si="0"/>
        <v>187</v>
      </c>
      <c r="O4" s="11">
        <f t="shared" si="1"/>
        <v>2171</v>
      </c>
      <c r="P4" s="14"/>
      <c r="Q4" s="14">
        <v>48</v>
      </c>
      <c r="R4" s="14">
        <v>61</v>
      </c>
      <c r="S4" s="14"/>
      <c r="T4" s="14">
        <v>51</v>
      </c>
      <c r="U4" s="14">
        <v>51</v>
      </c>
      <c r="V4" s="14"/>
      <c r="W4" s="14"/>
      <c r="X4" s="14">
        <v>34</v>
      </c>
      <c r="Y4" s="14"/>
      <c r="Z4" s="14">
        <v>15</v>
      </c>
      <c r="AA4" s="14">
        <v>32</v>
      </c>
      <c r="AB4" s="14"/>
      <c r="AC4" s="14"/>
      <c r="AD4" s="14">
        <v>1</v>
      </c>
      <c r="AE4" s="13">
        <f t="shared" ref="AE4:AE28" si="4">SUM(P4:AC4)</f>
        <v>292</v>
      </c>
      <c r="AF4" s="15">
        <f t="shared" si="2"/>
        <v>1879</v>
      </c>
      <c r="AG4" s="7">
        <f t="shared" ref="AG4:AG28" si="5">(B4*C4)+D4</f>
        <v>1878</v>
      </c>
      <c r="AH4" s="13">
        <f t="shared" ref="AH4:AH28" si="6">AG4+AD4-AF4</f>
        <v>0</v>
      </c>
    </row>
    <row r="5" spans="1:34" ht="12" customHeight="1" x14ac:dyDescent="0.25">
      <c r="A5" s="20" t="s">
        <v>33</v>
      </c>
      <c r="B5" s="21">
        <v>45</v>
      </c>
      <c r="C5" s="8">
        <v>8</v>
      </c>
      <c r="D5" s="8">
        <v>36</v>
      </c>
      <c r="E5" s="12"/>
      <c r="F5" s="1">
        <f>'20.8'!AH5</f>
        <v>466</v>
      </c>
      <c r="G5" s="22">
        <f t="shared" si="3"/>
        <v>466</v>
      </c>
      <c r="H5" s="7"/>
      <c r="I5" s="7"/>
      <c r="J5" s="7"/>
      <c r="K5" s="7">
        <v>40</v>
      </c>
      <c r="L5" s="7">
        <v>13</v>
      </c>
      <c r="M5" s="7"/>
      <c r="N5" s="6">
        <f t="shared" si="0"/>
        <v>53</v>
      </c>
      <c r="O5" s="11">
        <f t="shared" si="1"/>
        <v>413</v>
      </c>
      <c r="P5" s="14"/>
      <c r="Q5" s="14"/>
      <c r="R5" s="14"/>
      <c r="S5" s="14"/>
      <c r="T5" s="14">
        <v>2</v>
      </c>
      <c r="U5" s="14"/>
      <c r="V5" s="14"/>
      <c r="W5" s="14"/>
      <c r="X5" s="14">
        <v>5</v>
      </c>
      <c r="Y5" s="14"/>
      <c r="Z5" s="14">
        <v>10</v>
      </c>
      <c r="AA5" s="14"/>
      <c r="AB5" s="14"/>
      <c r="AC5" s="14"/>
      <c r="AD5" s="14"/>
      <c r="AE5" s="13">
        <f t="shared" si="4"/>
        <v>17</v>
      </c>
      <c r="AF5" s="15">
        <f t="shared" si="2"/>
        <v>396</v>
      </c>
      <c r="AG5" s="7">
        <f t="shared" si="5"/>
        <v>396</v>
      </c>
      <c r="AH5" s="13">
        <f t="shared" si="6"/>
        <v>0</v>
      </c>
    </row>
    <row r="6" spans="1:34" ht="12" customHeight="1" x14ac:dyDescent="0.25">
      <c r="A6" s="20" t="s">
        <v>34</v>
      </c>
      <c r="B6" s="21">
        <v>90</v>
      </c>
      <c r="C6" s="8">
        <v>0</v>
      </c>
      <c r="D6" s="8">
        <v>25</v>
      </c>
      <c r="E6" s="12"/>
      <c r="F6" s="1">
        <f>'20.8'!AH6</f>
        <v>31</v>
      </c>
      <c r="G6" s="22">
        <f t="shared" si="3"/>
        <v>31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31</v>
      </c>
      <c r="P6" s="14"/>
      <c r="Q6" s="14"/>
      <c r="R6" s="14">
        <v>3</v>
      </c>
      <c r="S6" s="14"/>
      <c r="T6" s="14">
        <v>3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6</v>
      </c>
      <c r="AF6" s="15">
        <f t="shared" si="2"/>
        <v>25</v>
      </c>
      <c r="AG6" s="7">
        <f t="shared" si="5"/>
        <v>25</v>
      </c>
      <c r="AH6" s="13">
        <f t="shared" si="6"/>
        <v>0</v>
      </c>
    </row>
    <row r="7" spans="1:34" ht="12" customHeight="1" x14ac:dyDescent="0.25">
      <c r="A7" s="20" t="s">
        <v>35</v>
      </c>
      <c r="B7" s="21">
        <v>80</v>
      </c>
      <c r="C7" s="8">
        <v>0</v>
      </c>
      <c r="D7" s="8">
        <v>70</v>
      </c>
      <c r="E7" s="12"/>
      <c r="F7" s="1">
        <f>'20.8'!AH7</f>
        <v>70</v>
      </c>
      <c r="G7" s="22">
        <f t="shared" si="3"/>
        <v>70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70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0</v>
      </c>
      <c r="AF7" s="15">
        <f t="shared" si="2"/>
        <v>70</v>
      </c>
      <c r="AG7" s="7">
        <f t="shared" si="5"/>
        <v>70</v>
      </c>
      <c r="AH7" s="13">
        <f t="shared" si="6"/>
        <v>0</v>
      </c>
    </row>
    <row r="8" spans="1:34" ht="12" customHeight="1" x14ac:dyDescent="0.25">
      <c r="A8" s="20" t="s">
        <v>36</v>
      </c>
      <c r="B8" s="21">
        <v>20</v>
      </c>
      <c r="C8" s="8"/>
      <c r="D8" s="8"/>
      <c r="E8" s="12"/>
      <c r="F8" s="1">
        <f>'20.8'!AH8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0</v>
      </c>
      <c r="AG8" s="7">
        <f t="shared" si="5"/>
        <v>0</v>
      </c>
      <c r="AH8" s="13">
        <f t="shared" si="6"/>
        <v>0</v>
      </c>
    </row>
    <row r="9" spans="1:34" ht="12" customHeight="1" x14ac:dyDescent="0.25">
      <c r="A9" s="20" t="s">
        <v>37</v>
      </c>
      <c r="B9" s="21">
        <v>120</v>
      </c>
      <c r="C9" s="9">
        <v>6</v>
      </c>
      <c r="D9" s="9">
        <v>164</v>
      </c>
      <c r="E9" s="12">
        <v>240</v>
      </c>
      <c r="F9" s="1">
        <f>'20.8'!AH9</f>
        <v>779</v>
      </c>
      <c r="G9" s="22">
        <f t="shared" si="3"/>
        <v>1019</v>
      </c>
      <c r="H9" s="7">
        <v>15</v>
      </c>
      <c r="I9" s="7"/>
      <c r="J9" s="7"/>
      <c r="K9" s="7"/>
      <c r="L9" s="7"/>
      <c r="M9" s="7"/>
      <c r="N9" s="6">
        <f t="shared" si="0"/>
        <v>15</v>
      </c>
      <c r="O9" s="11">
        <f t="shared" si="1"/>
        <v>1004</v>
      </c>
      <c r="P9" s="14"/>
      <c r="Q9" s="14">
        <v>34</v>
      </c>
      <c r="R9" s="14">
        <v>9</v>
      </c>
      <c r="S9" s="14"/>
      <c r="T9" s="14">
        <v>30</v>
      </c>
      <c r="U9" s="14">
        <v>8</v>
      </c>
      <c r="V9" s="14"/>
      <c r="W9" s="14"/>
      <c r="X9" s="14">
        <v>12</v>
      </c>
      <c r="Y9" s="14"/>
      <c r="Z9" s="14"/>
      <c r="AA9" s="14">
        <v>26</v>
      </c>
      <c r="AB9" s="14"/>
      <c r="AC9" s="14"/>
      <c r="AD9" s="14">
        <v>1</v>
      </c>
      <c r="AE9" s="13">
        <f t="shared" si="4"/>
        <v>119</v>
      </c>
      <c r="AF9" s="15">
        <f t="shared" si="2"/>
        <v>885</v>
      </c>
      <c r="AG9" s="7">
        <f t="shared" si="5"/>
        <v>884</v>
      </c>
      <c r="AH9" s="13">
        <f t="shared" si="6"/>
        <v>0</v>
      </c>
    </row>
    <row r="10" spans="1:34" ht="12" customHeight="1" x14ac:dyDescent="0.25">
      <c r="A10" s="20" t="s">
        <v>38</v>
      </c>
      <c r="B10" s="21">
        <v>40</v>
      </c>
      <c r="C10" s="8">
        <v>1</v>
      </c>
      <c r="D10" s="8">
        <v>71</v>
      </c>
      <c r="E10" s="12">
        <v>40</v>
      </c>
      <c r="F10" s="1">
        <f>'20.8'!AH10</f>
        <v>71</v>
      </c>
      <c r="G10" s="22">
        <f t="shared" si="3"/>
        <v>111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111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0</v>
      </c>
      <c r="AF10" s="15">
        <f t="shared" si="2"/>
        <v>111</v>
      </c>
      <c r="AG10" s="7">
        <f t="shared" si="5"/>
        <v>111</v>
      </c>
      <c r="AH10" s="13">
        <f t="shared" si="6"/>
        <v>0</v>
      </c>
    </row>
    <row r="11" spans="1:34" ht="12" customHeight="1" x14ac:dyDescent="0.25">
      <c r="A11" s="20" t="s">
        <v>39</v>
      </c>
      <c r="B11" s="21">
        <v>65</v>
      </c>
      <c r="C11" s="8">
        <v>5</v>
      </c>
      <c r="D11" s="8">
        <v>11</v>
      </c>
      <c r="E11" s="12">
        <v>130</v>
      </c>
      <c r="F11" s="1">
        <f>'20.8'!AH11</f>
        <v>252</v>
      </c>
      <c r="G11" s="22">
        <f t="shared" si="3"/>
        <v>382</v>
      </c>
      <c r="H11" s="7">
        <v>5</v>
      </c>
      <c r="I11" s="7"/>
      <c r="J11" s="7"/>
      <c r="K11" s="7"/>
      <c r="L11" s="7"/>
      <c r="M11" s="7"/>
      <c r="N11" s="6">
        <f t="shared" si="0"/>
        <v>5</v>
      </c>
      <c r="O11" s="11">
        <f t="shared" si="1"/>
        <v>377</v>
      </c>
      <c r="P11" s="14"/>
      <c r="Q11" s="14">
        <v>22</v>
      </c>
      <c r="R11" s="14"/>
      <c r="S11" s="14"/>
      <c r="T11" s="14">
        <v>2</v>
      </c>
      <c r="U11" s="14"/>
      <c r="V11" s="14"/>
      <c r="W11" s="14"/>
      <c r="X11" s="14">
        <v>13</v>
      </c>
      <c r="Y11" s="14"/>
      <c r="Z11" s="14"/>
      <c r="AA11" s="14">
        <v>4</v>
      </c>
      <c r="AB11" s="14"/>
      <c r="AC11" s="14"/>
      <c r="AD11" s="14"/>
      <c r="AE11" s="13">
        <f t="shared" si="4"/>
        <v>41</v>
      </c>
      <c r="AF11" s="15">
        <f t="shared" si="2"/>
        <v>336</v>
      </c>
      <c r="AG11" s="7">
        <f t="shared" si="5"/>
        <v>336</v>
      </c>
      <c r="AH11" s="13">
        <f t="shared" si="6"/>
        <v>0</v>
      </c>
    </row>
    <row r="12" spans="1:34" ht="12" customHeight="1" x14ac:dyDescent="0.25">
      <c r="A12" s="20" t="s">
        <v>40</v>
      </c>
      <c r="B12" s="21">
        <v>100</v>
      </c>
      <c r="C12" s="8">
        <v>8</v>
      </c>
      <c r="D12" s="8">
        <v>31</v>
      </c>
      <c r="E12" s="12"/>
      <c r="F12" s="1">
        <f>'20.8'!AH12</f>
        <v>1154</v>
      </c>
      <c r="G12" s="22">
        <f t="shared" si="3"/>
        <v>1154</v>
      </c>
      <c r="H12" s="7">
        <v>77</v>
      </c>
      <c r="I12" s="7"/>
      <c r="J12" s="7"/>
      <c r="K12" s="7"/>
      <c r="L12" s="7">
        <v>10</v>
      </c>
      <c r="M12" s="7"/>
      <c r="N12" s="6">
        <f t="shared" si="0"/>
        <v>87</v>
      </c>
      <c r="O12" s="11">
        <f t="shared" si="1"/>
        <v>1067</v>
      </c>
      <c r="P12" s="14"/>
      <c r="Q12" s="14">
        <v>44</v>
      </c>
      <c r="R12" s="14">
        <v>61</v>
      </c>
      <c r="S12" s="14"/>
      <c r="T12" s="14">
        <v>34</v>
      </c>
      <c r="U12" s="14">
        <v>32</v>
      </c>
      <c r="V12" s="14"/>
      <c r="W12" s="14"/>
      <c r="X12" s="14">
        <v>16</v>
      </c>
      <c r="Y12" s="14"/>
      <c r="Z12" s="14">
        <v>10</v>
      </c>
      <c r="AA12" s="14">
        <v>38</v>
      </c>
      <c r="AB12" s="14"/>
      <c r="AC12" s="14"/>
      <c r="AD12" s="14">
        <v>1</v>
      </c>
      <c r="AE12" s="13">
        <f t="shared" si="4"/>
        <v>235</v>
      </c>
      <c r="AF12" s="15">
        <f t="shared" si="2"/>
        <v>832</v>
      </c>
      <c r="AG12" s="7">
        <f t="shared" si="5"/>
        <v>831</v>
      </c>
      <c r="AH12" s="13">
        <f t="shared" si="6"/>
        <v>0</v>
      </c>
    </row>
    <row r="13" spans="1:34" ht="12" customHeight="1" x14ac:dyDescent="0.25">
      <c r="A13" s="20" t="s">
        <v>41</v>
      </c>
      <c r="B13" s="21">
        <v>0</v>
      </c>
      <c r="C13" s="10"/>
      <c r="D13" s="10"/>
      <c r="E13" s="12"/>
      <c r="F13" s="1">
        <f>'20.8'!AH13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" customHeight="1" x14ac:dyDescent="0.25">
      <c r="A14" s="20" t="s">
        <v>42</v>
      </c>
      <c r="B14" s="21">
        <v>48</v>
      </c>
      <c r="C14" s="10">
        <v>3</v>
      </c>
      <c r="D14" s="10">
        <v>15</v>
      </c>
      <c r="E14" s="12">
        <v>144</v>
      </c>
      <c r="F14" s="1">
        <f>'20.8'!AH14</f>
        <v>86</v>
      </c>
      <c r="G14" s="22">
        <f t="shared" si="3"/>
        <v>230</v>
      </c>
      <c r="H14" s="7">
        <v>20</v>
      </c>
      <c r="I14" s="7"/>
      <c r="J14" s="7"/>
      <c r="K14" s="7"/>
      <c r="L14" s="7"/>
      <c r="M14" s="7"/>
      <c r="N14" s="6">
        <f t="shared" si="0"/>
        <v>20</v>
      </c>
      <c r="O14" s="11">
        <f t="shared" si="1"/>
        <v>210</v>
      </c>
      <c r="P14" s="14"/>
      <c r="Q14" s="14">
        <v>10</v>
      </c>
      <c r="R14" s="14"/>
      <c r="S14" s="14"/>
      <c r="T14" s="14"/>
      <c r="U14" s="14">
        <v>24</v>
      </c>
      <c r="V14" s="14"/>
      <c r="W14" s="14"/>
      <c r="X14" s="14">
        <v>16</v>
      </c>
      <c r="Y14" s="14"/>
      <c r="Z14" s="14"/>
      <c r="AA14" s="14"/>
      <c r="AB14" s="14">
        <v>1</v>
      </c>
      <c r="AC14" s="14"/>
      <c r="AD14" s="14"/>
      <c r="AE14" s="13">
        <f t="shared" si="4"/>
        <v>51</v>
      </c>
      <c r="AF14" s="15">
        <f t="shared" si="2"/>
        <v>159</v>
      </c>
      <c r="AG14" s="7">
        <f t="shared" si="5"/>
        <v>159</v>
      </c>
      <c r="AH14" s="13">
        <f t="shared" si="6"/>
        <v>0</v>
      </c>
    </row>
    <row r="15" spans="1:34" ht="12" customHeight="1" x14ac:dyDescent="0.25">
      <c r="A15" s="20" t="s">
        <v>43</v>
      </c>
      <c r="B15" s="21">
        <v>85</v>
      </c>
      <c r="C15" s="10">
        <v>2</v>
      </c>
      <c r="D15" s="10">
        <v>65</v>
      </c>
      <c r="E15" s="12">
        <v>170</v>
      </c>
      <c r="F15" s="1">
        <f>'20.8'!AH15</f>
        <v>110</v>
      </c>
      <c r="G15" s="22">
        <f t="shared" si="3"/>
        <v>280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280</v>
      </c>
      <c r="P15" s="14"/>
      <c r="Q15" s="14">
        <v>22</v>
      </c>
      <c r="R15" s="14"/>
      <c r="S15" s="14"/>
      <c r="T15" s="14">
        <v>11</v>
      </c>
      <c r="U15" s="14"/>
      <c r="V15" s="14"/>
      <c r="W15" s="14"/>
      <c r="X15" s="14">
        <v>12</v>
      </c>
      <c r="Y15" s="14"/>
      <c r="Z15" s="14"/>
      <c r="AA15" s="14"/>
      <c r="AB15" s="14"/>
      <c r="AC15" s="14"/>
      <c r="AD15" s="14"/>
      <c r="AE15" s="13">
        <f t="shared" si="4"/>
        <v>45</v>
      </c>
      <c r="AF15" s="15">
        <f t="shared" si="2"/>
        <v>235</v>
      </c>
      <c r="AG15" s="7">
        <f t="shared" si="5"/>
        <v>235</v>
      </c>
      <c r="AH15" s="13">
        <f t="shared" si="6"/>
        <v>0</v>
      </c>
    </row>
    <row r="16" spans="1:34" ht="12" customHeight="1" x14ac:dyDescent="0.25">
      <c r="A16" s="20" t="s">
        <v>44</v>
      </c>
      <c r="B16" s="21">
        <v>50</v>
      </c>
      <c r="C16" s="10">
        <v>6</v>
      </c>
      <c r="D16" s="10">
        <v>37</v>
      </c>
      <c r="E16" s="12">
        <v>340</v>
      </c>
      <c r="F16" s="1">
        <f>'20.8'!AH16</f>
        <v>93</v>
      </c>
      <c r="G16" s="22">
        <f t="shared" si="3"/>
        <v>433</v>
      </c>
      <c r="H16" s="7">
        <v>6</v>
      </c>
      <c r="I16" s="7"/>
      <c r="J16" s="7"/>
      <c r="K16" s="7"/>
      <c r="L16" s="7"/>
      <c r="M16" s="7"/>
      <c r="N16" s="6">
        <f t="shared" si="0"/>
        <v>6</v>
      </c>
      <c r="O16" s="11">
        <f t="shared" si="1"/>
        <v>427</v>
      </c>
      <c r="P16" s="14"/>
      <c r="Q16" s="14">
        <v>22</v>
      </c>
      <c r="R16" s="14">
        <v>4</v>
      </c>
      <c r="S16" s="14"/>
      <c r="T16" s="14">
        <v>19</v>
      </c>
      <c r="U16" s="14">
        <v>4</v>
      </c>
      <c r="V16" s="14"/>
      <c r="W16" s="14"/>
      <c r="X16" s="14">
        <v>25</v>
      </c>
      <c r="Y16" s="14"/>
      <c r="Z16" s="14"/>
      <c r="AA16" s="14">
        <v>16</v>
      </c>
      <c r="AB16" s="14"/>
      <c r="AC16" s="14"/>
      <c r="AD16" s="14"/>
      <c r="AE16" s="13">
        <f t="shared" si="4"/>
        <v>90</v>
      </c>
      <c r="AF16" s="15">
        <f t="shared" si="2"/>
        <v>337</v>
      </c>
      <c r="AG16" s="7">
        <f t="shared" si="5"/>
        <v>337</v>
      </c>
      <c r="AH16" s="13">
        <f t="shared" si="6"/>
        <v>0</v>
      </c>
    </row>
    <row r="17" spans="1:34" ht="12" customHeight="1" x14ac:dyDescent="0.25">
      <c r="A17" s="20" t="s">
        <v>45</v>
      </c>
      <c r="B17" s="21">
        <v>50</v>
      </c>
      <c r="C17" s="10">
        <v>9</v>
      </c>
      <c r="D17" s="10">
        <v>72</v>
      </c>
      <c r="E17" s="12">
        <v>170</v>
      </c>
      <c r="F17" s="1">
        <f>'20.8'!AH17</f>
        <v>410</v>
      </c>
      <c r="G17" s="22">
        <f t="shared" si="3"/>
        <v>580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580</v>
      </c>
      <c r="P17" s="14"/>
      <c r="Q17" s="14">
        <v>6</v>
      </c>
      <c r="R17" s="14"/>
      <c r="S17" s="14"/>
      <c r="T17" s="14">
        <v>15</v>
      </c>
      <c r="U17" s="14">
        <v>4</v>
      </c>
      <c r="V17" s="14"/>
      <c r="W17" s="14"/>
      <c r="X17" s="14">
        <v>20</v>
      </c>
      <c r="Y17" s="14"/>
      <c r="Z17" s="14"/>
      <c r="AA17" s="14">
        <v>12</v>
      </c>
      <c r="AB17" s="14"/>
      <c r="AC17" s="14"/>
      <c r="AD17" s="14">
        <v>1</v>
      </c>
      <c r="AE17" s="13">
        <f t="shared" si="4"/>
        <v>57</v>
      </c>
      <c r="AF17" s="15">
        <f t="shared" si="2"/>
        <v>523</v>
      </c>
      <c r="AG17" s="7">
        <f t="shared" si="5"/>
        <v>522</v>
      </c>
      <c r="AH17" s="13">
        <f t="shared" si="6"/>
        <v>0</v>
      </c>
    </row>
    <row r="18" spans="1:34" ht="12" customHeight="1" x14ac:dyDescent="0.25">
      <c r="A18" s="20" t="s">
        <v>46</v>
      </c>
      <c r="B18" s="21">
        <v>50</v>
      </c>
      <c r="C18" s="10">
        <v>1</v>
      </c>
      <c r="D18" s="10">
        <v>22</v>
      </c>
      <c r="E18" s="12"/>
      <c r="F18" s="1">
        <f>'20.8'!AH18</f>
        <v>72</v>
      </c>
      <c r="G18" s="22">
        <f t="shared" si="3"/>
        <v>72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72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72</v>
      </c>
      <c r="AG18" s="7">
        <f t="shared" si="5"/>
        <v>72</v>
      </c>
      <c r="AH18" s="13">
        <f t="shared" si="6"/>
        <v>0</v>
      </c>
    </row>
    <row r="19" spans="1:34" ht="12" customHeight="1" x14ac:dyDescent="0.25">
      <c r="A19" s="20" t="s">
        <v>25</v>
      </c>
      <c r="B19" s="21">
        <v>50</v>
      </c>
      <c r="C19" s="10">
        <v>4</v>
      </c>
      <c r="D19" s="10">
        <v>48</v>
      </c>
      <c r="E19" s="12">
        <v>100</v>
      </c>
      <c r="F19" s="1">
        <f>'20.8'!AH19</f>
        <v>168</v>
      </c>
      <c r="G19" s="22">
        <f t="shared" si="3"/>
        <v>268</v>
      </c>
      <c r="H19" s="7"/>
      <c r="I19" s="7"/>
      <c r="J19" s="7"/>
      <c r="K19" s="7"/>
      <c r="L19" s="7">
        <v>20</v>
      </c>
      <c r="M19" s="7"/>
      <c r="N19" s="6">
        <f t="shared" si="0"/>
        <v>20</v>
      </c>
      <c r="O19" s="11">
        <f t="shared" si="1"/>
        <v>248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ref="AF19:AF28" si="7">O19-AE19</f>
        <v>248</v>
      </c>
      <c r="AG19" s="7">
        <f t="shared" si="5"/>
        <v>248</v>
      </c>
      <c r="AH19" s="13">
        <f t="shared" si="6"/>
        <v>0</v>
      </c>
    </row>
    <row r="20" spans="1:34" ht="12" customHeight="1" x14ac:dyDescent="0.25">
      <c r="A20" s="20" t="s">
        <v>26</v>
      </c>
      <c r="B20" s="21">
        <v>25</v>
      </c>
      <c r="C20" s="10"/>
      <c r="D20" s="10"/>
      <c r="E20" s="12"/>
      <c r="F20" s="1">
        <f>'20.8'!AH20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7"/>
        <v>0</v>
      </c>
      <c r="AG20" s="7">
        <f t="shared" si="5"/>
        <v>0</v>
      </c>
      <c r="AH20" s="13">
        <f t="shared" si="6"/>
        <v>0</v>
      </c>
    </row>
    <row r="21" spans="1:34" ht="12" customHeight="1" x14ac:dyDescent="0.25">
      <c r="A21" s="20" t="s">
        <v>27</v>
      </c>
      <c r="B21" s="21">
        <v>33</v>
      </c>
      <c r="C21" s="10">
        <v>2</v>
      </c>
      <c r="D21" s="10">
        <v>37</v>
      </c>
      <c r="E21" s="12"/>
      <c r="F21" s="1">
        <f>'20.8'!AH21</f>
        <v>103</v>
      </c>
      <c r="G21" s="22">
        <f t="shared" si="3"/>
        <v>103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103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7"/>
        <v>103</v>
      </c>
      <c r="AG21" s="7">
        <f t="shared" si="5"/>
        <v>103</v>
      </c>
      <c r="AH21" s="13">
        <f t="shared" si="6"/>
        <v>0</v>
      </c>
    </row>
    <row r="22" spans="1:34" ht="12" customHeight="1" x14ac:dyDescent="0.25">
      <c r="A22" s="20" t="s">
        <v>28</v>
      </c>
      <c r="B22" s="21">
        <v>40</v>
      </c>
      <c r="C22" s="10"/>
      <c r="D22" s="10"/>
      <c r="E22" s="12"/>
      <c r="F22" s="1">
        <f>'20.8'!AH22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7"/>
        <v>0</v>
      </c>
      <c r="AG22" s="7">
        <f t="shared" si="5"/>
        <v>0</v>
      </c>
      <c r="AH22" s="13">
        <f t="shared" si="6"/>
        <v>0</v>
      </c>
    </row>
    <row r="23" spans="1:34" ht="12" customHeight="1" x14ac:dyDescent="0.25">
      <c r="A23" s="20" t="s">
        <v>29</v>
      </c>
      <c r="B23" s="21">
        <v>40</v>
      </c>
      <c r="C23" s="10"/>
      <c r="D23" s="10"/>
      <c r="E23" s="12"/>
      <c r="F23" s="1">
        <f>'20.8'!AH23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7"/>
        <v>0</v>
      </c>
      <c r="AG23" s="7">
        <f t="shared" si="5"/>
        <v>0</v>
      </c>
      <c r="AH23" s="13">
        <f t="shared" si="6"/>
        <v>0</v>
      </c>
    </row>
    <row r="24" spans="1:34" ht="12" customHeight="1" x14ac:dyDescent="0.25">
      <c r="A24" s="20" t="s">
        <v>30</v>
      </c>
      <c r="B24" s="21">
        <v>45</v>
      </c>
      <c r="C24" s="10">
        <v>8</v>
      </c>
      <c r="D24" s="10">
        <v>68</v>
      </c>
      <c r="E24" s="12"/>
      <c r="F24" s="1">
        <f>'20.8'!AH24</f>
        <v>432</v>
      </c>
      <c r="G24" s="22">
        <f t="shared" si="3"/>
        <v>432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432</v>
      </c>
      <c r="P24" s="14"/>
      <c r="Q24" s="14"/>
      <c r="R24" s="14"/>
      <c r="S24" s="14"/>
      <c r="T24" s="14">
        <v>1</v>
      </c>
      <c r="U24" s="14"/>
      <c r="V24" s="14"/>
      <c r="W24" s="14"/>
      <c r="X24" s="14"/>
      <c r="Y24" s="14"/>
      <c r="Z24" s="14"/>
      <c r="AA24" s="14"/>
      <c r="AB24" s="14">
        <v>2</v>
      </c>
      <c r="AC24" s="14"/>
      <c r="AD24" s="14">
        <v>1</v>
      </c>
      <c r="AE24" s="13">
        <f t="shared" si="4"/>
        <v>3</v>
      </c>
      <c r="AF24" s="15">
        <f t="shared" si="7"/>
        <v>429</v>
      </c>
      <c r="AG24" s="7">
        <f t="shared" si="5"/>
        <v>428</v>
      </c>
      <c r="AH24" s="13">
        <f t="shared" si="6"/>
        <v>0</v>
      </c>
    </row>
    <row r="25" spans="1:34" ht="12" customHeight="1" x14ac:dyDescent="0.25">
      <c r="A25" s="20" t="s">
        <v>59</v>
      </c>
      <c r="B25" s="21">
        <v>100</v>
      </c>
      <c r="C25" s="10">
        <v>2</v>
      </c>
      <c r="D25" s="10">
        <v>74</v>
      </c>
      <c r="E25" s="12"/>
      <c r="F25" s="1">
        <f>'20.8'!AH25</f>
        <v>274</v>
      </c>
      <c r="G25" s="22">
        <f t="shared" si="3"/>
        <v>274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274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7"/>
        <v>274</v>
      </c>
      <c r="AG25" s="7">
        <f t="shared" si="5"/>
        <v>274</v>
      </c>
      <c r="AH25" s="13">
        <f t="shared" si="6"/>
        <v>0</v>
      </c>
    </row>
    <row r="26" spans="1:34" ht="12" customHeight="1" x14ac:dyDescent="0.25">
      <c r="A26" s="20" t="s">
        <v>60</v>
      </c>
      <c r="B26" s="21">
        <v>100</v>
      </c>
      <c r="C26" s="10">
        <v>6</v>
      </c>
      <c r="D26" s="10">
        <v>171</v>
      </c>
      <c r="E26" s="12"/>
      <c r="F26" s="1">
        <f>'20.8'!AH26</f>
        <v>771</v>
      </c>
      <c r="G26" s="22">
        <f t="shared" si="3"/>
        <v>771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771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0</v>
      </c>
      <c r="AF26" s="15">
        <f t="shared" si="7"/>
        <v>771</v>
      </c>
      <c r="AG26" s="7">
        <f t="shared" si="5"/>
        <v>771</v>
      </c>
      <c r="AH26" s="13">
        <f t="shared" si="6"/>
        <v>0</v>
      </c>
    </row>
    <row r="27" spans="1:34" ht="12" customHeight="1" x14ac:dyDescent="0.25">
      <c r="A27" s="20" t="s">
        <v>61</v>
      </c>
      <c r="B27" s="21">
        <v>50</v>
      </c>
      <c r="C27" s="10">
        <v>1</v>
      </c>
      <c r="D27" s="10">
        <v>36</v>
      </c>
      <c r="E27" s="12"/>
      <c r="F27" s="1">
        <f>'20.8'!AH27</f>
        <v>86</v>
      </c>
      <c r="G27" s="22">
        <f t="shared" si="3"/>
        <v>86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86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4"/>
        <v>0</v>
      </c>
      <c r="AF27" s="15">
        <f t="shared" si="7"/>
        <v>86</v>
      </c>
      <c r="AG27" s="7">
        <f t="shared" si="5"/>
        <v>86</v>
      </c>
      <c r="AH27" s="13">
        <f t="shared" si="6"/>
        <v>0</v>
      </c>
    </row>
    <row r="28" spans="1:34" ht="12" customHeight="1" x14ac:dyDescent="0.25">
      <c r="A28" s="20" t="s">
        <v>58</v>
      </c>
      <c r="B28" s="21">
        <v>33</v>
      </c>
      <c r="C28" s="10">
        <v>4</v>
      </c>
      <c r="D28" s="10">
        <v>17</v>
      </c>
      <c r="E28" s="12">
        <v>201</v>
      </c>
      <c r="F28" s="1">
        <f>'20.8'!AH28</f>
        <v>560</v>
      </c>
      <c r="G28" s="22">
        <f t="shared" si="3"/>
        <v>761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761</v>
      </c>
      <c r="P28" s="14"/>
      <c r="Q28" s="14">
        <v>12</v>
      </c>
      <c r="R28" s="14">
        <v>24</v>
      </c>
      <c r="S28" s="14"/>
      <c r="T28" s="14">
        <v>24</v>
      </c>
      <c r="U28" s="14">
        <v>42</v>
      </c>
      <c r="V28" s="14"/>
      <c r="W28" s="14"/>
      <c r="X28" s="14">
        <v>60</v>
      </c>
      <c r="Y28" s="14"/>
      <c r="Z28" s="14"/>
      <c r="AA28" s="14">
        <v>51</v>
      </c>
      <c r="AB28" s="14">
        <v>1</v>
      </c>
      <c r="AC28" s="14">
        <v>394</v>
      </c>
      <c r="AD28" s="14">
        <v>4</v>
      </c>
      <c r="AE28" s="13">
        <f t="shared" si="4"/>
        <v>608</v>
      </c>
      <c r="AF28" s="15">
        <f t="shared" si="7"/>
        <v>153</v>
      </c>
      <c r="AG28" s="7">
        <f t="shared" si="5"/>
        <v>149</v>
      </c>
      <c r="AH28" s="13">
        <f t="shared" si="6"/>
        <v>0</v>
      </c>
    </row>
    <row r="29" spans="1:34" ht="12" customHeight="1" x14ac:dyDescent="0.25">
      <c r="E29" s="19">
        <f>SUM(E3:E28)</f>
        <v>3235</v>
      </c>
      <c r="F29" s="19">
        <f t="shared" ref="F29:AH29" si="8">SUM(F3:F28)</f>
        <v>8643</v>
      </c>
      <c r="G29" s="19">
        <f t="shared" si="8"/>
        <v>11878</v>
      </c>
      <c r="H29" s="19">
        <f t="shared" si="8"/>
        <v>376</v>
      </c>
      <c r="I29" s="19">
        <f t="shared" si="8"/>
        <v>0</v>
      </c>
      <c r="J29" s="19">
        <f t="shared" si="8"/>
        <v>0</v>
      </c>
      <c r="K29" s="19">
        <f t="shared" si="8"/>
        <v>80</v>
      </c>
      <c r="L29" s="19">
        <f t="shared" si="8"/>
        <v>101</v>
      </c>
      <c r="M29" s="19">
        <f t="shared" si="8"/>
        <v>0</v>
      </c>
      <c r="N29" s="19">
        <f t="shared" si="8"/>
        <v>557</v>
      </c>
      <c r="O29" s="19">
        <f t="shared" si="8"/>
        <v>11321</v>
      </c>
      <c r="P29" s="19">
        <f t="shared" si="8"/>
        <v>0</v>
      </c>
      <c r="Q29" s="19">
        <f t="shared" si="8"/>
        <v>270</v>
      </c>
      <c r="R29" s="19">
        <f t="shared" si="8"/>
        <v>226</v>
      </c>
      <c r="S29" s="19">
        <f t="shared" si="8"/>
        <v>0</v>
      </c>
      <c r="T29" s="19">
        <f t="shared" si="8"/>
        <v>246</v>
      </c>
      <c r="U29" s="19"/>
      <c r="V29" s="19">
        <f t="shared" si="8"/>
        <v>0</v>
      </c>
      <c r="W29" s="19">
        <f t="shared" si="8"/>
        <v>0</v>
      </c>
      <c r="X29" s="19">
        <f t="shared" si="8"/>
        <v>237</v>
      </c>
      <c r="Y29" s="19">
        <f t="shared" si="8"/>
        <v>0</v>
      </c>
      <c r="Z29" s="19">
        <f t="shared" si="8"/>
        <v>50</v>
      </c>
      <c r="AA29" s="19">
        <f t="shared" si="8"/>
        <v>219</v>
      </c>
      <c r="AB29" s="19">
        <f t="shared" si="8"/>
        <v>4</v>
      </c>
      <c r="AC29" s="19"/>
      <c r="AD29" s="19">
        <f t="shared" si="8"/>
        <v>14</v>
      </c>
      <c r="AE29" s="19">
        <f t="shared" si="8"/>
        <v>1847</v>
      </c>
      <c r="AF29" s="19">
        <f t="shared" si="8"/>
        <v>9474</v>
      </c>
      <c r="AG29" s="19">
        <f t="shared" si="8"/>
        <v>9460</v>
      </c>
      <c r="AH29" s="19">
        <f t="shared" si="8"/>
        <v>0</v>
      </c>
    </row>
    <row r="32" spans="1:34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G32"/>
  <sheetViews>
    <sheetView zoomScale="85" zoomScaleNormal="85" workbookViewId="0">
      <pane xSplit="4" ySplit="2" topLeftCell="S3" activePane="bottomRight" state="frozen"/>
      <selection pane="topRight" activeCell="E1" sqref="E1"/>
      <selection pane="bottomLeft" activeCell="A3" sqref="A3"/>
      <selection pane="bottomRight" activeCell="D29" sqref="D29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  <col min="34" max="34" width="16.5703125" customWidth="1"/>
  </cols>
  <sheetData>
    <row r="1" spans="1:33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92" t="s">
        <v>12</v>
      </c>
      <c r="F1" s="92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153</v>
      </c>
      <c r="Z1" s="5" t="s">
        <v>9</v>
      </c>
      <c r="AA1" s="5" t="s">
        <v>14</v>
      </c>
      <c r="AB1" s="4" t="s">
        <v>14</v>
      </c>
      <c r="AC1" s="84" t="s">
        <v>18</v>
      </c>
      <c r="AD1" s="82" t="s">
        <v>10</v>
      </c>
      <c r="AE1" s="82" t="s">
        <v>51</v>
      </c>
      <c r="AF1" s="76" t="s">
        <v>22</v>
      </c>
      <c r="AG1" s="78" t="s">
        <v>23</v>
      </c>
    </row>
    <row r="2" spans="1:33" x14ac:dyDescent="0.25">
      <c r="A2" s="85"/>
      <c r="B2" s="81"/>
      <c r="C2" s="81"/>
      <c r="D2" s="85"/>
      <c r="E2" s="93"/>
      <c r="F2" s="93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154</v>
      </c>
      <c r="Z2" s="4" t="s">
        <v>49</v>
      </c>
      <c r="AA2" s="4" t="s">
        <v>117</v>
      </c>
      <c r="AB2" s="16" t="s">
        <v>49</v>
      </c>
      <c r="AC2" s="85"/>
      <c r="AD2" s="83"/>
      <c r="AE2" s="83"/>
      <c r="AF2" s="77"/>
      <c r="AG2" s="79"/>
    </row>
    <row r="3" spans="1:33" ht="12" customHeight="1" x14ac:dyDescent="0.25">
      <c r="A3" s="20" t="s">
        <v>31</v>
      </c>
      <c r="B3" s="21">
        <v>33</v>
      </c>
      <c r="C3" s="9">
        <v>32</v>
      </c>
      <c r="D3" s="9">
        <v>34</v>
      </c>
      <c r="E3" s="12">
        <v>520</v>
      </c>
      <c r="F3" s="1">
        <f>'21.8'!AG3</f>
        <v>1545</v>
      </c>
      <c r="G3" s="22">
        <f>SUM(E3:F3)</f>
        <v>2065</v>
      </c>
      <c r="H3" s="7">
        <v>257</v>
      </c>
      <c r="I3" s="7"/>
      <c r="J3" s="7">
        <v>70</v>
      </c>
      <c r="K3" s="7"/>
      <c r="L3" s="7">
        <v>46</v>
      </c>
      <c r="M3" s="7">
        <v>350</v>
      </c>
      <c r="N3" s="6">
        <f t="shared" ref="N3:N28" si="0">SUBTOTAL(9,H3:M3)</f>
        <v>723</v>
      </c>
      <c r="O3" s="11">
        <f t="shared" ref="O3:O28" si="1">G3-N3</f>
        <v>1342</v>
      </c>
      <c r="P3" s="14">
        <v>18</v>
      </c>
      <c r="Q3" s="14">
        <v>49</v>
      </c>
      <c r="R3" s="14">
        <v>18</v>
      </c>
      <c r="S3" s="14">
        <v>27</v>
      </c>
      <c r="T3" s="14">
        <v>23</v>
      </c>
      <c r="U3" s="14">
        <v>16</v>
      </c>
      <c r="V3" s="14">
        <v>46</v>
      </c>
      <c r="W3" s="14"/>
      <c r="X3" s="14"/>
      <c r="Y3" s="14">
        <v>5</v>
      </c>
      <c r="Z3" s="14"/>
      <c r="AA3" s="14">
        <v>12</v>
      </c>
      <c r="AB3" s="14">
        <v>31</v>
      </c>
      <c r="AC3" s="14">
        <v>7</v>
      </c>
      <c r="AD3" s="13">
        <f>SUM(P3:AB3)</f>
        <v>245</v>
      </c>
      <c r="AE3" s="15">
        <f t="shared" ref="AE3:AE18" si="2">O3-AD3</f>
        <v>1097</v>
      </c>
      <c r="AF3" s="7">
        <f>(B3*C3)+D3</f>
        <v>1090</v>
      </c>
      <c r="AG3" s="13">
        <f>AF3+AC3-AE3</f>
        <v>0</v>
      </c>
    </row>
    <row r="4" spans="1:33" ht="12" customHeight="1" x14ac:dyDescent="0.25">
      <c r="A4" s="20" t="s">
        <v>32</v>
      </c>
      <c r="B4" s="21">
        <v>70</v>
      </c>
      <c r="C4" s="9">
        <v>19</v>
      </c>
      <c r="D4" s="9">
        <v>11</v>
      </c>
      <c r="E4" s="12">
        <v>280</v>
      </c>
      <c r="F4" s="1">
        <f>'21.8'!AG4</f>
        <v>1878</v>
      </c>
      <c r="G4" s="22">
        <f t="shared" ref="G4:G28" si="3">SUM(E4:F4)</f>
        <v>2158</v>
      </c>
      <c r="H4" s="7">
        <v>195</v>
      </c>
      <c r="I4" s="7">
        <v>11</v>
      </c>
      <c r="J4" s="7"/>
      <c r="K4" s="7"/>
      <c r="L4" s="7">
        <v>49</v>
      </c>
      <c r="M4" s="7">
        <v>240</v>
      </c>
      <c r="N4" s="6">
        <f t="shared" si="0"/>
        <v>495</v>
      </c>
      <c r="O4" s="11">
        <f t="shared" si="1"/>
        <v>1663</v>
      </c>
      <c r="P4" s="14">
        <v>36</v>
      </c>
      <c r="Q4" s="14">
        <v>36</v>
      </c>
      <c r="R4" s="14">
        <v>30</v>
      </c>
      <c r="S4" s="14">
        <v>60</v>
      </c>
      <c r="T4" s="14">
        <v>43</v>
      </c>
      <c r="U4" s="14">
        <v>16</v>
      </c>
      <c r="V4" s="14">
        <v>21</v>
      </c>
      <c r="W4" s="14"/>
      <c r="X4" s="14"/>
      <c r="Y4" s="14">
        <v>5</v>
      </c>
      <c r="Z4" s="14"/>
      <c r="AA4" s="14">
        <v>11</v>
      </c>
      <c r="AB4" s="14">
        <v>63</v>
      </c>
      <c r="AC4" s="14">
        <v>1</v>
      </c>
      <c r="AD4" s="13">
        <f t="shared" ref="AD4:AD28" si="4">SUM(P4:AB4)</f>
        <v>321</v>
      </c>
      <c r="AE4" s="15">
        <f t="shared" si="2"/>
        <v>1342</v>
      </c>
      <c r="AF4" s="7">
        <f t="shared" ref="AF4:AF28" si="5">(B4*C4)+D4</f>
        <v>1341</v>
      </c>
      <c r="AG4" s="13">
        <f t="shared" ref="AG4:AG28" si="6">AF4+AC4-AE4</f>
        <v>0</v>
      </c>
    </row>
    <row r="5" spans="1:33" ht="12" customHeight="1" x14ac:dyDescent="0.25">
      <c r="A5" s="20" t="s">
        <v>33</v>
      </c>
      <c r="B5" s="21">
        <v>45</v>
      </c>
      <c r="C5" s="8">
        <v>6</v>
      </c>
      <c r="D5" s="8">
        <v>80</v>
      </c>
      <c r="E5" s="12"/>
      <c r="F5" s="1">
        <f>'21.8'!AG5</f>
        <v>396</v>
      </c>
      <c r="G5" s="22">
        <f t="shared" si="3"/>
        <v>396</v>
      </c>
      <c r="H5" s="7"/>
      <c r="I5" s="7"/>
      <c r="J5" s="7">
        <v>25</v>
      </c>
      <c r="K5" s="7"/>
      <c r="L5" s="7"/>
      <c r="M5" s="7"/>
      <c r="N5" s="6">
        <f t="shared" si="0"/>
        <v>25</v>
      </c>
      <c r="O5" s="11">
        <f t="shared" si="1"/>
        <v>371</v>
      </c>
      <c r="P5" s="14"/>
      <c r="Q5" s="14"/>
      <c r="R5" s="14">
        <v>5</v>
      </c>
      <c r="S5" s="14">
        <v>3</v>
      </c>
      <c r="T5" s="14">
        <v>3</v>
      </c>
      <c r="U5" s="14"/>
      <c r="V5" s="14"/>
      <c r="W5" s="14"/>
      <c r="X5" s="14"/>
      <c r="Y5" s="14"/>
      <c r="Z5" s="14"/>
      <c r="AA5" s="14">
        <v>1</v>
      </c>
      <c r="AB5" s="14">
        <v>8</v>
      </c>
      <c r="AC5" s="14">
        <v>1</v>
      </c>
      <c r="AD5" s="13">
        <f t="shared" si="4"/>
        <v>20</v>
      </c>
      <c r="AE5" s="15">
        <f t="shared" si="2"/>
        <v>351</v>
      </c>
      <c r="AF5" s="7">
        <f t="shared" si="5"/>
        <v>350</v>
      </c>
      <c r="AG5" s="13">
        <f t="shared" si="6"/>
        <v>0</v>
      </c>
    </row>
    <row r="6" spans="1:33" ht="12" customHeight="1" x14ac:dyDescent="0.25">
      <c r="A6" s="20" t="s">
        <v>34</v>
      </c>
      <c r="B6" s="21">
        <v>90</v>
      </c>
      <c r="C6" s="8">
        <v>0</v>
      </c>
      <c r="D6" s="8">
        <v>6</v>
      </c>
      <c r="E6" s="12"/>
      <c r="F6" s="1">
        <f>'21.8'!AG6</f>
        <v>25</v>
      </c>
      <c r="G6" s="22">
        <f t="shared" si="3"/>
        <v>25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25</v>
      </c>
      <c r="P6" s="14"/>
      <c r="Q6" s="14">
        <v>3</v>
      </c>
      <c r="R6" s="14"/>
      <c r="S6" s="14">
        <v>5</v>
      </c>
      <c r="T6" s="14">
        <v>2</v>
      </c>
      <c r="U6" s="14"/>
      <c r="V6" s="14"/>
      <c r="W6" s="14"/>
      <c r="X6" s="14"/>
      <c r="Y6" s="14"/>
      <c r="Z6" s="14"/>
      <c r="AA6" s="14">
        <v>9</v>
      </c>
      <c r="AB6" s="14"/>
      <c r="AC6" s="14"/>
      <c r="AD6" s="13">
        <f t="shared" si="4"/>
        <v>19</v>
      </c>
      <c r="AE6" s="15">
        <f t="shared" si="2"/>
        <v>6</v>
      </c>
      <c r="AF6" s="7">
        <f t="shared" si="5"/>
        <v>6</v>
      </c>
      <c r="AG6" s="13">
        <f t="shared" si="6"/>
        <v>0</v>
      </c>
    </row>
    <row r="7" spans="1:33" ht="12" customHeight="1" x14ac:dyDescent="0.25">
      <c r="A7" s="20" t="s">
        <v>35</v>
      </c>
      <c r="B7" s="21">
        <v>80</v>
      </c>
      <c r="C7" s="8">
        <v>0</v>
      </c>
      <c r="D7" s="8">
        <v>59</v>
      </c>
      <c r="E7" s="12"/>
      <c r="F7" s="1">
        <f>'21.8'!AG7</f>
        <v>70</v>
      </c>
      <c r="G7" s="22">
        <f t="shared" si="3"/>
        <v>70</v>
      </c>
      <c r="H7" s="7"/>
      <c r="I7" s="7"/>
      <c r="J7" s="7"/>
      <c r="K7" s="7"/>
      <c r="L7" s="7"/>
      <c r="M7" s="7">
        <v>10</v>
      </c>
      <c r="N7" s="6">
        <f t="shared" si="0"/>
        <v>10</v>
      </c>
      <c r="O7" s="11">
        <f t="shared" si="1"/>
        <v>60</v>
      </c>
      <c r="P7" s="14">
        <v>1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1</v>
      </c>
      <c r="AE7" s="15">
        <f t="shared" si="2"/>
        <v>59</v>
      </c>
      <c r="AF7" s="7">
        <f t="shared" si="5"/>
        <v>59</v>
      </c>
      <c r="AG7" s="13">
        <f t="shared" si="6"/>
        <v>0</v>
      </c>
    </row>
    <row r="8" spans="1:33" ht="12" customHeight="1" x14ac:dyDescent="0.25">
      <c r="A8" s="20" t="s">
        <v>36</v>
      </c>
      <c r="B8" s="21">
        <v>20</v>
      </c>
      <c r="C8" s="8"/>
      <c r="D8" s="8"/>
      <c r="E8" s="12"/>
      <c r="F8" s="1">
        <f>'21.8'!AG8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3" ht="12" customHeight="1" x14ac:dyDescent="0.25">
      <c r="A9" s="20" t="s">
        <v>37</v>
      </c>
      <c r="B9" s="21">
        <v>120</v>
      </c>
      <c r="C9" s="9">
        <v>4</v>
      </c>
      <c r="D9" s="9">
        <v>117</v>
      </c>
      <c r="E9" s="12"/>
      <c r="F9" s="1">
        <f>'21.8'!AG9</f>
        <v>884</v>
      </c>
      <c r="G9" s="22">
        <f t="shared" si="3"/>
        <v>884</v>
      </c>
      <c r="H9" s="7">
        <v>88</v>
      </c>
      <c r="I9" s="7"/>
      <c r="J9" s="7"/>
      <c r="K9" s="7"/>
      <c r="L9" s="7"/>
      <c r="M9" s="7">
        <v>80</v>
      </c>
      <c r="N9" s="6">
        <f t="shared" si="0"/>
        <v>168</v>
      </c>
      <c r="O9" s="11">
        <f t="shared" si="1"/>
        <v>716</v>
      </c>
      <c r="P9" s="14">
        <v>11</v>
      </c>
      <c r="Q9" s="14">
        <v>15</v>
      </c>
      <c r="R9" s="14">
        <v>10</v>
      </c>
      <c r="S9" s="14">
        <v>34</v>
      </c>
      <c r="T9" s="14">
        <v>8</v>
      </c>
      <c r="U9" s="14">
        <v>8</v>
      </c>
      <c r="V9" s="14">
        <v>14</v>
      </c>
      <c r="W9" s="14"/>
      <c r="X9" s="14"/>
      <c r="Y9" s="14"/>
      <c r="Z9" s="14"/>
      <c r="AA9" s="14">
        <v>7</v>
      </c>
      <c r="AB9" s="14">
        <v>12</v>
      </c>
      <c r="AC9" s="14"/>
      <c r="AD9" s="13">
        <f t="shared" si="4"/>
        <v>119</v>
      </c>
      <c r="AE9" s="15">
        <f t="shared" si="2"/>
        <v>597</v>
      </c>
      <c r="AF9" s="7">
        <f t="shared" si="5"/>
        <v>597</v>
      </c>
      <c r="AG9" s="13">
        <f t="shared" si="6"/>
        <v>0</v>
      </c>
    </row>
    <row r="10" spans="1:33" ht="12" customHeight="1" x14ac:dyDescent="0.25">
      <c r="A10" s="20" t="s">
        <v>38</v>
      </c>
      <c r="B10" s="21">
        <v>40</v>
      </c>
      <c r="C10" s="8">
        <v>1</v>
      </c>
      <c r="D10" s="8">
        <v>36</v>
      </c>
      <c r="E10" s="12"/>
      <c r="F10" s="1">
        <f>'21.8'!AG10</f>
        <v>111</v>
      </c>
      <c r="G10" s="22">
        <f t="shared" si="3"/>
        <v>111</v>
      </c>
      <c r="H10" s="7"/>
      <c r="I10" s="7"/>
      <c r="J10" s="7">
        <v>13</v>
      </c>
      <c r="K10" s="7"/>
      <c r="L10" s="7"/>
      <c r="M10" s="7"/>
      <c r="N10" s="6">
        <f t="shared" si="0"/>
        <v>13</v>
      </c>
      <c r="O10" s="11">
        <f t="shared" si="1"/>
        <v>98</v>
      </c>
      <c r="P10" s="14"/>
      <c r="Q10" s="14">
        <v>10</v>
      </c>
      <c r="R10" s="14"/>
      <c r="S10" s="14">
        <v>10</v>
      </c>
      <c r="T10" s="14"/>
      <c r="U10" s="14"/>
      <c r="V10" s="14"/>
      <c r="W10" s="14"/>
      <c r="X10" s="14"/>
      <c r="Y10" s="14"/>
      <c r="Z10" s="14"/>
      <c r="AA10" s="14">
        <v>2</v>
      </c>
      <c r="AB10" s="14"/>
      <c r="AC10" s="14"/>
      <c r="AD10" s="13">
        <f t="shared" si="4"/>
        <v>22</v>
      </c>
      <c r="AE10" s="15">
        <f t="shared" si="2"/>
        <v>76</v>
      </c>
      <c r="AF10" s="7">
        <f t="shared" si="5"/>
        <v>76</v>
      </c>
      <c r="AG10" s="13">
        <f t="shared" si="6"/>
        <v>0</v>
      </c>
    </row>
    <row r="11" spans="1:33" ht="12" customHeight="1" x14ac:dyDescent="0.25">
      <c r="A11" s="20" t="s">
        <v>39</v>
      </c>
      <c r="B11" s="21">
        <v>65</v>
      </c>
      <c r="C11" s="8">
        <v>4</v>
      </c>
      <c r="D11" s="8">
        <v>12</v>
      </c>
      <c r="E11" s="12"/>
      <c r="F11" s="1">
        <f>'21.8'!AG11</f>
        <v>336</v>
      </c>
      <c r="G11" s="22">
        <f t="shared" si="3"/>
        <v>336</v>
      </c>
      <c r="H11" s="7">
        <v>15</v>
      </c>
      <c r="I11" s="7"/>
      <c r="J11" s="7"/>
      <c r="K11" s="7"/>
      <c r="L11" s="7"/>
      <c r="M11" s="7">
        <v>15</v>
      </c>
      <c r="N11" s="6">
        <f t="shared" si="0"/>
        <v>30</v>
      </c>
      <c r="O11" s="11">
        <f t="shared" si="1"/>
        <v>306</v>
      </c>
      <c r="P11" s="14">
        <v>6</v>
      </c>
      <c r="Q11" s="14">
        <v>7</v>
      </c>
      <c r="R11" s="14"/>
      <c r="S11" s="14">
        <v>9</v>
      </c>
      <c r="T11" s="14"/>
      <c r="U11" s="14"/>
      <c r="V11" s="14">
        <v>4</v>
      </c>
      <c r="W11" s="14"/>
      <c r="X11" s="14"/>
      <c r="Y11" s="14"/>
      <c r="Z11" s="14"/>
      <c r="AA11" s="14"/>
      <c r="AB11" s="14">
        <v>8</v>
      </c>
      <c r="AC11" s="14"/>
      <c r="AD11" s="13">
        <f t="shared" si="4"/>
        <v>34</v>
      </c>
      <c r="AE11" s="15">
        <f t="shared" si="2"/>
        <v>272</v>
      </c>
      <c r="AF11" s="7">
        <f t="shared" si="5"/>
        <v>272</v>
      </c>
      <c r="AG11" s="13">
        <f t="shared" si="6"/>
        <v>0</v>
      </c>
    </row>
    <row r="12" spans="1:33" ht="12" customHeight="1" x14ac:dyDescent="0.25">
      <c r="A12" s="20" t="s">
        <v>40</v>
      </c>
      <c r="B12" s="21">
        <v>100</v>
      </c>
      <c r="C12" s="8">
        <v>4</v>
      </c>
      <c r="D12" s="8">
        <v>39</v>
      </c>
      <c r="E12" s="12"/>
      <c r="F12" s="1">
        <f>'21.8'!AG12</f>
        <v>831</v>
      </c>
      <c r="G12" s="22">
        <f t="shared" si="3"/>
        <v>831</v>
      </c>
      <c r="H12" s="7">
        <v>149</v>
      </c>
      <c r="I12" s="7"/>
      <c r="J12" s="7"/>
      <c r="K12" s="7"/>
      <c r="L12" s="7">
        <v>11</v>
      </c>
      <c r="M12" s="7">
        <v>52</v>
      </c>
      <c r="N12" s="6">
        <f t="shared" si="0"/>
        <v>212</v>
      </c>
      <c r="O12" s="11">
        <f t="shared" si="1"/>
        <v>619</v>
      </c>
      <c r="P12" s="14">
        <v>15</v>
      </c>
      <c r="Q12" s="14">
        <v>10</v>
      </c>
      <c r="R12" s="14">
        <v>34</v>
      </c>
      <c r="S12" s="14">
        <v>31</v>
      </c>
      <c r="T12" s="14">
        <v>21</v>
      </c>
      <c r="U12" s="14">
        <v>16</v>
      </c>
      <c r="V12" s="14">
        <v>26</v>
      </c>
      <c r="W12" s="14"/>
      <c r="X12" s="14"/>
      <c r="Y12" s="14"/>
      <c r="Z12" s="14"/>
      <c r="AA12" s="14">
        <v>14</v>
      </c>
      <c r="AB12" s="14">
        <v>13</v>
      </c>
      <c r="AC12" s="14"/>
      <c r="AD12" s="13">
        <f t="shared" si="4"/>
        <v>180</v>
      </c>
      <c r="AE12" s="15">
        <f t="shared" si="2"/>
        <v>439</v>
      </c>
      <c r="AF12" s="7">
        <f t="shared" si="5"/>
        <v>439</v>
      </c>
      <c r="AG12" s="13">
        <f t="shared" si="6"/>
        <v>0</v>
      </c>
    </row>
    <row r="13" spans="1:33" ht="12" customHeight="1" x14ac:dyDescent="0.25">
      <c r="A13" s="20" t="s">
        <v>41</v>
      </c>
      <c r="B13" s="21">
        <v>0</v>
      </c>
      <c r="C13" s="10"/>
      <c r="D13" s="10"/>
      <c r="E13" s="12"/>
      <c r="F13" s="1">
        <f>'21.8'!AG13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" customHeight="1" x14ac:dyDescent="0.25">
      <c r="A14" s="20" t="s">
        <v>42</v>
      </c>
      <c r="B14" s="21">
        <v>48</v>
      </c>
      <c r="C14" s="10">
        <v>2</v>
      </c>
      <c r="D14" s="10">
        <v>3</v>
      </c>
      <c r="E14" s="12"/>
      <c r="F14" s="1">
        <f>'21.8'!AG14</f>
        <v>159</v>
      </c>
      <c r="G14" s="22">
        <f t="shared" si="3"/>
        <v>159</v>
      </c>
      <c r="H14" s="7">
        <v>21</v>
      </c>
      <c r="I14" s="7"/>
      <c r="J14" s="7"/>
      <c r="K14" s="7"/>
      <c r="L14" s="7">
        <v>5</v>
      </c>
      <c r="M14" s="7"/>
      <c r="N14" s="6">
        <f t="shared" si="0"/>
        <v>26</v>
      </c>
      <c r="O14" s="11">
        <f t="shared" si="1"/>
        <v>133</v>
      </c>
      <c r="P14" s="14"/>
      <c r="Q14" s="14">
        <v>3</v>
      </c>
      <c r="R14" s="14">
        <v>3</v>
      </c>
      <c r="S14" s="14">
        <v>5</v>
      </c>
      <c r="T14" s="14"/>
      <c r="U14" s="14">
        <v>12</v>
      </c>
      <c r="V14" s="14">
        <v>4</v>
      </c>
      <c r="W14" s="14"/>
      <c r="X14" s="14"/>
      <c r="Y14" s="14"/>
      <c r="Z14" s="14"/>
      <c r="AA14" s="14">
        <v>7</v>
      </c>
      <c r="AB14" s="14"/>
      <c r="AC14" s="14"/>
      <c r="AD14" s="13">
        <f t="shared" si="4"/>
        <v>34</v>
      </c>
      <c r="AE14" s="15">
        <f t="shared" si="2"/>
        <v>99</v>
      </c>
      <c r="AF14" s="7">
        <f t="shared" si="5"/>
        <v>99</v>
      </c>
      <c r="AG14" s="13">
        <f t="shared" si="6"/>
        <v>0</v>
      </c>
    </row>
    <row r="15" spans="1:33" ht="12" customHeight="1" x14ac:dyDescent="0.25">
      <c r="A15" s="20" t="s">
        <v>43</v>
      </c>
      <c r="B15" s="21">
        <v>85</v>
      </c>
      <c r="C15" s="10">
        <v>2</v>
      </c>
      <c r="D15" s="10">
        <v>12</v>
      </c>
      <c r="E15" s="12"/>
      <c r="F15" s="1">
        <f>'21.8'!AG15</f>
        <v>235</v>
      </c>
      <c r="G15" s="22">
        <f t="shared" si="3"/>
        <v>235</v>
      </c>
      <c r="H15" s="7">
        <v>19</v>
      </c>
      <c r="I15" s="7"/>
      <c r="J15" s="7"/>
      <c r="K15" s="7"/>
      <c r="L15" s="7"/>
      <c r="M15" s="7"/>
      <c r="N15" s="6">
        <f t="shared" si="0"/>
        <v>19</v>
      </c>
      <c r="O15" s="11">
        <f t="shared" si="1"/>
        <v>216</v>
      </c>
      <c r="P15" s="14"/>
      <c r="Q15" s="14">
        <v>9</v>
      </c>
      <c r="R15" s="14"/>
      <c r="S15" s="14"/>
      <c r="T15" s="14">
        <v>5</v>
      </c>
      <c r="U15" s="14"/>
      <c r="V15" s="14">
        <v>4</v>
      </c>
      <c r="W15" s="14"/>
      <c r="X15" s="14"/>
      <c r="Y15" s="14"/>
      <c r="Z15" s="14"/>
      <c r="AA15" s="14">
        <v>16</v>
      </c>
      <c r="AB15" s="14"/>
      <c r="AC15" s="14"/>
      <c r="AD15" s="13">
        <f t="shared" si="4"/>
        <v>34</v>
      </c>
      <c r="AE15" s="15">
        <f t="shared" si="2"/>
        <v>182</v>
      </c>
      <c r="AF15" s="7">
        <f t="shared" si="5"/>
        <v>182</v>
      </c>
      <c r="AG15" s="13">
        <f t="shared" si="6"/>
        <v>0</v>
      </c>
    </row>
    <row r="16" spans="1:33" ht="12" customHeight="1" x14ac:dyDescent="0.25">
      <c r="A16" s="20" t="s">
        <v>44</v>
      </c>
      <c r="B16" s="21">
        <v>50</v>
      </c>
      <c r="C16" s="10">
        <v>4</v>
      </c>
      <c r="D16" s="10">
        <v>44</v>
      </c>
      <c r="E16" s="12"/>
      <c r="F16" s="1">
        <f>'21.8'!AG16</f>
        <v>337</v>
      </c>
      <c r="G16" s="22">
        <f t="shared" si="3"/>
        <v>337</v>
      </c>
      <c r="H16" s="7">
        <v>27</v>
      </c>
      <c r="I16" s="7"/>
      <c r="J16" s="7"/>
      <c r="K16" s="7"/>
      <c r="L16" s="7"/>
      <c r="M16" s="7"/>
      <c r="N16" s="6">
        <f t="shared" si="0"/>
        <v>27</v>
      </c>
      <c r="O16" s="11">
        <f t="shared" si="1"/>
        <v>310</v>
      </c>
      <c r="P16" s="14">
        <v>4</v>
      </c>
      <c r="Q16" s="14">
        <v>4</v>
      </c>
      <c r="R16" s="14">
        <v>8</v>
      </c>
      <c r="S16" s="14">
        <v>11</v>
      </c>
      <c r="T16" s="14">
        <v>17</v>
      </c>
      <c r="U16" s="14"/>
      <c r="V16" s="14">
        <v>16</v>
      </c>
      <c r="W16" s="14"/>
      <c r="X16" s="14"/>
      <c r="Y16" s="14"/>
      <c r="Z16" s="14"/>
      <c r="AA16" s="14">
        <v>6</v>
      </c>
      <c r="AB16" s="14"/>
      <c r="AC16" s="14"/>
      <c r="AD16" s="13">
        <f t="shared" si="4"/>
        <v>66</v>
      </c>
      <c r="AE16" s="15">
        <f t="shared" si="2"/>
        <v>244</v>
      </c>
      <c r="AF16" s="7">
        <f t="shared" si="5"/>
        <v>244</v>
      </c>
      <c r="AG16" s="13">
        <f t="shared" si="6"/>
        <v>0</v>
      </c>
    </row>
    <row r="17" spans="1:33" ht="12" customHeight="1" x14ac:dyDescent="0.25">
      <c r="A17" s="20" t="s">
        <v>45</v>
      </c>
      <c r="B17" s="21">
        <v>50</v>
      </c>
      <c r="C17" s="10">
        <v>8</v>
      </c>
      <c r="D17" s="10">
        <v>68</v>
      </c>
      <c r="E17" s="12"/>
      <c r="F17" s="1">
        <f>'21.8'!AG17</f>
        <v>522</v>
      </c>
      <c r="G17" s="22">
        <f t="shared" si="3"/>
        <v>522</v>
      </c>
      <c r="H17" s="7">
        <v>23</v>
      </c>
      <c r="I17" s="7"/>
      <c r="J17" s="7"/>
      <c r="K17" s="7"/>
      <c r="L17" s="7"/>
      <c r="M17" s="7"/>
      <c r="N17" s="6">
        <f t="shared" si="0"/>
        <v>23</v>
      </c>
      <c r="O17" s="11">
        <f t="shared" si="1"/>
        <v>499</v>
      </c>
      <c r="P17" s="14">
        <v>4</v>
      </c>
      <c r="Q17" s="14">
        <v>6</v>
      </c>
      <c r="R17" s="14">
        <v>8</v>
      </c>
      <c r="S17" s="14">
        <v>5</v>
      </c>
      <c r="T17" s="14"/>
      <c r="U17" s="14"/>
      <c r="V17" s="14">
        <v>8</v>
      </c>
      <c r="W17" s="14"/>
      <c r="X17" s="14"/>
      <c r="Y17" s="14"/>
      <c r="Z17" s="14"/>
      <c r="AA17" s="14"/>
      <c r="AB17" s="14"/>
      <c r="AC17" s="14"/>
      <c r="AD17" s="13">
        <f t="shared" si="4"/>
        <v>31</v>
      </c>
      <c r="AE17" s="15">
        <f t="shared" si="2"/>
        <v>468</v>
      </c>
      <c r="AF17" s="7">
        <f t="shared" si="5"/>
        <v>468</v>
      </c>
      <c r="AG17" s="13">
        <f t="shared" si="6"/>
        <v>0</v>
      </c>
    </row>
    <row r="18" spans="1:33" ht="12" customHeight="1" x14ac:dyDescent="0.25">
      <c r="A18" s="20" t="s">
        <v>46</v>
      </c>
      <c r="B18" s="21">
        <v>50</v>
      </c>
      <c r="C18" s="10">
        <v>1</v>
      </c>
      <c r="D18" s="10">
        <v>19</v>
      </c>
      <c r="E18" s="12"/>
      <c r="F18" s="1">
        <f>'21.8'!AG18</f>
        <v>72</v>
      </c>
      <c r="G18" s="22">
        <f t="shared" si="3"/>
        <v>72</v>
      </c>
      <c r="H18" s="7">
        <v>3</v>
      </c>
      <c r="I18" s="7"/>
      <c r="J18" s="7"/>
      <c r="K18" s="7"/>
      <c r="L18" s="7"/>
      <c r="M18" s="7"/>
      <c r="N18" s="6">
        <f t="shared" si="0"/>
        <v>3</v>
      </c>
      <c r="O18" s="11">
        <f t="shared" si="1"/>
        <v>69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69</v>
      </c>
      <c r="AF18" s="7">
        <f t="shared" si="5"/>
        <v>69</v>
      </c>
      <c r="AG18" s="13">
        <f t="shared" si="6"/>
        <v>0</v>
      </c>
    </row>
    <row r="19" spans="1:33" ht="12" customHeight="1" x14ac:dyDescent="0.25">
      <c r="A19" s="20" t="s">
        <v>25</v>
      </c>
      <c r="B19" s="21">
        <v>50</v>
      </c>
      <c r="C19" s="10">
        <v>4</v>
      </c>
      <c r="D19" s="10">
        <v>13</v>
      </c>
      <c r="E19" s="12"/>
      <c r="F19" s="1">
        <f>'21.8'!AG19</f>
        <v>248</v>
      </c>
      <c r="G19" s="22">
        <f t="shared" si="3"/>
        <v>248</v>
      </c>
      <c r="H19" s="7"/>
      <c r="I19" s="7"/>
      <c r="J19" s="7"/>
      <c r="K19" s="7"/>
      <c r="L19" s="7">
        <v>25</v>
      </c>
      <c r="M19" s="7"/>
      <c r="N19" s="6">
        <f t="shared" si="0"/>
        <v>25</v>
      </c>
      <c r="O19" s="11">
        <f t="shared" si="1"/>
        <v>223</v>
      </c>
      <c r="P19" s="14"/>
      <c r="Q19" s="14"/>
      <c r="R19" s="14"/>
      <c r="S19" s="14"/>
      <c r="T19" s="14"/>
      <c r="U19" s="14"/>
      <c r="V19" s="14">
        <v>10</v>
      </c>
      <c r="W19" s="14"/>
      <c r="X19" s="14"/>
      <c r="Y19" s="14"/>
      <c r="Z19" s="14"/>
      <c r="AA19" s="14"/>
      <c r="AB19" s="14"/>
      <c r="AC19" s="14"/>
      <c r="AD19" s="13">
        <f t="shared" si="4"/>
        <v>10</v>
      </c>
      <c r="AE19" s="15">
        <f t="shared" ref="AE19:AE28" si="7">O19-AD19</f>
        <v>213</v>
      </c>
      <c r="AF19" s="7">
        <f t="shared" si="5"/>
        <v>213</v>
      </c>
      <c r="AG19" s="13">
        <f t="shared" si="6"/>
        <v>0</v>
      </c>
    </row>
    <row r="20" spans="1:33" ht="12" customHeight="1" x14ac:dyDescent="0.25">
      <c r="A20" s="20" t="s">
        <v>26</v>
      </c>
      <c r="B20" s="21">
        <v>25</v>
      </c>
      <c r="C20" s="10"/>
      <c r="D20" s="10"/>
      <c r="E20" s="12"/>
      <c r="F20" s="1">
        <f>'21.8'!AG20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7"/>
        <v>0</v>
      </c>
      <c r="AF20" s="7">
        <f t="shared" si="5"/>
        <v>0</v>
      </c>
      <c r="AG20" s="13">
        <f t="shared" si="6"/>
        <v>0</v>
      </c>
    </row>
    <row r="21" spans="1:33" ht="12" customHeight="1" x14ac:dyDescent="0.25">
      <c r="A21" s="20" t="s">
        <v>27</v>
      </c>
      <c r="B21" s="21">
        <v>33</v>
      </c>
      <c r="C21" s="10">
        <v>2</v>
      </c>
      <c r="D21" s="10">
        <v>21</v>
      </c>
      <c r="E21" s="12"/>
      <c r="F21" s="1">
        <f>'21.8'!AG21</f>
        <v>103</v>
      </c>
      <c r="G21" s="22">
        <f t="shared" si="3"/>
        <v>103</v>
      </c>
      <c r="H21" s="7"/>
      <c r="I21" s="7"/>
      <c r="J21" s="7"/>
      <c r="K21" s="7"/>
      <c r="L21" s="7">
        <v>5</v>
      </c>
      <c r="M21" s="7"/>
      <c r="N21" s="6">
        <f t="shared" si="0"/>
        <v>5</v>
      </c>
      <c r="O21" s="11">
        <f t="shared" si="1"/>
        <v>98</v>
      </c>
      <c r="P21" s="14"/>
      <c r="Q21" s="14"/>
      <c r="R21" s="14"/>
      <c r="S21" s="14"/>
      <c r="T21" s="14"/>
      <c r="U21" s="14"/>
      <c r="V21" s="14">
        <v>10</v>
      </c>
      <c r="W21" s="14"/>
      <c r="X21" s="14"/>
      <c r="Y21" s="14"/>
      <c r="Z21" s="14"/>
      <c r="AA21" s="14">
        <v>1</v>
      </c>
      <c r="AB21" s="14"/>
      <c r="AC21" s="14"/>
      <c r="AD21" s="13">
        <f t="shared" si="4"/>
        <v>11</v>
      </c>
      <c r="AE21" s="15">
        <f t="shared" si="7"/>
        <v>87</v>
      </c>
      <c r="AF21" s="7">
        <f t="shared" si="5"/>
        <v>87</v>
      </c>
      <c r="AG21" s="13">
        <f t="shared" si="6"/>
        <v>0</v>
      </c>
    </row>
    <row r="22" spans="1:33" ht="12" customHeight="1" x14ac:dyDescent="0.25">
      <c r="A22" s="20" t="s">
        <v>28</v>
      </c>
      <c r="B22" s="21">
        <v>40</v>
      </c>
      <c r="C22" s="10"/>
      <c r="D22" s="10"/>
      <c r="E22" s="12"/>
      <c r="F22" s="1">
        <f>'21.8'!AG22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7"/>
        <v>0</v>
      </c>
      <c r="AF22" s="7">
        <f t="shared" si="5"/>
        <v>0</v>
      </c>
      <c r="AG22" s="13">
        <f t="shared" si="6"/>
        <v>0</v>
      </c>
    </row>
    <row r="23" spans="1:33" ht="12" customHeight="1" x14ac:dyDescent="0.25">
      <c r="A23" s="20" t="s">
        <v>29</v>
      </c>
      <c r="B23" s="21">
        <v>40</v>
      </c>
      <c r="C23" s="10"/>
      <c r="D23" s="10"/>
      <c r="E23" s="12"/>
      <c r="F23" s="1">
        <f>'21.8'!AG23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7"/>
        <v>0</v>
      </c>
      <c r="AF23" s="7">
        <f t="shared" si="5"/>
        <v>0</v>
      </c>
      <c r="AG23" s="13">
        <f t="shared" si="6"/>
        <v>0</v>
      </c>
    </row>
    <row r="24" spans="1:33" ht="12" customHeight="1" x14ac:dyDescent="0.25">
      <c r="A24" s="20" t="s">
        <v>30</v>
      </c>
      <c r="B24" s="21">
        <v>45</v>
      </c>
      <c r="C24" s="10">
        <v>8</v>
      </c>
      <c r="D24" s="10">
        <v>44</v>
      </c>
      <c r="E24" s="12"/>
      <c r="F24" s="1">
        <f>'21.8'!AG24</f>
        <v>428</v>
      </c>
      <c r="G24" s="22">
        <f t="shared" si="3"/>
        <v>428</v>
      </c>
      <c r="H24" s="7"/>
      <c r="I24" s="7">
        <v>14</v>
      </c>
      <c r="J24" s="7"/>
      <c r="K24" s="7"/>
      <c r="L24" s="7"/>
      <c r="M24" s="7"/>
      <c r="N24" s="6">
        <f t="shared" si="0"/>
        <v>14</v>
      </c>
      <c r="O24" s="11">
        <f t="shared" si="1"/>
        <v>414</v>
      </c>
      <c r="P24" s="14"/>
      <c r="Q24" s="14"/>
      <c r="R24" s="14"/>
      <c r="S24" s="14"/>
      <c r="T24" s="14">
        <v>9</v>
      </c>
      <c r="U24" s="14"/>
      <c r="V24" s="14"/>
      <c r="W24" s="14"/>
      <c r="X24" s="14"/>
      <c r="Y24" s="14"/>
      <c r="Z24" s="14"/>
      <c r="AA24" s="14"/>
      <c r="AB24" s="14"/>
      <c r="AC24" s="14">
        <v>1</v>
      </c>
      <c r="AD24" s="13">
        <f t="shared" si="4"/>
        <v>9</v>
      </c>
      <c r="AE24" s="15">
        <f t="shared" si="7"/>
        <v>405</v>
      </c>
      <c r="AF24" s="7">
        <f t="shared" si="5"/>
        <v>404</v>
      </c>
      <c r="AG24" s="13">
        <f t="shared" si="6"/>
        <v>0</v>
      </c>
    </row>
    <row r="25" spans="1:33" ht="12" customHeight="1" x14ac:dyDescent="0.25">
      <c r="A25" s="20" t="s">
        <v>59</v>
      </c>
      <c r="B25" s="21">
        <v>100</v>
      </c>
      <c r="C25" s="10">
        <v>1</v>
      </c>
      <c r="D25" s="10">
        <v>126</v>
      </c>
      <c r="E25" s="12"/>
      <c r="F25" s="1">
        <f>'21.8'!AG25</f>
        <v>274</v>
      </c>
      <c r="G25" s="22">
        <f t="shared" si="3"/>
        <v>274</v>
      </c>
      <c r="H25" s="7">
        <v>22</v>
      </c>
      <c r="I25" s="7">
        <v>26</v>
      </c>
      <c r="J25" s="7"/>
      <c r="K25" s="7"/>
      <c r="L25" s="7"/>
      <c r="M25" s="7"/>
      <c r="N25" s="6">
        <f t="shared" si="0"/>
        <v>48</v>
      </c>
      <c r="O25" s="11">
        <f t="shared" si="1"/>
        <v>226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7"/>
        <v>226</v>
      </c>
      <c r="AF25" s="7">
        <f t="shared" si="5"/>
        <v>226</v>
      </c>
      <c r="AG25" s="13">
        <f t="shared" si="6"/>
        <v>0</v>
      </c>
    </row>
    <row r="26" spans="1:33" ht="12" customHeight="1" x14ac:dyDescent="0.25">
      <c r="A26" s="20" t="s">
        <v>60</v>
      </c>
      <c r="B26" s="21">
        <v>100</v>
      </c>
      <c r="C26" s="10">
        <v>6</v>
      </c>
      <c r="D26" s="10">
        <v>136</v>
      </c>
      <c r="E26" s="12"/>
      <c r="F26" s="1">
        <f>'21.8'!AG26</f>
        <v>771</v>
      </c>
      <c r="G26" s="22">
        <f t="shared" si="3"/>
        <v>771</v>
      </c>
      <c r="H26" s="7">
        <v>22</v>
      </c>
      <c r="I26" s="7">
        <v>12</v>
      </c>
      <c r="J26" s="7"/>
      <c r="K26" s="7"/>
      <c r="L26" s="7"/>
      <c r="M26" s="7"/>
      <c r="N26" s="6">
        <f t="shared" si="0"/>
        <v>34</v>
      </c>
      <c r="O26" s="11">
        <f t="shared" si="1"/>
        <v>737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>
        <v>1</v>
      </c>
      <c r="AD26" s="13">
        <f t="shared" si="4"/>
        <v>0</v>
      </c>
      <c r="AE26" s="15">
        <f t="shared" si="7"/>
        <v>737</v>
      </c>
      <c r="AF26" s="7">
        <f t="shared" si="5"/>
        <v>736</v>
      </c>
      <c r="AG26" s="13">
        <f t="shared" si="6"/>
        <v>0</v>
      </c>
    </row>
    <row r="27" spans="1:33" ht="12" customHeight="1" x14ac:dyDescent="0.25">
      <c r="A27" s="20" t="s">
        <v>61</v>
      </c>
      <c r="B27" s="21">
        <v>100</v>
      </c>
      <c r="C27" s="10">
        <v>0</v>
      </c>
      <c r="D27" s="10">
        <v>71</v>
      </c>
      <c r="E27" s="12"/>
      <c r="F27" s="1">
        <f>'21.8'!AG27</f>
        <v>86</v>
      </c>
      <c r="G27" s="22">
        <f t="shared" si="3"/>
        <v>86</v>
      </c>
      <c r="H27" s="7">
        <v>15</v>
      </c>
      <c r="I27" s="7"/>
      <c r="J27" s="7"/>
      <c r="K27" s="7"/>
      <c r="L27" s="7"/>
      <c r="M27" s="7"/>
      <c r="N27" s="6">
        <f t="shared" si="0"/>
        <v>15</v>
      </c>
      <c r="O27" s="11">
        <f t="shared" si="1"/>
        <v>71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7"/>
        <v>71</v>
      </c>
      <c r="AF27" s="7">
        <f t="shared" si="5"/>
        <v>71</v>
      </c>
      <c r="AG27" s="13">
        <f t="shared" si="6"/>
        <v>0</v>
      </c>
    </row>
    <row r="28" spans="1:33" ht="12" customHeight="1" x14ac:dyDescent="0.25">
      <c r="A28" s="20" t="s">
        <v>58</v>
      </c>
      <c r="B28" s="21">
        <v>33</v>
      </c>
      <c r="C28" s="10">
        <v>5</v>
      </c>
      <c r="D28" s="10">
        <v>46</v>
      </c>
      <c r="E28" s="12">
        <v>271</v>
      </c>
      <c r="F28" s="1">
        <f>'21.8'!AG28</f>
        <v>149</v>
      </c>
      <c r="G28" s="22">
        <f t="shared" si="3"/>
        <v>420</v>
      </c>
      <c r="H28" s="7">
        <v>44</v>
      </c>
      <c r="I28" s="7"/>
      <c r="J28" s="7"/>
      <c r="K28" s="7"/>
      <c r="L28" s="7"/>
      <c r="M28" s="7"/>
      <c r="N28" s="6">
        <f t="shared" si="0"/>
        <v>44</v>
      </c>
      <c r="O28" s="11">
        <f t="shared" si="1"/>
        <v>376</v>
      </c>
      <c r="P28" s="14">
        <v>12</v>
      </c>
      <c r="Q28" s="14">
        <v>6</v>
      </c>
      <c r="R28" s="14">
        <v>18</v>
      </c>
      <c r="S28" s="14">
        <v>15</v>
      </c>
      <c r="T28" s="14">
        <v>51</v>
      </c>
      <c r="U28" s="14">
        <v>21</v>
      </c>
      <c r="V28" s="14">
        <v>33</v>
      </c>
      <c r="W28" s="14"/>
      <c r="X28" s="14"/>
      <c r="Y28" s="14"/>
      <c r="Z28" s="14"/>
      <c r="AA28" s="14"/>
      <c r="AB28" s="14">
        <v>3</v>
      </c>
      <c r="AC28" s="14">
        <v>6</v>
      </c>
      <c r="AD28" s="13">
        <f t="shared" si="4"/>
        <v>159</v>
      </c>
      <c r="AE28" s="15">
        <f t="shared" si="7"/>
        <v>217</v>
      </c>
      <c r="AF28" s="7">
        <f t="shared" si="5"/>
        <v>211</v>
      </c>
      <c r="AG28" s="13">
        <f t="shared" si="6"/>
        <v>0</v>
      </c>
    </row>
    <row r="29" spans="1:33" ht="12" customHeight="1" x14ac:dyDescent="0.25">
      <c r="E29" s="19">
        <f>SUM(E3:E28)</f>
        <v>1071</v>
      </c>
      <c r="F29" s="19">
        <f t="shared" ref="F29:AG29" si="8">SUM(F3:F28)</f>
        <v>9460</v>
      </c>
      <c r="G29" s="19">
        <f t="shared" si="8"/>
        <v>10531</v>
      </c>
      <c r="H29" s="19">
        <f t="shared" si="8"/>
        <v>900</v>
      </c>
      <c r="I29" s="19">
        <f t="shared" si="8"/>
        <v>63</v>
      </c>
      <c r="J29" s="19">
        <f t="shared" si="8"/>
        <v>108</v>
      </c>
      <c r="K29" s="19">
        <f t="shared" si="8"/>
        <v>0</v>
      </c>
      <c r="L29" s="19">
        <f t="shared" si="8"/>
        <v>141</v>
      </c>
      <c r="M29" s="19">
        <f t="shared" si="8"/>
        <v>747</v>
      </c>
      <c r="N29" s="19">
        <f t="shared" si="8"/>
        <v>1959</v>
      </c>
      <c r="O29" s="19">
        <f t="shared" si="8"/>
        <v>8572</v>
      </c>
      <c r="P29" s="19">
        <f t="shared" si="8"/>
        <v>107</v>
      </c>
      <c r="Q29" s="19">
        <f t="shared" si="8"/>
        <v>158</v>
      </c>
      <c r="R29" s="19">
        <f t="shared" si="8"/>
        <v>134</v>
      </c>
      <c r="S29" s="19">
        <f t="shared" si="8"/>
        <v>215</v>
      </c>
      <c r="T29" s="19">
        <f t="shared" si="8"/>
        <v>182</v>
      </c>
      <c r="U29" s="19">
        <f t="shared" si="8"/>
        <v>89</v>
      </c>
      <c r="V29" s="19">
        <f t="shared" si="8"/>
        <v>196</v>
      </c>
      <c r="W29" s="19">
        <f t="shared" si="8"/>
        <v>0</v>
      </c>
      <c r="X29" s="19">
        <f t="shared" si="8"/>
        <v>0</v>
      </c>
      <c r="Y29" s="19">
        <f t="shared" si="8"/>
        <v>10</v>
      </c>
      <c r="Z29" s="19">
        <f t="shared" si="8"/>
        <v>0</v>
      </c>
      <c r="AA29" s="19">
        <f t="shared" si="8"/>
        <v>86</v>
      </c>
      <c r="AB29" s="19">
        <f t="shared" si="8"/>
        <v>138</v>
      </c>
      <c r="AC29" s="19">
        <f t="shared" si="8"/>
        <v>17</v>
      </c>
      <c r="AD29" s="19">
        <f t="shared" si="8"/>
        <v>1315</v>
      </c>
      <c r="AE29" s="19">
        <f t="shared" si="8"/>
        <v>7257</v>
      </c>
      <c r="AF29" s="19">
        <f t="shared" si="8"/>
        <v>7240</v>
      </c>
      <c r="AG29" s="19">
        <f t="shared" si="8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H32"/>
  <sheetViews>
    <sheetView zoomScale="85" zoomScaleNormal="85" workbookViewId="0">
      <pane xSplit="4" ySplit="2" topLeftCell="V3" activePane="bottomRight" state="frozen"/>
      <selection pane="topRight" activeCell="E1" sqref="E1"/>
      <selection pane="bottomLeft" activeCell="A3" sqref="A3"/>
      <selection pane="bottomRight" activeCell="D29" sqref="D29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92" t="s">
        <v>12</v>
      </c>
      <c r="F1" s="92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14</v>
      </c>
      <c r="Z1" s="5" t="s">
        <v>9</v>
      </c>
      <c r="AA1" s="5" t="s">
        <v>14</v>
      </c>
      <c r="AB1" s="4" t="s">
        <v>155</v>
      </c>
      <c r="AC1" s="5" t="s">
        <v>55</v>
      </c>
      <c r="AD1" s="84" t="s">
        <v>18</v>
      </c>
      <c r="AE1" s="82" t="s">
        <v>10</v>
      </c>
      <c r="AF1" s="82" t="s">
        <v>51</v>
      </c>
      <c r="AG1" s="76" t="s">
        <v>22</v>
      </c>
      <c r="AH1" s="78" t="s">
        <v>23</v>
      </c>
    </row>
    <row r="2" spans="1:34" x14ac:dyDescent="0.25">
      <c r="A2" s="85"/>
      <c r="B2" s="81"/>
      <c r="C2" s="81"/>
      <c r="D2" s="85"/>
      <c r="E2" s="93"/>
      <c r="F2" s="93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117</v>
      </c>
      <c r="AB2" s="16" t="s">
        <v>56</v>
      </c>
      <c r="AC2" s="16" t="s">
        <v>142</v>
      </c>
      <c r="AD2" s="85"/>
      <c r="AE2" s="83"/>
      <c r="AF2" s="83"/>
      <c r="AG2" s="77"/>
      <c r="AH2" s="79"/>
    </row>
    <row r="3" spans="1:34" ht="12" customHeight="1" x14ac:dyDescent="0.25">
      <c r="A3" s="20" t="s">
        <v>31</v>
      </c>
      <c r="B3" s="21">
        <v>33</v>
      </c>
      <c r="C3" s="9">
        <v>31</v>
      </c>
      <c r="D3" s="9">
        <v>68</v>
      </c>
      <c r="E3" s="12">
        <v>520</v>
      </c>
      <c r="F3" s="1">
        <f>'22.8'!AF3</f>
        <v>1090</v>
      </c>
      <c r="G3" s="22">
        <f>SUM(E3:F3)</f>
        <v>1610</v>
      </c>
      <c r="H3" s="7">
        <v>40</v>
      </c>
      <c r="I3" s="7"/>
      <c r="J3" s="7"/>
      <c r="K3" s="7"/>
      <c r="L3" s="7">
        <v>65</v>
      </c>
      <c r="M3" s="7"/>
      <c r="N3" s="6">
        <f t="shared" ref="N3:N28" si="0">SUBTOTAL(9,H3:M3)</f>
        <v>105</v>
      </c>
      <c r="O3" s="11">
        <f t="shared" ref="O3:O28" si="1">G3-N3</f>
        <v>1505</v>
      </c>
      <c r="P3" s="14">
        <v>27</v>
      </c>
      <c r="Q3" s="14"/>
      <c r="R3" s="14">
        <v>116</v>
      </c>
      <c r="S3" s="14">
        <v>63</v>
      </c>
      <c r="T3" s="14"/>
      <c r="U3" s="14">
        <v>18</v>
      </c>
      <c r="V3" s="14"/>
      <c r="W3" s="14">
        <v>5</v>
      </c>
      <c r="X3" s="14"/>
      <c r="Y3" s="14">
        <v>110</v>
      </c>
      <c r="Z3" s="14">
        <v>59</v>
      </c>
      <c r="AA3" s="14">
        <v>11</v>
      </c>
      <c r="AB3" s="14"/>
      <c r="AC3" s="14"/>
      <c r="AD3" s="14">
        <v>5</v>
      </c>
      <c r="AE3" s="13">
        <f>SUM(P3:AC3)</f>
        <v>409</v>
      </c>
      <c r="AF3" s="15">
        <f t="shared" ref="AF3:AF18" si="2">O3-AE3</f>
        <v>1096</v>
      </c>
      <c r="AG3" s="7">
        <f>(B3*C3)+D3</f>
        <v>1091</v>
      </c>
      <c r="AH3" s="13">
        <f>AG3+AD3-AF3</f>
        <v>0</v>
      </c>
    </row>
    <row r="4" spans="1:34" ht="12" customHeight="1" x14ac:dyDescent="0.25">
      <c r="A4" s="20" t="s">
        <v>32</v>
      </c>
      <c r="B4" s="21">
        <v>70</v>
      </c>
      <c r="C4" s="9">
        <v>17</v>
      </c>
      <c r="D4" s="9">
        <v>51</v>
      </c>
      <c r="E4" s="12">
        <v>420</v>
      </c>
      <c r="F4" s="1">
        <f>'22.8'!AF4</f>
        <v>1341</v>
      </c>
      <c r="G4" s="22">
        <f t="shared" ref="G4:G28" si="3">SUM(E4:F4)</f>
        <v>1761</v>
      </c>
      <c r="H4" s="7">
        <v>38</v>
      </c>
      <c r="I4" s="7"/>
      <c r="J4" s="7"/>
      <c r="K4" s="7"/>
      <c r="L4" s="7">
        <v>120</v>
      </c>
      <c r="M4" s="7"/>
      <c r="N4" s="6">
        <f t="shared" si="0"/>
        <v>158</v>
      </c>
      <c r="O4" s="11">
        <f t="shared" si="1"/>
        <v>1603</v>
      </c>
      <c r="P4" s="14">
        <v>92</v>
      </c>
      <c r="Q4" s="14"/>
      <c r="R4" s="14">
        <v>18</v>
      </c>
      <c r="S4" s="14">
        <v>92</v>
      </c>
      <c r="T4" s="14">
        <v>10</v>
      </c>
      <c r="U4" s="28">
        <v>16</v>
      </c>
      <c r="V4" s="14"/>
      <c r="W4" s="14">
        <v>18</v>
      </c>
      <c r="X4" s="14"/>
      <c r="Y4" s="14">
        <v>46</v>
      </c>
      <c r="Z4" s="14">
        <v>67</v>
      </c>
      <c r="AA4" s="14">
        <v>3</v>
      </c>
      <c r="AB4" s="14"/>
      <c r="AC4" s="14"/>
      <c r="AD4" s="14"/>
      <c r="AE4" s="13">
        <f t="shared" ref="AE4:AE28" si="4">SUM(P4:AC4)</f>
        <v>362</v>
      </c>
      <c r="AF4" s="15">
        <f t="shared" si="2"/>
        <v>1241</v>
      </c>
      <c r="AG4" s="7">
        <f t="shared" ref="AG4:AG28" si="5">(B4*C4)+D4</f>
        <v>1241</v>
      </c>
      <c r="AH4" s="13">
        <f t="shared" ref="AH4:AH28" si="6">AG4+AD4-AF4</f>
        <v>0</v>
      </c>
    </row>
    <row r="5" spans="1:34" ht="12" customHeight="1" x14ac:dyDescent="0.25">
      <c r="A5" s="20" t="s">
        <v>33</v>
      </c>
      <c r="B5" s="21">
        <v>45</v>
      </c>
      <c r="C5" s="8">
        <v>6</v>
      </c>
      <c r="D5" s="8">
        <v>80</v>
      </c>
      <c r="E5" s="12">
        <v>90</v>
      </c>
      <c r="F5" s="1">
        <f>'22.8'!AF5</f>
        <v>350</v>
      </c>
      <c r="G5" s="22">
        <f t="shared" si="3"/>
        <v>440</v>
      </c>
      <c r="H5" s="7"/>
      <c r="I5" s="7"/>
      <c r="J5" s="7"/>
      <c r="K5" s="7"/>
      <c r="L5" s="7">
        <v>60</v>
      </c>
      <c r="M5" s="7"/>
      <c r="N5" s="6">
        <f t="shared" si="0"/>
        <v>60</v>
      </c>
      <c r="O5" s="11">
        <f t="shared" si="1"/>
        <v>380</v>
      </c>
      <c r="P5" s="14"/>
      <c r="Q5" s="14"/>
      <c r="R5" s="14">
        <v>5</v>
      </c>
      <c r="S5" s="14"/>
      <c r="T5" s="14">
        <v>13</v>
      </c>
      <c r="U5" s="14"/>
      <c r="V5" s="14"/>
      <c r="W5" s="14">
        <v>3</v>
      </c>
      <c r="X5" s="14"/>
      <c r="Y5" s="14"/>
      <c r="Z5" s="14">
        <v>9</v>
      </c>
      <c r="AA5" s="28"/>
      <c r="AB5" s="14"/>
      <c r="AC5" s="14"/>
      <c r="AD5" s="14"/>
      <c r="AE5" s="13">
        <f t="shared" si="4"/>
        <v>30</v>
      </c>
      <c r="AF5" s="15">
        <f t="shared" si="2"/>
        <v>350</v>
      </c>
      <c r="AG5" s="7">
        <f t="shared" si="5"/>
        <v>350</v>
      </c>
      <c r="AH5" s="13">
        <f t="shared" si="6"/>
        <v>0</v>
      </c>
    </row>
    <row r="6" spans="1:34" ht="12" customHeight="1" x14ac:dyDescent="0.25">
      <c r="A6" s="20" t="s">
        <v>34</v>
      </c>
      <c r="B6" s="21">
        <v>90</v>
      </c>
      <c r="C6" s="8"/>
      <c r="D6" s="8"/>
      <c r="E6" s="12"/>
      <c r="F6" s="1">
        <f>'22.8'!AF6</f>
        <v>6</v>
      </c>
      <c r="G6" s="22">
        <f t="shared" si="3"/>
        <v>6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6</v>
      </c>
      <c r="P6" s="14"/>
      <c r="Q6" s="14"/>
      <c r="R6" s="14"/>
      <c r="S6" s="14"/>
      <c r="T6" s="14"/>
      <c r="U6" s="14"/>
      <c r="V6" s="14"/>
      <c r="W6" s="14"/>
      <c r="X6" s="14"/>
      <c r="Y6" s="14">
        <v>6</v>
      </c>
      <c r="Z6" s="14"/>
      <c r="AA6" s="14"/>
      <c r="AB6" s="14"/>
      <c r="AC6" s="14"/>
      <c r="AD6" s="14"/>
      <c r="AE6" s="13">
        <f t="shared" si="4"/>
        <v>6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12" customHeight="1" x14ac:dyDescent="0.25">
      <c r="A7" s="20" t="s">
        <v>35</v>
      </c>
      <c r="B7" s="21">
        <v>80</v>
      </c>
      <c r="C7" s="8">
        <v>0</v>
      </c>
      <c r="D7" s="8">
        <v>34</v>
      </c>
      <c r="E7" s="12"/>
      <c r="F7" s="1">
        <f>'22.8'!AF7</f>
        <v>59</v>
      </c>
      <c r="G7" s="22">
        <f t="shared" si="3"/>
        <v>59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59</v>
      </c>
      <c r="P7" s="14">
        <v>3</v>
      </c>
      <c r="Q7" s="14"/>
      <c r="R7" s="14">
        <v>10</v>
      </c>
      <c r="S7" s="14"/>
      <c r="T7" s="14"/>
      <c r="U7" s="14"/>
      <c r="V7" s="14"/>
      <c r="W7" s="14"/>
      <c r="X7" s="14"/>
      <c r="Y7" s="14">
        <v>10</v>
      </c>
      <c r="Z7" s="14">
        <v>2</v>
      </c>
      <c r="AA7" s="14"/>
      <c r="AB7" s="14"/>
      <c r="AC7" s="14"/>
      <c r="AD7" s="14"/>
      <c r="AE7" s="13">
        <f t="shared" si="4"/>
        <v>25</v>
      </c>
      <c r="AF7" s="15">
        <f t="shared" si="2"/>
        <v>34</v>
      </c>
      <c r="AG7" s="7">
        <f t="shared" si="5"/>
        <v>34</v>
      </c>
      <c r="AH7" s="13">
        <f t="shared" si="6"/>
        <v>0</v>
      </c>
    </row>
    <row r="8" spans="1:34" ht="12" customHeight="1" x14ac:dyDescent="0.25">
      <c r="A8" s="20" t="s">
        <v>36</v>
      </c>
      <c r="B8" s="21">
        <v>20</v>
      </c>
      <c r="C8" s="8"/>
      <c r="D8" s="8"/>
      <c r="E8" s="12"/>
      <c r="F8" s="1">
        <f>'22.8'!AF8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0</v>
      </c>
      <c r="AG8" s="7">
        <f t="shared" si="5"/>
        <v>0</v>
      </c>
      <c r="AH8" s="13">
        <f t="shared" si="6"/>
        <v>0</v>
      </c>
    </row>
    <row r="9" spans="1:34" ht="12" customHeight="1" x14ac:dyDescent="0.25">
      <c r="A9" s="20" t="s">
        <v>37</v>
      </c>
      <c r="B9" s="21">
        <v>120</v>
      </c>
      <c r="C9" s="9">
        <v>3</v>
      </c>
      <c r="D9" s="9">
        <v>102</v>
      </c>
      <c r="E9" s="12"/>
      <c r="F9" s="1">
        <f>'22.8'!AF9</f>
        <v>597</v>
      </c>
      <c r="G9" s="22">
        <f t="shared" si="3"/>
        <v>597</v>
      </c>
      <c r="H9" s="7">
        <v>8</v>
      </c>
      <c r="I9" s="7"/>
      <c r="J9" s="7"/>
      <c r="K9" s="7"/>
      <c r="L9" s="7"/>
      <c r="M9" s="7"/>
      <c r="N9" s="6">
        <f t="shared" si="0"/>
        <v>8</v>
      </c>
      <c r="O9" s="11">
        <f t="shared" si="1"/>
        <v>589</v>
      </c>
      <c r="P9" s="14">
        <v>62</v>
      </c>
      <c r="Q9" s="14"/>
      <c r="R9" s="14"/>
      <c r="S9" s="14">
        <v>12</v>
      </c>
      <c r="T9" s="14"/>
      <c r="U9" s="14">
        <v>7</v>
      </c>
      <c r="V9" s="14"/>
      <c r="W9" s="14">
        <v>4</v>
      </c>
      <c r="X9" s="14"/>
      <c r="Y9" s="14">
        <v>22</v>
      </c>
      <c r="Z9" s="14">
        <v>19</v>
      </c>
      <c r="AA9" s="14"/>
      <c r="AB9" s="14"/>
      <c r="AC9" s="14"/>
      <c r="AD9" s="14">
        <v>1</v>
      </c>
      <c r="AE9" s="13">
        <f t="shared" si="4"/>
        <v>126</v>
      </c>
      <c r="AF9" s="15">
        <f t="shared" si="2"/>
        <v>463</v>
      </c>
      <c r="AG9" s="7">
        <f t="shared" si="5"/>
        <v>462</v>
      </c>
      <c r="AH9" s="13">
        <f t="shared" si="6"/>
        <v>0</v>
      </c>
    </row>
    <row r="10" spans="1:34" ht="12" customHeight="1" x14ac:dyDescent="0.25">
      <c r="A10" s="20" t="s">
        <v>38</v>
      </c>
      <c r="B10" s="21">
        <v>40</v>
      </c>
      <c r="C10" s="8">
        <v>1</v>
      </c>
      <c r="D10" s="8">
        <v>32</v>
      </c>
      <c r="E10" s="12"/>
      <c r="F10" s="1">
        <f>'22.8'!AF10</f>
        <v>76</v>
      </c>
      <c r="G10" s="22">
        <f t="shared" si="3"/>
        <v>76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76</v>
      </c>
      <c r="P10" s="14"/>
      <c r="Q10" s="14"/>
      <c r="R10" s="14">
        <v>4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4</v>
      </c>
      <c r="AF10" s="15">
        <f t="shared" si="2"/>
        <v>72</v>
      </c>
      <c r="AG10" s="7">
        <f t="shared" si="5"/>
        <v>72</v>
      </c>
      <c r="AH10" s="13">
        <f t="shared" si="6"/>
        <v>0</v>
      </c>
    </row>
    <row r="11" spans="1:34" ht="12" customHeight="1" x14ac:dyDescent="0.25">
      <c r="A11" s="20" t="s">
        <v>39</v>
      </c>
      <c r="B11" s="21">
        <v>65</v>
      </c>
      <c r="C11" s="8">
        <v>4</v>
      </c>
      <c r="D11" s="8">
        <v>8</v>
      </c>
      <c r="E11" s="12"/>
      <c r="F11" s="1">
        <f>'22.8'!AF11</f>
        <v>272</v>
      </c>
      <c r="G11" s="22">
        <f t="shared" si="3"/>
        <v>272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272</v>
      </c>
      <c r="P11" s="14"/>
      <c r="Q11" s="14"/>
      <c r="R11" s="14"/>
      <c r="S11" s="14">
        <v>4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4"/>
        <v>4</v>
      </c>
      <c r="AF11" s="15">
        <f t="shared" si="2"/>
        <v>268</v>
      </c>
      <c r="AG11" s="7">
        <f t="shared" si="5"/>
        <v>268</v>
      </c>
      <c r="AH11" s="13">
        <f t="shared" si="6"/>
        <v>0</v>
      </c>
    </row>
    <row r="12" spans="1:34" ht="12" customHeight="1" x14ac:dyDescent="0.25">
      <c r="A12" s="20" t="s">
        <v>40</v>
      </c>
      <c r="B12" s="21">
        <v>100</v>
      </c>
      <c r="C12" s="8">
        <v>3</v>
      </c>
      <c r="D12" s="8">
        <v>34</v>
      </c>
      <c r="E12" s="12">
        <v>200</v>
      </c>
      <c r="F12" s="1">
        <f>'22.8'!AF12</f>
        <v>439</v>
      </c>
      <c r="G12" s="22">
        <f t="shared" si="3"/>
        <v>639</v>
      </c>
      <c r="H12" s="7">
        <v>28</v>
      </c>
      <c r="I12" s="7"/>
      <c r="J12" s="7"/>
      <c r="K12" s="7"/>
      <c r="L12" s="7">
        <v>50</v>
      </c>
      <c r="M12" s="7"/>
      <c r="N12" s="6">
        <f t="shared" si="0"/>
        <v>78</v>
      </c>
      <c r="O12" s="11">
        <f t="shared" si="1"/>
        <v>561</v>
      </c>
      <c r="P12" s="14">
        <v>57</v>
      </c>
      <c r="Q12" s="14"/>
      <c r="R12" s="14">
        <v>27</v>
      </c>
      <c r="S12" s="14">
        <v>30</v>
      </c>
      <c r="T12" s="14"/>
      <c r="U12" s="14">
        <v>19</v>
      </c>
      <c r="V12" s="14"/>
      <c r="W12" s="14">
        <v>21</v>
      </c>
      <c r="X12" s="14"/>
      <c r="Y12" s="14">
        <v>16</v>
      </c>
      <c r="Z12" s="14">
        <v>51</v>
      </c>
      <c r="AA12" s="14">
        <v>5</v>
      </c>
      <c r="AB12" s="14"/>
      <c r="AC12" s="14"/>
      <c r="AD12" s="14">
        <v>1</v>
      </c>
      <c r="AE12" s="13">
        <f t="shared" si="4"/>
        <v>226</v>
      </c>
      <c r="AF12" s="15">
        <f t="shared" si="2"/>
        <v>335</v>
      </c>
      <c r="AG12" s="7">
        <f t="shared" si="5"/>
        <v>334</v>
      </c>
      <c r="AH12" s="13">
        <f t="shared" si="6"/>
        <v>0</v>
      </c>
    </row>
    <row r="13" spans="1:34" ht="12" customHeight="1" x14ac:dyDescent="0.25">
      <c r="A13" s="20" t="s">
        <v>41</v>
      </c>
      <c r="B13" s="21">
        <v>0</v>
      </c>
      <c r="C13" s="10"/>
      <c r="D13" s="10"/>
      <c r="E13" s="12"/>
      <c r="F13" s="1">
        <f>'22.8'!AF13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" customHeight="1" x14ac:dyDescent="0.25">
      <c r="A14" s="20" t="s">
        <v>42</v>
      </c>
      <c r="B14" s="21">
        <v>48</v>
      </c>
      <c r="C14" s="10">
        <v>1</v>
      </c>
      <c r="D14" s="10">
        <v>30</v>
      </c>
      <c r="E14" s="12"/>
      <c r="F14" s="1">
        <f>'22.8'!AF14</f>
        <v>99</v>
      </c>
      <c r="G14" s="22">
        <f t="shared" si="3"/>
        <v>99</v>
      </c>
      <c r="H14" s="7"/>
      <c r="I14" s="7"/>
      <c r="J14" s="7"/>
      <c r="K14" s="7"/>
      <c r="L14" s="7">
        <v>5</v>
      </c>
      <c r="M14" s="7"/>
      <c r="N14" s="6">
        <f t="shared" si="0"/>
        <v>5</v>
      </c>
      <c r="O14" s="11">
        <f t="shared" si="1"/>
        <v>94</v>
      </c>
      <c r="P14" s="14">
        <v>6</v>
      </c>
      <c r="Q14" s="14"/>
      <c r="R14" s="14">
        <v>1</v>
      </c>
      <c r="S14" s="14">
        <v>3</v>
      </c>
      <c r="T14" s="14"/>
      <c r="U14" s="14"/>
      <c r="V14" s="14"/>
      <c r="W14" s="14">
        <v>4</v>
      </c>
      <c r="X14" s="14"/>
      <c r="Y14" s="14"/>
      <c r="Z14" s="14">
        <v>2</v>
      </c>
      <c r="AA14" s="14"/>
      <c r="AB14" s="14"/>
      <c r="AC14" s="14"/>
      <c r="AD14" s="14"/>
      <c r="AE14" s="13">
        <f t="shared" si="4"/>
        <v>16</v>
      </c>
      <c r="AF14" s="15">
        <f t="shared" si="2"/>
        <v>78</v>
      </c>
      <c r="AG14" s="7">
        <f t="shared" si="5"/>
        <v>78</v>
      </c>
      <c r="AH14" s="13">
        <f t="shared" si="6"/>
        <v>0</v>
      </c>
    </row>
    <row r="15" spans="1:34" ht="12" customHeight="1" x14ac:dyDescent="0.25">
      <c r="A15" s="20" t="s">
        <v>43</v>
      </c>
      <c r="B15" s="21">
        <v>85</v>
      </c>
      <c r="C15" s="10">
        <v>1</v>
      </c>
      <c r="D15" s="10">
        <v>60</v>
      </c>
      <c r="E15" s="12"/>
      <c r="F15" s="1">
        <f>'22.8'!AF15</f>
        <v>182</v>
      </c>
      <c r="G15" s="22">
        <f t="shared" si="3"/>
        <v>182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182</v>
      </c>
      <c r="P15" s="14">
        <v>18</v>
      </c>
      <c r="Q15" s="14"/>
      <c r="R15" s="14">
        <v>8</v>
      </c>
      <c r="S15" s="14"/>
      <c r="T15" s="14"/>
      <c r="U15" s="14"/>
      <c r="V15" s="14"/>
      <c r="W15" s="14">
        <v>3</v>
      </c>
      <c r="X15" s="14"/>
      <c r="Y15" s="14"/>
      <c r="Z15" s="14">
        <v>8</v>
      </c>
      <c r="AA15" s="14"/>
      <c r="AB15" s="14"/>
      <c r="AC15" s="14"/>
      <c r="AD15" s="14"/>
      <c r="AE15" s="13">
        <f t="shared" si="4"/>
        <v>37</v>
      </c>
      <c r="AF15" s="15">
        <f t="shared" si="2"/>
        <v>145</v>
      </c>
      <c r="AG15" s="7">
        <f t="shared" si="5"/>
        <v>145</v>
      </c>
      <c r="AH15" s="13">
        <f t="shared" si="6"/>
        <v>0</v>
      </c>
    </row>
    <row r="16" spans="1:34" ht="12" customHeight="1" x14ac:dyDescent="0.25">
      <c r="A16" s="20" t="s">
        <v>44</v>
      </c>
      <c r="B16" s="21">
        <v>50</v>
      </c>
      <c r="C16" s="10">
        <v>3</v>
      </c>
      <c r="D16" s="10">
        <v>24</v>
      </c>
      <c r="E16" s="12"/>
      <c r="F16" s="1">
        <f>'22.8'!AF16</f>
        <v>244</v>
      </c>
      <c r="G16" s="22">
        <f t="shared" si="3"/>
        <v>244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244</v>
      </c>
      <c r="P16" s="14">
        <v>31</v>
      </c>
      <c r="Q16" s="14"/>
      <c r="R16" s="14">
        <v>8</v>
      </c>
      <c r="S16" s="14">
        <v>16</v>
      </c>
      <c r="T16" s="14"/>
      <c r="U16" s="14"/>
      <c r="V16" s="14"/>
      <c r="W16" s="14">
        <v>7</v>
      </c>
      <c r="X16" s="14"/>
      <c r="Y16" s="14"/>
      <c r="Z16" s="14">
        <v>6</v>
      </c>
      <c r="AA16" s="14">
        <v>2</v>
      </c>
      <c r="AB16" s="14"/>
      <c r="AC16" s="14"/>
      <c r="AD16" s="14"/>
      <c r="AE16" s="13">
        <f t="shared" si="4"/>
        <v>70</v>
      </c>
      <c r="AF16" s="15">
        <f t="shared" si="2"/>
        <v>174</v>
      </c>
      <c r="AG16" s="7">
        <f t="shared" si="5"/>
        <v>174</v>
      </c>
      <c r="AH16" s="13">
        <f t="shared" si="6"/>
        <v>0</v>
      </c>
    </row>
    <row r="17" spans="1:34" ht="12" customHeight="1" x14ac:dyDescent="0.25">
      <c r="A17" s="20" t="s">
        <v>45</v>
      </c>
      <c r="B17" s="21">
        <v>50</v>
      </c>
      <c r="C17" s="10">
        <v>8</v>
      </c>
      <c r="D17" s="10">
        <v>60</v>
      </c>
      <c r="E17" s="12"/>
      <c r="F17" s="1">
        <f>'22.8'!AF17</f>
        <v>468</v>
      </c>
      <c r="G17" s="22">
        <f t="shared" si="3"/>
        <v>468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468</v>
      </c>
      <c r="P17" s="14"/>
      <c r="Q17" s="14"/>
      <c r="R17" s="14"/>
      <c r="S17" s="14">
        <v>4</v>
      </c>
      <c r="T17" s="14"/>
      <c r="U17" s="14"/>
      <c r="V17" s="14"/>
      <c r="W17" s="14"/>
      <c r="X17" s="14"/>
      <c r="Y17" s="14"/>
      <c r="Z17" s="14">
        <v>4</v>
      </c>
      <c r="AA17" s="14"/>
      <c r="AB17" s="14"/>
      <c r="AC17" s="14"/>
      <c r="AD17" s="14"/>
      <c r="AE17" s="13">
        <f t="shared" si="4"/>
        <v>8</v>
      </c>
      <c r="AF17" s="15">
        <f t="shared" si="2"/>
        <v>460</v>
      </c>
      <c r="AG17" s="7">
        <f t="shared" si="5"/>
        <v>460</v>
      </c>
      <c r="AH17" s="13">
        <f t="shared" si="6"/>
        <v>0</v>
      </c>
    </row>
    <row r="18" spans="1:34" ht="12" customHeight="1" x14ac:dyDescent="0.25">
      <c r="A18" s="20" t="s">
        <v>46</v>
      </c>
      <c r="B18" s="21">
        <v>50</v>
      </c>
      <c r="C18" s="10">
        <v>1</v>
      </c>
      <c r="D18" s="10">
        <v>19</v>
      </c>
      <c r="E18" s="12"/>
      <c r="F18" s="1">
        <f>'22.8'!AF18</f>
        <v>69</v>
      </c>
      <c r="G18" s="22">
        <f t="shared" si="3"/>
        <v>69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69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69</v>
      </c>
      <c r="AG18" s="7">
        <f t="shared" si="5"/>
        <v>69</v>
      </c>
      <c r="AH18" s="13">
        <f t="shared" si="6"/>
        <v>0</v>
      </c>
    </row>
    <row r="19" spans="1:34" ht="12" customHeight="1" x14ac:dyDescent="0.25">
      <c r="A19" s="20" t="s">
        <v>25</v>
      </c>
      <c r="B19" s="21">
        <v>50</v>
      </c>
      <c r="C19" s="10">
        <v>2</v>
      </c>
      <c r="D19" s="10">
        <v>3</v>
      </c>
      <c r="E19" s="12"/>
      <c r="F19" s="1">
        <f>'22.8'!AF19</f>
        <v>213</v>
      </c>
      <c r="G19" s="22">
        <f t="shared" si="3"/>
        <v>213</v>
      </c>
      <c r="H19" s="7"/>
      <c r="I19" s="7"/>
      <c r="J19" s="7"/>
      <c r="K19" s="7"/>
      <c r="L19" s="7">
        <v>105</v>
      </c>
      <c r="M19" s="7"/>
      <c r="N19" s="6">
        <f t="shared" si="0"/>
        <v>105</v>
      </c>
      <c r="O19" s="11">
        <f t="shared" si="1"/>
        <v>108</v>
      </c>
      <c r="P19" s="14"/>
      <c r="Q19" s="14"/>
      <c r="R19" s="14"/>
      <c r="S19" s="14"/>
      <c r="T19" s="14">
        <v>2</v>
      </c>
      <c r="U19" s="14"/>
      <c r="V19" s="14"/>
      <c r="W19" s="14">
        <v>3</v>
      </c>
      <c r="X19" s="14"/>
      <c r="Y19" s="14"/>
      <c r="Z19" s="14"/>
      <c r="AA19" s="14"/>
      <c r="AB19" s="14"/>
      <c r="AC19" s="14"/>
      <c r="AD19" s="14"/>
      <c r="AE19" s="13">
        <f t="shared" si="4"/>
        <v>5</v>
      </c>
      <c r="AF19" s="15">
        <f t="shared" ref="AF19:AF28" si="7">O19-AE19</f>
        <v>103</v>
      </c>
      <c r="AG19" s="7">
        <f t="shared" si="5"/>
        <v>103</v>
      </c>
      <c r="AH19" s="13">
        <f t="shared" si="6"/>
        <v>0</v>
      </c>
    </row>
    <row r="20" spans="1:34" ht="12" customHeight="1" x14ac:dyDescent="0.25">
      <c r="A20" s="20" t="s">
        <v>26</v>
      </c>
      <c r="B20" s="21">
        <v>25</v>
      </c>
      <c r="C20" s="10"/>
      <c r="D20" s="10"/>
      <c r="E20" s="12"/>
      <c r="F20" s="1">
        <f>'22.8'!AF20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7"/>
        <v>0</v>
      </c>
      <c r="AG20" s="7">
        <f t="shared" si="5"/>
        <v>0</v>
      </c>
      <c r="AH20" s="13">
        <f t="shared" si="6"/>
        <v>0</v>
      </c>
    </row>
    <row r="21" spans="1:34" ht="12" customHeight="1" x14ac:dyDescent="0.25">
      <c r="A21" s="20" t="s">
        <v>27</v>
      </c>
      <c r="B21" s="21">
        <v>33</v>
      </c>
      <c r="C21" s="10">
        <v>1</v>
      </c>
      <c r="D21" s="10">
        <v>28</v>
      </c>
      <c r="E21" s="12"/>
      <c r="F21" s="1">
        <f>'22.8'!AF21</f>
        <v>87</v>
      </c>
      <c r="G21" s="22">
        <f t="shared" si="3"/>
        <v>87</v>
      </c>
      <c r="H21" s="7"/>
      <c r="I21" s="7"/>
      <c r="J21" s="7"/>
      <c r="K21" s="7"/>
      <c r="L21" s="7">
        <v>15</v>
      </c>
      <c r="M21" s="7"/>
      <c r="N21" s="6">
        <f t="shared" si="0"/>
        <v>15</v>
      </c>
      <c r="O21" s="11">
        <f t="shared" si="1"/>
        <v>72</v>
      </c>
      <c r="P21" s="14"/>
      <c r="Q21" s="14"/>
      <c r="R21" s="14"/>
      <c r="S21" s="14"/>
      <c r="T21" s="14">
        <v>5</v>
      </c>
      <c r="U21" s="14"/>
      <c r="V21" s="14"/>
      <c r="W21" s="14">
        <v>5</v>
      </c>
      <c r="X21" s="14"/>
      <c r="Y21" s="14"/>
      <c r="Z21" s="14"/>
      <c r="AA21" s="14"/>
      <c r="AB21" s="14"/>
      <c r="AC21" s="14"/>
      <c r="AD21" s="14">
        <v>1</v>
      </c>
      <c r="AE21" s="13">
        <f t="shared" si="4"/>
        <v>10</v>
      </c>
      <c r="AF21" s="15">
        <f t="shared" si="7"/>
        <v>62</v>
      </c>
      <c r="AG21" s="7">
        <f t="shared" si="5"/>
        <v>61</v>
      </c>
      <c r="AH21" s="13">
        <f t="shared" si="6"/>
        <v>0</v>
      </c>
    </row>
    <row r="22" spans="1:34" ht="12" customHeight="1" x14ac:dyDescent="0.25">
      <c r="A22" s="20" t="s">
        <v>28</v>
      </c>
      <c r="B22" s="21">
        <v>40</v>
      </c>
      <c r="C22" s="10"/>
      <c r="D22" s="10"/>
      <c r="E22" s="12"/>
      <c r="F22" s="1">
        <f>'22.8'!AF22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7"/>
        <v>0</v>
      </c>
      <c r="AG22" s="7">
        <f t="shared" si="5"/>
        <v>0</v>
      </c>
      <c r="AH22" s="13">
        <f t="shared" si="6"/>
        <v>0</v>
      </c>
    </row>
    <row r="23" spans="1:34" ht="12" customHeight="1" x14ac:dyDescent="0.25">
      <c r="A23" s="20" t="s">
        <v>29</v>
      </c>
      <c r="B23" s="21">
        <v>40</v>
      </c>
      <c r="C23" s="10"/>
      <c r="D23" s="10"/>
      <c r="E23" s="12"/>
      <c r="F23" s="1">
        <f>'22.8'!AF23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7"/>
        <v>0</v>
      </c>
      <c r="AG23" s="7">
        <f t="shared" si="5"/>
        <v>0</v>
      </c>
      <c r="AH23" s="13">
        <f t="shared" si="6"/>
        <v>0</v>
      </c>
    </row>
    <row r="24" spans="1:34" ht="12" customHeight="1" x14ac:dyDescent="0.25">
      <c r="A24" s="20" t="s">
        <v>30</v>
      </c>
      <c r="B24" s="21">
        <v>45</v>
      </c>
      <c r="C24" s="10">
        <v>6</v>
      </c>
      <c r="D24" s="10">
        <v>53</v>
      </c>
      <c r="E24" s="12"/>
      <c r="F24" s="1">
        <f>'22.8'!AF24</f>
        <v>404</v>
      </c>
      <c r="G24" s="22">
        <f t="shared" si="3"/>
        <v>404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404</v>
      </c>
      <c r="P24" s="14">
        <v>77</v>
      </c>
      <c r="Q24" s="14"/>
      <c r="R24" s="14"/>
      <c r="S24" s="14"/>
      <c r="T24" s="14"/>
      <c r="U24" s="14"/>
      <c r="V24" s="14"/>
      <c r="W24" s="14"/>
      <c r="X24" s="14"/>
      <c r="Y24" s="14"/>
      <c r="Z24" s="14">
        <v>2</v>
      </c>
      <c r="AA24" s="14"/>
      <c r="AB24" s="14"/>
      <c r="AC24" s="14"/>
      <c r="AD24" s="14">
        <v>2</v>
      </c>
      <c r="AE24" s="13">
        <f t="shared" si="4"/>
        <v>79</v>
      </c>
      <c r="AF24" s="15">
        <f t="shared" si="7"/>
        <v>325</v>
      </c>
      <c r="AG24" s="7">
        <f t="shared" si="5"/>
        <v>323</v>
      </c>
      <c r="AH24" s="13">
        <f t="shared" si="6"/>
        <v>0</v>
      </c>
    </row>
    <row r="25" spans="1:34" ht="12" customHeight="1" x14ac:dyDescent="0.25">
      <c r="A25" s="20" t="s">
        <v>59</v>
      </c>
      <c r="B25" s="21">
        <v>100</v>
      </c>
      <c r="C25" s="10">
        <v>1</v>
      </c>
      <c r="D25" s="10">
        <v>126</v>
      </c>
      <c r="E25" s="12"/>
      <c r="F25" s="1">
        <f>'22.8'!AF25</f>
        <v>226</v>
      </c>
      <c r="G25" s="22">
        <f t="shared" si="3"/>
        <v>226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226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7"/>
        <v>226</v>
      </c>
      <c r="AG25" s="7">
        <f t="shared" si="5"/>
        <v>226</v>
      </c>
      <c r="AH25" s="13">
        <f t="shared" si="6"/>
        <v>0</v>
      </c>
    </row>
    <row r="26" spans="1:34" ht="12" customHeight="1" x14ac:dyDescent="0.25">
      <c r="A26" s="20" t="s">
        <v>60</v>
      </c>
      <c r="B26" s="21">
        <v>100</v>
      </c>
      <c r="C26" s="10">
        <v>6</v>
      </c>
      <c r="D26" s="10">
        <v>106</v>
      </c>
      <c r="E26" s="12"/>
      <c r="F26" s="1">
        <f>'22.8'!AF26</f>
        <v>736</v>
      </c>
      <c r="G26" s="22">
        <f t="shared" si="3"/>
        <v>736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736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>
        <v>20</v>
      </c>
      <c r="AC26" s="14">
        <v>10</v>
      </c>
      <c r="AD26" s="14"/>
      <c r="AE26" s="13">
        <f t="shared" si="4"/>
        <v>30</v>
      </c>
      <c r="AF26" s="15">
        <f t="shared" si="7"/>
        <v>706</v>
      </c>
      <c r="AG26" s="7">
        <f t="shared" si="5"/>
        <v>706</v>
      </c>
      <c r="AH26" s="13">
        <f t="shared" si="6"/>
        <v>0</v>
      </c>
    </row>
    <row r="27" spans="1:34" ht="12" customHeight="1" x14ac:dyDescent="0.25">
      <c r="A27" s="20" t="s">
        <v>61</v>
      </c>
      <c r="B27" s="21">
        <v>50</v>
      </c>
      <c r="C27" s="10">
        <v>0</v>
      </c>
      <c r="D27" s="10">
        <v>71</v>
      </c>
      <c r="E27" s="12"/>
      <c r="F27" s="1">
        <f>'22.8'!AF27</f>
        <v>71</v>
      </c>
      <c r="G27" s="22">
        <f t="shared" si="3"/>
        <v>71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71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4"/>
        <v>0</v>
      </c>
      <c r="AF27" s="15">
        <f t="shared" si="7"/>
        <v>71</v>
      </c>
      <c r="AG27" s="7">
        <f t="shared" si="5"/>
        <v>71</v>
      </c>
      <c r="AH27" s="13">
        <f t="shared" si="6"/>
        <v>0</v>
      </c>
    </row>
    <row r="28" spans="1:34" ht="12" customHeight="1" x14ac:dyDescent="0.25">
      <c r="A28" s="20" t="s">
        <v>58</v>
      </c>
      <c r="B28" s="21">
        <v>33</v>
      </c>
      <c r="C28" s="10">
        <v>4</v>
      </c>
      <c r="D28" s="10">
        <v>24</v>
      </c>
      <c r="E28" s="12"/>
      <c r="F28" s="1">
        <f>'22.8'!AF28</f>
        <v>211</v>
      </c>
      <c r="G28" s="22">
        <f t="shared" si="3"/>
        <v>211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211</v>
      </c>
      <c r="P28" s="14"/>
      <c r="Q28" s="14"/>
      <c r="R28" s="14"/>
      <c r="S28" s="14">
        <v>12</v>
      </c>
      <c r="T28" s="14"/>
      <c r="U28" s="14"/>
      <c r="V28" s="14"/>
      <c r="W28" s="14"/>
      <c r="X28" s="14"/>
      <c r="Y28" s="14"/>
      <c r="Z28" s="14">
        <v>42</v>
      </c>
      <c r="AA28" s="14"/>
      <c r="AB28" s="14"/>
      <c r="AC28" s="14"/>
      <c r="AD28" s="14">
        <v>1</v>
      </c>
      <c r="AE28" s="13">
        <f t="shared" si="4"/>
        <v>54</v>
      </c>
      <c r="AF28" s="15">
        <f t="shared" si="7"/>
        <v>157</v>
      </c>
      <c r="AG28" s="7">
        <f t="shared" si="5"/>
        <v>156</v>
      </c>
      <c r="AH28" s="13">
        <f t="shared" si="6"/>
        <v>0</v>
      </c>
    </row>
    <row r="29" spans="1:34" ht="12" customHeight="1" x14ac:dyDescent="0.25">
      <c r="E29" s="19">
        <f>SUM(E3:E28)</f>
        <v>1230</v>
      </c>
      <c r="F29" s="19">
        <f t="shared" ref="F29:AH29" si="8">SUM(F3:F28)</f>
        <v>7240</v>
      </c>
      <c r="G29" s="19">
        <f t="shared" si="8"/>
        <v>8470</v>
      </c>
      <c r="H29" s="19">
        <f t="shared" si="8"/>
        <v>114</v>
      </c>
      <c r="I29" s="19">
        <f t="shared" si="8"/>
        <v>0</v>
      </c>
      <c r="J29" s="19">
        <f t="shared" si="8"/>
        <v>0</v>
      </c>
      <c r="K29" s="19">
        <f t="shared" si="8"/>
        <v>0</v>
      </c>
      <c r="L29" s="19">
        <f t="shared" si="8"/>
        <v>420</v>
      </c>
      <c r="M29" s="19">
        <f t="shared" si="8"/>
        <v>0</v>
      </c>
      <c r="N29" s="19">
        <f t="shared" si="8"/>
        <v>534</v>
      </c>
      <c r="O29" s="19">
        <f t="shared" si="8"/>
        <v>7936</v>
      </c>
      <c r="P29" s="19">
        <f t="shared" si="8"/>
        <v>373</v>
      </c>
      <c r="Q29" s="19">
        <f t="shared" si="8"/>
        <v>0</v>
      </c>
      <c r="R29" s="19">
        <f t="shared" si="8"/>
        <v>197</v>
      </c>
      <c r="S29" s="19">
        <f t="shared" si="8"/>
        <v>236</v>
      </c>
      <c r="T29" s="19">
        <f t="shared" si="8"/>
        <v>30</v>
      </c>
      <c r="U29" s="19">
        <f t="shared" si="8"/>
        <v>60</v>
      </c>
      <c r="V29" s="19">
        <f t="shared" si="8"/>
        <v>0</v>
      </c>
      <c r="W29" s="19">
        <f t="shared" si="8"/>
        <v>73</v>
      </c>
      <c r="X29" s="19">
        <f t="shared" si="8"/>
        <v>0</v>
      </c>
      <c r="Y29" s="19">
        <f t="shared" si="8"/>
        <v>210</v>
      </c>
      <c r="Z29" s="19">
        <f t="shared" si="8"/>
        <v>271</v>
      </c>
      <c r="AA29" s="19">
        <f t="shared" si="8"/>
        <v>21</v>
      </c>
      <c r="AB29" s="19">
        <f t="shared" si="8"/>
        <v>20</v>
      </c>
      <c r="AC29" s="19"/>
      <c r="AD29" s="19">
        <f t="shared" si="8"/>
        <v>11</v>
      </c>
      <c r="AE29" s="19">
        <f t="shared" si="8"/>
        <v>1501</v>
      </c>
      <c r="AF29" s="19">
        <f t="shared" si="8"/>
        <v>6435</v>
      </c>
      <c r="AG29" s="19">
        <f t="shared" si="8"/>
        <v>6424</v>
      </c>
      <c r="AH29" s="19">
        <f t="shared" si="8"/>
        <v>0</v>
      </c>
    </row>
    <row r="32" spans="1:34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G32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H37" sqref="H37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92" t="s">
        <v>12</v>
      </c>
      <c r="F1" s="92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156</v>
      </c>
      <c r="AC1" s="84" t="s">
        <v>18</v>
      </c>
      <c r="AD1" s="82" t="s">
        <v>10</v>
      </c>
      <c r="AE1" s="82" t="s">
        <v>51</v>
      </c>
      <c r="AF1" s="76" t="s">
        <v>22</v>
      </c>
      <c r="AG1" s="78" t="s">
        <v>23</v>
      </c>
    </row>
    <row r="2" spans="1:33" x14ac:dyDescent="0.25">
      <c r="A2" s="85"/>
      <c r="B2" s="81"/>
      <c r="C2" s="81"/>
      <c r="D2" s="85"/>
      <c r="E2" s="93"/>
      <c r="F2" s="93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 t="s">
        <v>144</v>
      </c>
      <c r="AC2" s="85"/>
      <c r="AD2" s="83"/>
      <c r="AE2" s="83"/>
      <c r="AF2" s="77"/>
      <c r="AG2" s="79"/>
    </row>
    <row r="3" spans="1:33" ht="12.75" customHeight="1" x14ac:dyDescent="0.25">
      <c r="A3" s="20" t="s">
        <v>31</v>
      </c>
      <c r="B3" s="21">
        <v>33</v>
      </c>
      <c r="C3" s="9">
        <v>47</v>
      </c>
      <c r="D3" s="9">
        <v>51</v>
      </c>
      <c r="E3" s="12">
        <v>1040</v>
      </c>
      <c r="F3" s="1">
        <f>'23.8'!AG3</f>
        <v>1091</v>
      </c>
      <c r="G3" s="22">
        <f>SUM(E3:F3)</f>
        <v>2131</v>
      </c>
      <c r="H3" s="7">
        <v>42</v>
      </c>
      <c r="I3" s="7"/>
      <c r="J3" s="7">
        <v>7</v>
      </c>
      <c r="K3" s="7">
        <v>70</v>
      </c>
      <c r="L3" s="7">
        <v>80</v>
      </c>
      <c r="M3" s="7"/>
      <c r="N3" s="6">
        <f t="shared" ref="N3:N28" si="0">SUBTOTAL(9,H3:M3)</f>
        <v>199</v>
      </c>
      <c r="O3" s="11">
        <f t="shared" ref="O3:O28" si="1">G3-N3</f>
        <v>1932</v>
      </c>
      <c r="P3" s="14">
        <v>15</v>
      </c>
      <c r="Q3" s="14"/>
      <c r="R3" s="14"/>
      <c r="S3" s="14"/>
      <c r="T3" s="14">
        <v>49</v>
      </c>
      <c r="U3" s="14">
        <v>20</v>
      </c>
      <c r="V3" s="14">
        <v>27</v>
      </c>
      <c r="W3" s="14">
        <v>20</v>
      </c>
      <c r="X3" s="14">
        <v>66</v>
      </c>
      <c r="Y3" s="14">
        <v>58</v>
      </c>
      <c r="Z3" s="14">
        <v>35</v>
      </c>
      <c r="AA3" s="14">
        <v>38</v>
      </c>
      <c r="AB3" s="14"/>
      <c r="AC3" s="14">
        <v>2</v>
      </c>
      <c r="AD3" s="13">
        <f>SUM(P3:AB3)</f>
        <v>328</v>
      </c>
      <c r="AE3" s="15">
        <f t="shared" ref="AE3:AE28" si="2">O3-AD3</f>
        <v>1604</v>
      </c>
      <c r="AF3" s="7">
        <f>(B3*C3)+D3</f>
        <v>1602</v>
      </c>
      <c r="AG3" s="13">
        <f>AF3+AC3-AE3</f>
        <v>0</v>
      </c>
    </row>
    <row r="4" spans="1:33" ht="12.75" customHeight="1" x14ac:dyDescent="0.25">
      <c r="A4" s="20" t="s">
        <v>32</v>
      </c>
      <c r="B4" s="21">
        <v>70</v>
      </c>
      <c r="C4" s="9">
        <v>23</v>
      </c>
      <c r="D4" s="9">
        <v>19</v>
      </c>
      <c r="E4" s="12">
        <v>980</v>
      </c>
      <c r="F4" s="1">
        <f>'23.8'!AG4</f>
        <v>1241</v>
      </c>
      <c r="G4" s="22">
        <f t="shared" ref="G4:G28" si="3">SUM(E4:F4)</f>
        <v>2221</v>
      </c>
      <c r="H4" s="7">
        <v>59</v>
      </c>
      <c r="I4" s="7">
        <v>7</v>
      </c>
      <c r="J4" s="7"/>
      <c r="K4" s="7">
        <v>80</v>
      </c>
      <c r="L4" s="7">
        <v>105</v>
      </c>
      <c r="M4" s="7"/>
      <c r="N4" s="6">
        <f t="shared" si="0"/>
        <v>251</v>
      </c>
      <c r="O4" s="11">
        <f t="shared" si="1"/>
        <v>1970</v>
      </c>
      <c r="P4" s="14">
        <v>42</v>
      </c>
      <c r="Q4" s="14"/>
      <c r="R4" s="14"/>
      <c r="S4" s="14"/>
      <c r="T4" s="14">
        <v>44</v>
      </c>
      <c r="U4" s="14">
        <v>28</v>
      </c>
      <c r="V4" s="14">
        <v>28</v>
      </c>
      <c r="W4" s="14">
        <v>8</v>
      </c>
      <c r="X4" s="14">
        <v>72</v>
      </c>
      <c r="Y4" s="14">
        <v>46</v>
      </c>
      <c r="Z4" s="14">
        <v>24</v>
      </c>
      <c r="AA4" s="14">
        <v>46</v>
      </c>
      <c r="AB4" s="14"/>
      <c r="AC4" s="14">
        <v>3</v>
      </c>
      <c r="AD4" s="13">
        <f t="shared" ref="AD4:AD28" si="4">SUM(P4:AB4)</f>
        <v>338</v>
      </c>
      <c r="AE4" s="15">
        <f t="shared" si="2"/>
        <v>1632</v>
      </c>
      <c r="AF4" s="7">
        <f t="shared" ref="AF4:AF28" si="5">(B4*C4)+D4</f>
        <v>1629</v>
      </c>
      <c r="AG4" s="13">
        <f t="shared" ref="AG4:AG28" si="6">AF4+AC4-AE4</f>
        <v>0</v>
      </c>
    </row>
    <row r="5" spans="1:33" ht="12.75" customHeight="1" x14ac:dyDescent="0.25">
      <c r="A5" s="20" t="s">
        <v>33</v>
      </c>
      <c r="B5" s="21">
        <v>45</v>
      </c>
      <c r="C5" s="8">
        <v>8</v>
      </c>
      <c r="D5" s="8">
        <v>22</v>
      </c>
      <c r="E5" s="12">
        <v>180</v>
      </c>
      <c r="F5" s="1">
        <f>'23.8'!AG5</f>
        <v>350</v>
      </c>
      <c r="G5" s="22">
        <f t="shared" si="3"/>
        <v>530</v>
      </c>
      <c r="H5" s="7"/>
      <c r="I5" s="7"/>
      <c r="J5" s="7"/>
      <c r="K5" s="7">
        <v>60</v>
      </c>
      <c r="L5" s="7">
        <v>50</v>
      </c>
      <c r="M5" s="7"/>
      <c r="N5" s="6">
        <f t="shared" si="0"/>
        <v>110</v>
      </c>
      <c r="O5" s="11">
        <f t="shared" si="1"/>
        <v>420</v>
      </c>
      <c r="P5" s="14">
        <v>10</v>
      </c>
      <c r="Q5" s="14"/>
      <c r="R5" s="14"/>
      <c r="S5" s="14"/>
      <c r="T5" s="14"/>
      <c r="U5" s="14"/>
      <c r="V5" s="14"/>
      <c r="W5" s="14">
        <v>20</v>
      </c>
      <c r="X5" s="14">
        <v>2</v>
      </c>
      <c r="Y5" s="14">
        <v>5</v>
      </c>
      <c r="Z5" s="14"/>
      <c r="AA5" s="14"/>
      <c r="AB5" s="14"/>
      <c r="AC5" s="14">
        <v>1</v>
      </c>
      <c r="AD5" s="13">
        <f t="shared" si="4"/>
        <v>37</v>
      </c>
      <c r="AE5" s="15">
        <f t="shared" si="2"/>
        <v>383</v>
      </c>
      <c r="AF5" s="7">
        <f t="shared" si="5"/>
        <v>382</v>
      </c>
      <c r="AG5" s="13">
        <f t="shared" si="6"/>
        <v>0</v>
      </c>
    </row>
    <row r="6" spans="1:33" ht="12.75" customHeight="1" x14ac:dyDescent="0.25">
      <c r="A6" s="20" t="s">
        <v>34</v>
      </c>
      <c r="B6" s="21">
        <v>60</v>
      </c>
      <c r="C6" s="8"/>
      <c r="D6" s="8"/>
      <c r="E6" s="12"/>
      <c r="F6" s="1">
        <f>'23.8'!AG6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2.75" customHeight="1" x14ac:dyDescent="0.25">
      <c r="A7" s="20" t="s">
        <v>35</v>
      </c>
      <c r="B7" s="21">
        <v>60</v>
      </c>
      <c r="C7" s="8">
        <v>1</v>
      </c>
      <c r="D7" s="8">
        <v>27</v>
      </c>
      <c r="E7" s="12">
        <v>60</v>
      </c>
      <c r="F7" s="1">
        <f>'23.8'!AG7</f>
        <v>34</v>
      </c>
      <c r="G7" s="22">
        <f t="shared" si="3"/>
        <v>94</v>
      </c>
      <c r="H7" s="7"/>
      <c r="I7" s="7"/>
      <c r="J7" s="7"/>
      <c r="K7" s="7">
        <v>3</v>
      </c>
      <c r="L7" s="7"/>
      <c r="M7" s="7"/>
      <c r="N7" s="6">
        <f t="shared" si="0"/>
        <v>3</v>
      </c>
      <c r="O7" s="11">
        <f t="shared" si="1"/>
        <v>91</v>
      </c>
      <c r="P7" s="14">
        <v>4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4</v>
      </c>
      <c r="AE7" s="15">
        <f t="shared" si="2"/>
        <v>87</v>
      </c>
      <c r="AF7" s="7">
        <f t="shared" si="5"/>
        <v>87</v>
      </c>
      <c r="AG7" s="13">
        <f t="shared" si="6"/>
        <v>0</v>
      </c>
    </row>
    <row r="8" spans="1:33" ht="12.75" customHeight="1" x14ac:dyDescent="0.25">
      <c r="A8" s="20" t="s">
        <v>36</v>
      </c>
      <c r="B8" s="21">
        <v>20</v>
      </c>
      <c r="C8" s="8"/>
      <c r="D8" s="8"/>
      <c r="E8" s="12"/>
      <c r="F8" s="1">
        <f>'23.8'!AG8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3" ht="12.75" customHeight="1" x14ac:dyDescent="0.25">
      <c r="A9" s="20" t="s">
        <v>37</v>
      </c>
      <c r="B9" s="21">
        <v>120</v>
      </c>
      <c r="C9" s="9">
        <v>4</v>
      </c>
      <c r="D9" s="9">
        <v>56</v>
      </c>
      <c r="E9" s="12">
        <v>240</v>
      </c>
      <c r="F9" s="1">
        <f>'23.8'!AG9</f>
        <v>462</v>
      </c>
      <c r="G9" s="22">
        <f t="shared" si="3"/>
        <v>702</v>
      </c>
      <c r="H9" s="7">
        <v>45</v>
      </c>
      <c r="I9" s="7"/>
      <c r="J9" s="7"/>
      <c r="K9" s="7"/>
      <c r="L9" s="7"/>
      <c r="M9" s="7"/>
      <c r="N9" s="6">
        <f t="shared" si="0"/>
        <v>45</v>
      </c>
      <c r="O9" s="11">
        <f t="shared" si="1"/>
        <v>657</v>
      </c>
      <c r="P9" s="14">
        <v>6</v>
      </c>
      <c r="Q9" s="14"/>
      <c r="R9" s="14"/>
      <c r="S9" s="14"/>
      <c r="T9" s="14">
        <v>8</v>
      </c>
      <c r="U9" s="14">
        <v>24</v>
      </c>
      <c r="V9" s="14">
        <v>15</v>
      </c>
      <c r="W9" s="14">
        <v>8</v>
      </c>
      <c r="X9" s="14">
        <v>28</v>
      </c>
      <c r="Y9" s="14">
        <v>5</v>
      </c>
      <c r="Z9" s="14">
        <v>12</v>
      </c>
      <c r="AA9" s="14">
        <v>15</v>
      </c>
      <c r="AB9" s="14"/>
      <c r="AC9" s="14"/>
      <c r="AD9" s="13">
        <f t="shared" si="4"/>
        <v>121</v>
      </c>
      <c r="AE9" s="15">
        <f t="shared" si="2"/>
        <v>536</v>
      </c>
      <c r="AF9" s="7">
        <f t="shared" si="5"/>
        <v>536</v>
      </c>
      <c r="AG9" s="13">
        <f t="shared" si="6"/>
        <v>0</v>
      </c>
    </row>
    <row r="10" spans="1:33" ht="12.75" customHeight="1" x14ac:dyDescent="0.25">
      <c r="A10" s="20" t="s">
        <v>38</v>
      </c>
      <c r="B10" s="21">
        <v>40</v>
      </c>
      <c r="C10" s="8">
        <v>2</v>
      </c>
      <c r="D10" s="8">
        <v>27</v>
      </c>
      <c r="E10" s="12">
        <v>40</v>
      </c>
      <c r="F10" s="1">
        <f>'23.8'!AG10</f>
        <v>72</v>
      </c>
      <c r="G10" s="22">
        <f t="shared" si="3"/>
        <v>112</v>
      </c>
      <c r="H10" s="7"/>
      <c r="I10" s="7"/>
      <c r="J10" s="7"/>
      <c r="K10" s="7">
        <v>5</v>
      </c>
      <c r="L10" s="7"/>
      <c r="M10" s="7"/>
      <c r="N10" s="6">
        <f t="shared" si="0"/>
        <v>5</v>
      </c>
      <c r="O10" s="11">
        <f t="shared" si="1"/>
        <v>107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0</v>
      </c>
      <c r="AE10" s="15">
        <f t="shared" si="2"/>
        <v>107</v>
      </c>
      <c r="AF10" s="7">
        <f t="shared" si="5"/>
        <v>107</v>
      </c>
      <c r="AG10" s="13">
        <f t="shared" si="6"/>
        <v>0</v>
      </c>
    </row>
    <row r="11" spans="1:33" ht="12.75" customHeight="1" x14ac:dyDescent="0.25">
      <c r="A11" s="20" t="s">
        <v>39</v>
      </c>
      <c r="B11" s="21">
        <v>65</v>
      </c>
      <c r="C11" s="8">
        <v>2</v>
      </c>
      <c r="D11" s="8">
        <v>53</v>
      </c>
      <c r="E11" s="12"/>
      <c r="F11" s="1">
        <f>'23.8'!AG11</f>
        <v>268</v>
      </c>
      <c r="G11" s="22">
        <f t="shared" si="3"/>
        <v>268</v>
      </c>
      <c r="H11" s="7">
        <v>5</v>
      </c>
      <c r="I11" s="7"/>
      <c r="J11" s="7"/>
      <c r="K11" s="7"/>
      <c r="L11" s="7"/>
      <c r="M11" s="7"/>
      <c r="N11" s="6">
        <f t="shared" si="0"/>
        <v>5</v>
      </c>
      <c r="O11" s="11">
        <f t="shared" si="1"/>
        <v>263</v>
      </c>
      <c r="P11" s="14"/>
      <c r="Q11" s="14"/>
      <c r="R11" s="14"/>
      <c r="S11" s="14"/>
      <c r="T11" s="14">
        <v>12</v>
      </c>
      <c r="U11" s="14">
        <v>12</v>
      </c>
      <c r="V11" s="14">
        <v>8</v>
      </c>
      <c r="W11" s="14">
        <v>20</v>
      </c>
      <c r="X11" s="14">
        <v>4</v>
      </c>
      <c r="Y11" s="14"/>
      <c r="Z11" s="14">
        <v>4</v>
      </c>
      <c r="AA11" s="14">
        <v>20</v>
      </c>
      <c r="AB11" s="14"/>
      <c r="AC11" s="14"/>
      <c r="AD11" s="13">
        <f t="shared" si="4"/>
        <v>80</v>
      </c>
      <c r="AE11" s="15">
        <f t="shared" si="2"/>
        <v>183</v>
      </c>
      <c r="AF11" s="7">
        <f t="shared" si="5"/>
        <v>183</v>
      </c>
      <c r="AG11" s="13">
        <f t="shared" si="6"/>
        <v>0</v>
      </c>
    </row>
    <row r="12" spans="1:33" ht="12.75" customHeight="1" x14ac:dyDescent="0.25">
      <c r="A12" s="20" t="s">
        <v>40</v>
      </c>
      <c r="B12" s="21">
        <v>100</v>
      </c>
      <c r="C12" s="8">
        <v>6</v>
      </c>
      <c r="D12" s="8">
        <v>46</v>
      </c>
      <c r="E12" s="12">
        <v>600</v>
      </c>
      <c r="F12" s="1">
        <f>'23.8'!AG12</f>
        <v>334</v>
      </c>
      <c r="G12" s="22">
        <f t="shared" si="3"/>
        <v>934</v>
      </c>
      <c r="H12" s="7">
        <v>43</v>
      </c>
      <c r="I12" s="7"/>
      <c r="J12" s="7"/>
      <c r="K12" s="7">
        <v>4</v>
      </c>
      <c r="L12" s="7">
        <v>20</v>
      </c>
      <c r="M12" s="7"/>
      <c r="N12" s="6">
        <f t="shared" si="0"/>
        <v>67</v>
      </c>
      <c r="O12" s="11">
        <f t="shared" si="1"/>
        <v>867</v>
      </c>
      <c r="P12" s="14">
        <v>10</v>
      </c>
      <c r="Q12" s="14"/>
      <c r="R12" s="14"/>
      <c r="S12" s="14"/>
      <c r="T12" s="14">
        <v>16</v>
      </c>
      <c r="U12" s="14">
        <v>24</v>
      </c>
      <c r="V12" s="14">
        <v>16</v>
      </c>
      <c r="W12" s="14">
        <v>28</v>
      </c>
      <c r="X12" s="14">
        <v>54</v>
      </c>
      <c r="Y12" s="14">
        <v>23</v>
      </c>
      <c r="Z12" s="14">
        <v>16</v>
      </c>
      <c r="AA12" s="14">
        <v>34</v>
      </c>
      <c r="AB12" s="14"/>
      <c r="AC12" s="14"/>
      <c r="AD12" s="13">
        <f t="shared" si="4"/>
        <v>221</v>
      </c>
      <c r="AE12" s="15">
        <f t="shared" si="2"/>
        <v>646</v>
      </c>
      <c r="AF12" s="7">
        <f t="shared" si="5"/>
        <v>646</v>
      </c>
      <c r="AG12" s="13">
        <f t="shared" si="6"/>
        <v>0</v>
      </c>
    </row>
    <row r="13" spans="1:33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'23.8'!AG13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25">
      <c r="A14" s="20" t="s">
        <v>42</v>
      </c>
      <c r="B14" s="21">
        <v>48</v>
      </c>
      <c r="C14" s="10">
        <v>0</v>
      </c>
      <c r="D14" s="10">
        <v>40</v>
      </c>
      <c r="E14" s="12">
        <v>48</v>
      </c>
      <c r="F14" s="1">
        <f>'23.8'!AG14</f>
        <v>78</v>
      </c>
      <c r="G14" s="22">
        <f t="shared" si="3"/>
        <v>126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126</v>
      </c>
      <c r="P14" s="14">
        <v>3</v>
      </c>
      <c r="Q14" s="14"/>
      <c r="R14" s="14"/>
      <c r="S14" s="14"/>
      <c r="T14" s="14">
        <v>24</v>
      </c>
      <c r="U14" s="14">
        <v>8</v>
      </c>
      <c r="V14" s="14"/>
      <c r="W14" s="14">
        <v>12</v>
      </c>
      <c r="X14" s="14">
        <v>7</v>
      </c>
      <c r="Y14" s="14">
        <v>4</v>
      </c>
      <c r="Z14" s="14">
        <v>4</v>
      </c>
      <c r="AA14" s="14">
        <v>24</v>
      </c>
      <c r="AB14" s="14"/>
      <c r="AC14" s="14"/>
      <c r="AD14" s="13">
        <f t="shared" si="4"/>
        <v>86</v>
      </c>
      <c r="AE14" s="15">
        <f t="shared" si="2"/>
        <v>40</v>
      </c>
      <c r="AF14" s="7">
        <f t="shared" si="5"/>
        <v>40</v>
      </c>
      <c r="AG14" s="13">
        <f t="shared" si="6"/>
        <v>0</v>
      </c>
    </row>
    <row r="15" spans="1:33" ht="12.75" customHeight="1" x14ac:dyDescent="0.25">
      <c r="A15" s="20" t="s">
        <v>43</v>
      </c>
      <c r="B15" s="21">
        <v>85</v>
      </c>
      <c r="C15" s="10">
        <v>1</v>
      </c>
      <c r="D15" s="10">
        <v>48</v>
      </c>
      <c r="E15" s="12">
        <v>85</v>
      </c>
      <c r="F15" s="1">
        <f>'23.8'!AG15</f>
        <v>145</v>
      </c>
      <c r="G15" s="22">
        <f t="shared" si="3"/>
        <v>230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230</v>
      </c>
      <c r="P15" s="14"/>
      <c r="Q15" s="14"/>
      <c r="R15" s="14"/>
      <c r="S15" s="14"/>
      <c r="T15" s="14">
        <v>12</v>
      </c>
      <c r="U15" s="14">
        <v>12</v>
      </c>
      <c r="V15" s="14">
        <v>13</v>
      </c>
      <c r="W15" s="14">
        <v>16</v>
      </c>
      <c r="X15" s="14">
        <v>9</v>
      </c>
      <c r="Y15" s="14">
        <v>3</v>
      </c>
      <c r="Z15" s="14">
        <v>8</v>
      </c>
      <c r="AA15" s="14">
        <v>24</v>
      </c>
      <c r="AB15" s="14"/>
      <c r="AC15" s="14"/>
      <c r="AD15" s="13">
        <f t="shared" si="4"/>
        <v>97</v>
      </c>
      <c r="AE15" s="15">
        <f t="shared" si="2"/>
        <v>133</v>
      </c>
      <c r="AF15" s="7">
        <f t="shared" si="5"/>
        <v>133</v>
      </c>
      <c r="AG15" s="13">
        <f t="shared" si="6"/>
        <v>0</v>
      </c>
    </row>
    <row r="16" spans="1:33" ht="12.75" customHeight="1" x14ac:dyDescent="0.25">
      <c r="A16" s="20" t="s">
        <v>44</v>
      </c>
      <c r="B16" s="21">
        <v>50</v>
      </c>
      <c r="C16" s="10">
        <v>4</v>
      </c>
      <c r="D16" s="10">
        <v>25</v>
      </c>
      <c r="E16" s="12">
        <v>170</v>
      </c>
      <c r="F16" s="1">
        <f>'23.8'!AG16</f>
        <v>174</v>
      </c>
      <c r="G16" s="22">
        <f t="shared" si="3"/>
        <v>344</v>
      </c>
      <c r="H16" s="7">
        <v>8</v>
      </c>
      <c r="I16" s="7"/>
      <c r="J16" s="7"/>
      <c r="K16" s="7"/>
      <c r="L16" s="7">
        <v>5</v>
      </c>
      <c r="M16" s="7"/>
      <c r="N16" s="6">
        <f t="shared" si="0"/>
        <v>13</v>
      </c>
      <c r="O16" s="11">
        <f t="shared" si="1"/>
        <v>331</v>
      </c>
      <c r="P16" s="14">
        <v>5</v>
      </c>
      <c r="Q16" s="14"/>
      <c r="R16" s="14"/>
      <c r="S16" s="14"/>
      <c r="T16" s="14">
        <v>16</v>
      </c>
      <c r="U16" s="14">
        <v>8</v>
      </c>
      <c r="V16" s="14">
        <v>8</v>
      </c>
      <c r="W16" s="14">
        <v>4</v>
      </c>
      <c r="X16" s="14">
        <v>13</v>
      </c>
      <c r="Y16" s="14">
        <v>15</v>
      </c>
      <c r="Z16" s="14">
        <v>12</v>
      </c>
      <c r="AA16" s="14">
        <v>23</v>
      </c>
      <c r="AB16" s="14"/>
      <c r="AC16" s="14">
        <v>2</v>
      </c>
      <c r="AD16" s="13">
        <f t="shared" si="4"/>
        <v>104</v>
      </c>
      <c r="AE16" s="15">
        <f t="shared" si="2"/>
        <v>227</v>
      </c>
      <c r="AF16" s="7">
        <f t="shared" si="5"/>
        <v>225</v>
      </c>
      <c r="AG16" s="13">
        <f t="shared" si="6"/>
        <v>0</v>
      </c>
    </row>
    <row r="17" spans="1:33" ht="12.75" customHeight="1" x14ac:dyDescent="0.25">
      <c r="A17" s="20" t="s">
        <v>45</v>
      </c>
      <c r="B17" s="21">
        <v>50</v>
      </c>
      <c r="C17" s="10">
        <v>6</v>
      </c>
      <c r="D17" s="10">
        <v>67</v>
      </c>
      <c r="E17" s="12"/>
      <c r="F17" s="1">
        <f>'23.8'!AG17</f>
        <v>460</v>
      </c>
      <c r="G17" s="22">
        <f t="shared" si="3"/>
        <v>460</v>
      </c>
      <c r="H17" s="7">
        <v>5</v>
      </c>
      <c r="I17" s="7"/>
      <c r="J17" s="7"/>
      <c r="K17" s="7"/>
      <c r="L17" s="7"/>
      <c r="M17" s="7"/>
      <c r="N17" s="6">
        <f t="shared" si="0"/>
        <v>5</v>
      </c>
      <c r="O17" s="11">
        <f t="shared" si="1"/>
        <v>455</v>
      </c>
      <c r="P17" s="14"/>
      <c r="Q17" s="14"/>
      <c r="R17" s="14"/>
      <c r="S17" s="14"/>
      <c r="T17" s="14">
        <v>8</v>
      </c>
      <c r="U17" s="14">
        <v>20</v>
      </c>
      <c r="V17" s="14">
        <v>4</v>
      </c>
      <c r="W17" s="14"/>
      <c r="X17" s="14">
        <v>16</v>
      </c>
      <c r="Y17" s="14"/>
      <c r="Z17" s="14">
        <v>32</v>
      </c>
      <c r="AA17" s="14">
        <v>8</v>
      </c>
      <c r="AB17" s="14"/>
      <c r="AC17" s="14"/>
      <c r="AD17" s="13">
        <f t="shared" si="4"/>
        <v>88</v>
      </c>
      <c r="AE17" s="15">
        <f t="shared" si="2"/>
        <v>367</v>
      </c>
      <c r="AF17" s="7">
        <f t="shared" si="5"/>
        <v>367</v>
      </c>
      <c r="AG17" s="13">
        <f t="shared" si="6"/>
        <v>0</v>
      </c>
    </row>
    <row r="18" spans="1:33" ht="12.75" customHeight="1" x14ac:dyDescent="0.25">
      <c r="A18" s="20" t="s">
        <v>46</v>
      </c>
      <c r="B18" s="21">
        <v>50</v>
      </c>
      <c r="C18" s="10">
        <v>1</v>
      </c>
      <c r="D18" s="10">
        <v>19</v>
      </c>
      <c r="E18" s="12"/>
      <c r="F18" s="1">
        <f>'23.8'!AG18</f>
        <v>69</v>
      </c>
      <c r="G18" s="22">
        <f t="shared" si="3"/>
        <v>69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69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69</v>
      </c>
      <c r="AF18" s="7">
        <f t="shared" si="5"/>
        <v>69</v>
      </c>
      <c r="AG18" s="13">
        <f t="shared" si="6"/>
        <v>0</v>
      </c>
    </row>
    <row r="19" spans="1:33" ht="12.75" customHeight="1" x14ac:dyDescent="0.25">
      <c r="A19" s="20" t="s">
        <v>25</v>
      </c>
      <c r="B19" s="21">
        <v>50</v>
      </c>
      <c r="C19" s="10">
        <v>1</v>
      </c>
      <c r="D19" s="10">
        <v>23</v>
      </c>
      <c r="E19" s="12"/>
      <c r="F19" s="1">
        <f>'23.8'!AG19</f>
        <v>103</v>
      </c>
      <c r="G19" s="22">
        <f t="shared" si="3"/>
        <v>103</v>
      </c>
      <c r="H19" s="7"/>
      <c r="I19" s="7"/>
      <c r="J19" s="7"/>
      <c r="K19" s="7"/>
      <c r="L19" s="7">
        <v>20</v>
      </c>
      <c r="M19" s="7"/>
      <c r="N19" s="6">
        <f t="shared" si="0"/>
        <v>20</v>
      </c>
      <c r="O19" s="11">
        <f t="shared" si="1"/>
        <v>83</v>
      </c>
      <c r="P19" s="14"/>
      <c r="Q19" s="14"/>
      <c r="R19" s="14"/>
      <c r="S19" s="14"/>
      <c r="T19" s="14"/>
      <c r="U19" s="14">
        <v>10</v>
      </c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10</v>
      </c>
      <c r="AE19" s="15">
        <f t="shared" si="2"/>
        <v>73</v>
      </c>
      <c r="AF19" s="7">
        <f t="shared" si="5"/>
        <v>73</v>
      </c>
      <c r="AG19" s="13">
        <f t="shared" si="6"/>
        <v>0</v>
      </c>
    </row>
    <row r="20" spans="1:33" ht="12.75" customHeight="1" x14ac:dyDescent="0.25">
      <c r="A20" s="20" t="s">
        <v>26</v>
      </c>
      <c r="B20" s="21">
        <v>25</v>
      </c>
      <c r="C20" s="10"/>
      <c r="D20" s="10"/>
      <c r="E20" s="12"/>
      <c r="F20" s="1">
        <f>'23.8'!AG20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2"/>
        <v>0</v>
      </c>
      <c r="AF20" s="7">
        <f t="shared" si="5"/>
        <v>0</v>
      </c>
      <c r="AG20" s="13">
        <f t="shared" si="6"/>
        <v>0</v>
      </c>
    </row>
    <row r="21" spans="1:33" ht="12.75" customHeight="1" x14ac:dyDescent="0.25">
      <c r="A21" s="20" t="s">
        <v>27</v>
      </c>
      <c r="B21" s="21">
        <v>33</v>
      </c>
      <c r="C21" s="10">
        <v>2</v>
      </c>
      <c r="D21" s="10">
        <v>40</v>
      </c>
      <c r="E21" s="12">
        <v>50</v>
      </c>
      <c r="F21" s="1">
        <f>'23.8'!AG21</f>
        <v>61</v>
      </c>
      <c r="G21" s="22">
        <f t="shared" si="3"/>
        <v>111</v>
      </c>
      <c r="H21" s="7"/>
      <c r="I21" s="7"/>
      <c r="J21" s="7"/>
      <c r="K21" s="7"/>
      <c r="L21" s="7">
        <v>5</v>
      </c>
      <c r="M21" s="7"/>
      <c r="N21" s="6">
        <f t="shared" si="0"/>
        <v>5</v>
      </c>
      <c r="O21" s="11">
        <f t="shared" si="1"/>
        <v>106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2"/>
        <v>106</v>
      </c>
      <c r="AF21" s="7">
        <f t="shared" si="5"/>
        <v>106</v>
      </c>
      <c r="AG21" s="13">
        <f t="shared" si="6"/>
        <v>0</v>
      </c>
    </row>
    <row r="22" spans="1:33" ht="12.75" customHeight="1" x14ac:dyDescent="0.25">
      <c r="A22" s="20" t="s">
        <v>28</v>
      </c>
      <c r="B22" s="21">
        <v>40</v>
      </c>
      <c r="C22" s="10"/>
      <c r="D22" s="10"/>
      <c r="E22" s="12"/>
      <c r="F22" s="1">
        <f>'23.8'!AG22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2"/>
        <v>0</v>
      </c>
      <c r="AF22" s="7">
        <f t="shared" si="5"/>
        <v>0</v>
      </c>
      <c r="AG22" s="13">
        <f t="shared" si="6"/>
        <v>0</v>
      </c>
    </row>
    <row r="23" spans="1:33" ht="12.75" customHeight="1" x14ac:dyDescent="0.25">
      <c r="A23" s="20" t="s">
        <v>29</v>
      </c>
      <c r="B23" s="21">
        <v>40</v>
      </c>
      <c r="C23" s="10"/>
      <c r="D23" s="10"/>
      <c r="E23" s="12"/>
      <c r="F23" s="1">
        <f>'23.8'!AG23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2"/>
        <v>0</v>
      </c>
      <c r="AF23" s="7">
        <f t="shared" si="5"/>
        <v>0</v>
      </c>
      <c r="AG23" s="13">
        <f t="shared" si="6"/>
        <v>0</v>
      </c>
    </row>
    <row r="24" spans="1:33" ht="12.75" customHeight="1" x14ac:dyDescent="0.25">
      <c r="A24" s="20" t="s">
        <v>30</v>
      </c>
      <c r="B24" s="21">
        <v>45</v>
      </c>
      <c r="C24" s="10">
        <v>6</v>
      </c>
      <c r="D24" s="10">
        <v>27</v>
      </c>
      <c r="E24" s="12"/>
      <c r="F24" s="1">
        <f>'23.8'!AG24</f>
        <v>323</v>
      </c>
      <c r="G24" s="22">
        <f t="shared" si="3"/>
        <v>323</v>
      </c>
      <c r="H24" s="7"/>
      <c r="I24" s="7">
        <v>13</v>
      </c>
      <c r="J24" s="7"/>
      <c r="K24" s="7"/>
      <c r="L24" s="7"/>
      <c r="M24" s="7"/>
      <c r="N24" s="6">
        <f t="shared" si="0"/>
        <v>13</v>
      </c>
      <c r="O24" s="11">
        <f t="shared" si="1"/>
        <v>310</v>
      </c>
      <c r="P24" s="14">
        <v>5</v>
      </c>
      <c r="Q24" s="14"/>
      <c r="R24" s="14"/>
      <c r="S24" s="14"/>
      <c r="T24" s="14"/>
      <c r="U24" s="14"/>
      <c r="V24" s="14"/>
      <c r="W24" s="14">
        <v>3</v>
      </c>
      <c r="X24" s="14"/>
      <c r="Y24" s="14">
        <v>1</v>
      </c>
      <c r="Z24" s="14">
        <v>3</v>
      </c>
      <c r="AA24" s="14">
        <v>1</v>
      </c>
      <c r="AB24" s="14"/>
      <c r="AC24" s="14"/>
      <c r="AD24" s="13">
        <f t="shared" si="4"/>
        <v>13</v>
      </c>
      <c r="AE24" s="15">
        <f t="shared" si="2"/>
        <v>297</v>
      </c>
      <c r="AF24" s="7">
        <f t="shared" si="5"/>
        <v>297</v>
      </c>
      <c r="AG24" s="13">
        <f t="shared" si="6"/>
        <v>0</v>
      </c>
    </row>
    <row r="25" spans="1:33" ht="12.75" customHeight="1" x14ac:dyDescent="0.25">
      <c r="A25" s="20" t="s">
        <v>59</v>
      </c>
      <c r="B25" s="21">
        <v>100</v>
      </c>
      <c r="C25" s="10">
        <v>1</v>
      </c>
      <c r="D25" s="10">
        <v>113</v>
      </c>
      <c r="E25" s="12"/>
      <c r="F25" s="1">
        <f>'23.8'!AG25</f>
        <v>226</v>
      </c>
      <c r="G25" s="22">
        <f t="shared" si="3"/>
        <v>226</v>
      </c>
      <c r="H25" s="7">
        <v>4</v>
      </c>
      <c r="I25" s="7">
        <v>9</v>
      </c>
      <c r="J25" s="7"/>
      <c r="K25" s="7"/>
      <c r="L25" s="7"/>
      <c r="M25" s="7"/>
      <c r="N25" s="6">
        <f t="shared" si="0"/>
        <v>13</v>
      </c>
      <c r="O25" s="11">
        <f t="shared" si="1"/>
        <v>213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2"/>
        <v>213</v>
      </c>
      <c r="AF25" s="7">
        <f t="shared" si="5"/>
        <v>213</v>
      </c>
      <c r="AG25" s="13">
        <f t="shared" si="6"/>
        <v>0</v>
      </c>
    </row>
    <row r="26" spans="1:33" ht="12.75" customHeight="1" x14ac:dyDescent="0.25">
      <c r="A26" s="20" t="s">
        <v>60</v>
      </c>
      <c r="B26" s="21">
        <v>100</v>
      </c>
      <c r="C26" s="10">
        <v>5</v>
      </c>
      <c r="D26" s="10">
        <v>142</v>
      </c>
      <c r="E26" s="12"/>
      <c r="F26" s="1">
        <f>'23.8'!AG26</f>
        <v>706</v>
      </c>
      <c r="G26" s="22">
        <f t="shared" si="3"/>
        <v>706</v>
      </c>
      <c r="H26" s="7">
        <v>4</v>
      </c>
      <c r="I26" s="7">
        <v>15</v>
      </c>
      <c r="J26" s="7"/>
      <c r="K26" s="7"/>
      <c r="L26" s="7"/>
      <c r="M26" s="7"/>
      <c r="N26" s="6">
        <f t="shared" si="0"/>
        <v>19</v>
      </c>
      <c r="O26" s="11">
        <f t="shared" si="1"/>
        <v>687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>
        <v>45</v>
      </c>
      <c r="AC26" s="14"/>
      <c r="AD26" s="13">
        <f t="shared" si="4"/>
        <v>45</v>
      </c>
      <c r="AE26" s="15">
        <f t="shared" si="2"/>
        <v>642</v>
      </c>
      <c r="AF26" s="7">
        <f t="shared" si="5"/>
        <v>642</v>
      </c>
      <c r="AG26" s="13">
        <f t="shared" si="6"/>
        <v>0</v>
      </c>
    </row>
    <row r="27" spans="1:33" ht="12.75" customHeight="1" x14ac:dyDescent="0.25">
      <c r="A27" s="20" t="s">
        <v>61</v>
      </c>
      <c r="B27" s="21">
        <v>100</v>
      </c>
      <c r="C27" s="10">
        <v>0</v>
      </c>
      <c r="D27" s="10">
        <v>71</v>
      </c>
      <c r="E27" s="12"/>
      <c r="F27" s="1">
        <f>'23.8'!AG27</f>
        <v>71</v>
      </c>
      <c r="G27" s="22">
        <f t="shared" si="3"/>
        <v>71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71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2"/>
        <v>71</v>
      </c>
      <c r="AF27" s="7">
        <f t="shared" si="5"/>
        <v>71</v>
      </c>
      <c r="AG27" s="13">
        <f t="shared" si="6"/>
        <v>0</v>
      </c>
    </row>
    <row r="28" spans="1:33" ht="12.75" customHeight="1" x14ac:dyDescent="0.25">
      <c r="A28" s="20" t="s">
        <v>58</v>
      </c>
      <c r="B28" s="21">
        <v>30</v>
      </c>
      <c r="C28" s="10">
        <v>8</v>
      </c>
      <c r="D28" s="10">
        <v>32</v>
      </c>
      <c r="E28" s="12">
        <v>300</v>
      </c>
      <c r="F28" s="1">
        <f>'23.8'!AG28</f>
        <v>156</v>
      </c>
      <c r="G28" s="22">
        <f t="shared" si="3"/>
        <v>456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456</v>
      </c>
      <c r="P28" s="14">
        <v>6</v>
      </c>
      <c r="Q28" s="14"/>
      <c r="R28" s="14"/>
      <c r="S28" s="14"/>
      <c r="T28" s="14">
        <v>54</v>
      </c>
      <c r="U28" s="14">
        <v>24</v>
      </c>
      <c r="V28" s="14"/>
      <c r="W28" s="14">
        <v>18</v>
      </c>
      <c r="X28" s="14">
        <v>12</v>
      </c>
      <c r="Y28" s="14">
        <v>2</v>
      </c>
      <c r="Z28" s="14">
        <v>12</v>
      </c>
      <c r="AA28" s="14">
        <v>54</v>
      </c>
      <c r="AB28" s="14"/>
      <c r="AC28" s="14">
        <v>2</v>
      </c>
      <c r="AD28" s="13">
        <f t="shared" si="4"/>
        <v>182</v>
      </c>
      <c r="AE28" s="15">
        <f t="shared" si="2"/>
        <v>274</v>
      </c>
      <c r="AF28" s="7">
        <f t="shared" si="5"/>
        <v>272</v>
      </c>
      <c r="AG28" s="13">
        <f t="shared" si="6"/>
        <v>0</v>
      </c>
    </row>
    <row r="29" spans="1:33" ht="12.75" customHeight="1" x14ac:dyDescent="0.25">
      <c r="E29" s="19">
        <f>SUM(E3:E28)</f>
        <v>3793</v>
      </c>
      <c r="F29" s="19">
        <f t="shared" ref="F29:AG29" si="7">SUM(F3:F28)</f>
        <v>6424</v>
      </c>
      <c r="G29" s="19">
        <f t="shared" si="7"/>
        <v>10217</v>
      </c>
      <c r="H29" s="19">
        <f t="shared" si="7"/>
        <v>215</v>
      </c>
      <c r="I29" s="19">
        <f t="shared" si="7"/>
        <v>44</v>
      </c>
      <c r="J29" s="19">
        <f t="shared" si="7"/>
        <v>7</v>
      </c>
      <c r="K29" s="19">
        <f t="shared" si="7"/>
        <v>222</v>
      </c>
      <c r="L29" s="19">
        <f t="shared" si="7"/>
        <v>285</v>
      </c>
      <c r="M29" s="19">
        <f t="shared" si="7"/>
        <v>0</v>
      </c>
      <c r="N29" s="19">
        <f t="shared" si="7"/>
        <v>773</v>
      </c>
      <c r="O29" s="19">
        <f t="shared" si="7"/>
        <v>9444</v>
      </c>
      <c r="P29" s="19">
        <f t="shared" si="7"/>
        <v>106</v>
      </c>
      <c r="Q29" s="19">
        <f t="shared" si="7"/>
        <v>0</v>
      </c>
      <c r="R29" s="19">
        <f t="shared" si="7"/>
        <v>0</v>
      </c>
      <c r="S29" s="19">
        <f t="shared" si="7"/>
        <v>0</v>
      </c>
      <c r="T29" s="19">
        <f t="shared" si="7"/>
        <v>243</v>
      </c>
      <c r="U29" s="19">
        <f t="shared" si="7"/>
        <v>190</v>
      </c>
      <c r="V29" s="19">
        <f t="shared" si="7"/>
        <v>119</v>
      </c>
      <c r="W29" s="19">
        <f t="shared" si="7"/>
        <v>157</v>
      </c>
      <c r="X29" s="19">
        <f t="shared" si="7"/>
        <v>283</v>
      </c>
      <c r="Y29" s="19">
        <f t="shared" si="7"/>
        <v>162</v>
      </c>
      <c r="Z29" s="19">
        <f t="shared" si="7"/>
        <v>162</v>
      </c>
      <c r="AA29" s="19">
        <f t="shared" si="7"/>
        <v>287</v>
      </c>
      <c r="AB29" s="19">
        <f t="shared" si="7"/>
        <v>45</v>
      </c>
      <c r="AC29" s="19">
        <f t="shared" si="7"/>
        <v>10</v>
      </c>
      <c r="AD29" s="19">
        <f t="shared" si="7"/>
        <v>1754</v>
      </c>
      <c r="AE29" s="19">
        <f t="shared" si="7"/>
        <v>7690</v>
      </c>
      <c r="AF29" s="19">
        <f>SUM(AF3:AF28)</f>
        <v>7680</v>
      </c>
      <c r="AG29" s="19">
        <f t="shared" si="7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G32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29" sqref="D29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92" t="s">
        <v>12</v>
      </c>
      <c r="F1" s="92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156</v>
      </c>
      <c r="AC1" s="84" t="s">
        <v>18</v>
      </c>
      <c r="AD1" s="82" t="s">
        <v>10</v>
      </c>
      <c r="AE1" s="82" t="s">
        <v>51</v>
      </c>
      <c r="AF1" s="76" t="s">
        <v>22</v>
      </c>
      <c r="AG1" s="78" t="s">
        <v>23</v>
      </c>
    </row>
    <row r="2" spans="1:33" x14ac:dyDescent="0.25">
      <c r="A2" s="85"/>
      <c r="B2" s="81"/>
      <c r="C2" s="81"/>
      <c r="D2" s="85"/>
      <c r="E2" s="93"/>
      <c r="F2" s="93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57" t="s">
        <v>144</v>
      </c>
      <c r="AC2" s="85"/>
      <c r="AD2" s="83"/>
      <c r="AE2" s="83"/>
      <c r="AF2" s="77"/>
      <c r="AG2" s="79"/>
    </row>
    <row r="3" spans="1:33" ht="12.75" customHeight="1" x14ac:dyDescent="0.25">
      <c r="A3" s="20" t="s">
        <v>31</v>
      </c>
      <c r="B3" s="21">
        <v>33</v>
      </c>
      <c r="C3" s="9">
        <v>31</v>
      </c>
      <c r="D3" s="9">
        <v>22</v>
      </c>
      <c r="E3" s="12"/>
      <c r="F3" s="1">
        <f>'24.8'!AF3</f>
        <v>1602</v>
      </c>
      <c r="G3" s="22">
        <f>SUM(E3:F3)</f>
        <v>1602</v>
      </c>
      <c r="H3" s="7">
        <v>35</v>
      </c>
      <c r="I3" s="7"/>
      <c r="J3" s="7"/>
      <c r="K3" s="7"/>
      <c r="L3" s="7">
        <v>10</v>
      </c>
      <c r="M3" s="7">
        <v>170</v>
      </c>
      <c r="N3" s="6">
        <f t="shared" ref="N3:N28" si="0">SUBTOTAL(9,H3:M3)</f>
        <v>215</v>
      </c>
      <c r="O3" s="11">
        <f t="shared" ref="O3:O28" si="1">G3-N3</f>
        <v>1387</v>
      </c>
      <c r="P3" s="14"/>
      <c r="Q3" s="14"/>
      <c r="R3" s="14">
        <v>57</v>
      </c>
      <c r="S3" s="14"/>
      <c r="T3" s="14"/>
      <c r="U3" s="14">
        <v>74</v>
      </c>
      <c r="V3" s="14">
        <v>43</v>
      </c>
      <c r="W3" s="14">
        <v>21</v>
      </c>
      <c r="X3" s="14"/>
      <c r="Y3" s="14">
        <v>68</v>
      </c>
      <c r="Z3" s="14">
        <v>40</v>
      </c>
      <c r="AA3" s="14">
        <v>32</v>
      </c>
      <c r="AB3" s="14">
        <v>3</v>
      </c>
      <c r="AC3" s="14">
        <v>4</v>
      </c>
      <c r="AD3" s="13">
        <f>SUM(P3:AB3)</f>
        <v>338</v>
      </c>
      <c r="AE3" s="15">
        <f t="shared" ref="AE3:AE18" si="2">O3-AD3</f>
        <v>1049</v>
      </c>
      <c r="AF3" s="7">
        <f>(B3*C3)+D3</f>
        <v>1045</v>
      </c>
      <c r="AG3" s="13">
        <f>AF3+AC3-AE3</f>
        <v>0</v>
      </c>
    </row>
    <row r="4" spans="1:33" ht="12.75" customHeight="1" x14ac:dyDescent="0.25">
      <c r="A4" s="20" t="s">
        <v>32</v>
      </c>
      <c r="B4" s="21">
        <v>70</v>
      </c>
      <c r="C4" s="9">
        <v>18</v>
      </c>
      <c r="D4" s="9">
        <v>61</v>
      </c>
      <c r="E4" s="12">
        <v>420</v>
      </c>
      <c r="F4" s="1">
        <f>'24.8'!AF4</f>
        <v>1629</v>
      </c>
      <c r="G4" s="22">
        <f t="shared" ref="G4:G28" si="3">SUM(E4:F4)</f>
        <v>2049</v>
      </c>
      <c r="H4" s="7">
        <v>47</v>
      </c>
      <c r="I4" s="7"/>
      <c r="J4" s="7"/>
      <c r="K4" s="7"/>
      <c r="L4" s="7"/>
      <c r="M4" s="7">
        <v>320</v>
      </c>
      <c r="N4" s="6">
        <f t="shared" si="0"/>
        <v>367</v>
      </c>
      <c r="O4" s="11">
        <f t="shared" si="1"/>
        <v>1682</v>
      </c>
      <c r="P4" s="14"/>
      <c r="Q4" s="14"/>
      <c r="R4" s="14">
        <v>78</v>
      </c>
      <c r="S4" s="14"/>
      <c r="T4" s="14"/>
      <c r="U4" s="14">
        <v>124</v>
      </c>
      <c r="V4" s="14">
        <v>10</v>
      </c>
      <c r="W4" s="14">
        <v>21</v>
      </c>
      <c r="X4" s="14"/>
      <c r="Y4" s="14">
        <v>36</v>
      </c>
      <c r="Z4" s="14">
        <v>51</v>
      </c>
      <c r="AA4" s="14">
        <v>35</v>
      </c>
      <c r="AB4" s="14">
        <v>4</v>
      </c>
      <c r="AC4" s="14">
        <v>2</v>
      </c>
      <c r="AD4" s="13">
        <f t="shared" ref="AD4:AD28" si="4">SUM(P4:AB4)</f>
        <v>359</v>
      </c>
      <c r="AE4" s="15">
        <f t="shared" si="2"/>
        <v>1323</v>
      </c>
      <c r="AF4" s="7">
        <f t="shared" ref="AF4:AF28" si="5">(B4*C4)+D4</f>
        <v>1321</v>
      </c>
      <c r="AG4" s="13">
        <f t="shared" ref="AG4:AG28" si="6">AF4+AC4-AE4</f>
        <v>0</v>
      </c>
    </row>
    <row r="5" spans="1:33" ht="12.75" customHeight="1" x14ac:dyDescent="0.25">
      <c r="A5" s="20" t="s">
        <v>33</v>
      </c>
      <c r="B5" s="21">
        <v>45</v>
      </c>
      <c r="C5" s="8">
        <v>6</v>
      </c>
      <c r="D5" s="8">
        <v>22</v>
      </c>
      <c r="E5" s="12"/>
      <c r="F5" s="1">
        <f>'24.8'!AF5</f>
        <v>382</v>
      </c>
      <c r="G5" s="22">
        <f t="shared" si="3"/>
        <v>382</v>
      </c>
      <c r="H5" s="7"/>
      <c r="I5" s="7"/>
      <c r="J5" s="7"/>
      <c r="K5" s="7"/>
      <c r="L5" s="7">
        <v>10</v>
      </c>
      <c r="M5" s="7"/>
      <c r="N5" s="6">
        <f t="shared" si="0"/>
        <v>10</v>
      </c>
      <c r="O5" s="11">
        <f t="shared" si="1"/>
        <v>372</v>
      </c>
      <c r="P5" s="14"/>
      <c r="Q5" s="14"/>
      <c r="R5" s="14">
        <v>10</v>
      </c>
      <c r="S5" s="14"/>
      <c r="T5" s="14"/>
      <c r="U5" s="14">
        <v>35</v>
      </c>
      <c r="V5" s="14">
        <v>15</v>
      </c>
      <c r="W5" s="14">
        <v>7</v>
      </c>
      <c r="X5" s="14"/>
      <c r="Y5" s="14">
        <v>5</v>
      </c>
      <c r="Z5" s="14">
        <v>8</v>
      </c>
      <c r="AA5" s="14"/>
      <c r="AB5" s="14"/>
      <c r="AC5" s="14"/>
      <c r="AD5" s="13">
        <f t="shared" si="4"/>
        <v>80</v>
      </c>
      <c r="AE5" s="15">
        <f t="shared" si="2"/>
        <v>292</v>
      </c>
      <c r="AF5" s="7">
        <f t="shared" si="5"/>
        <v>292</v>
      </c>
      <c r="AG5" s="13">
        <f t="shared" si="6"/>
        <v>0</v>
      </c>
    </row>
    <row r="6" spans="1:33" ht="12.75" customHeight="1" x14ac:dyDescent="0.25">
      <c r="A6" s="20" t="s">
        <v>34</v>
      </c>
      <c r="B6" s="21">
        <v>60</v>
      </c>
      <c r="C6" s="8"/>
      <c r="D6" s="8"/>
      <c r="E6" s="12"/>
      <c r="F6" s="1">
        <f>'24.8'!AF6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2.75" customHeight="1" x14ac:dyDescent="0.25">
      <c r="A7" s="20" t="s">
        <v>35</v>
      </c>
      <c r="B7" s="21">
        <v>40</v>
      </c>
      <c r="C7" s="8">
        <v>0</v>
      </c>
      <c r="D7" s="8">
        <v>23</v>
      </c>
      <c r="E7" s="12"/>
      <c r="F7" s="1">
        <f>'24.8'!AF7</f>
        <v>87</v>
      </c>
      <c r="G7" s="22">
        <f t="shared" si="3"/>
        <v>87</v>
      </c>
      <c r="H7" s="7"/>
      <c r="I7" s="7"/>
      <c r="J7" s="7"/>
      <c r="K7" s="7"/>
      <c r="L7" s="7"/>
      <c r="M7" s="7">
        <v>50</v>
      </c>
      <c r="N7" s="6">
        <f t="shared" si="0"/>
        <v>50</v>
      </c>
      <c r="O7" s="11">
        <f t="shared" si="1"/>
        <v>37</v>
      </c>
      <c r="P7" s="14"/>
      <c r="Q7" s="14"/>
      <c r="R7" s="14"/>
      <c r="S7" s="14"/>
      <c r="T7" s="14"/>
      <c r="U7" s="14"/>
      <c r="V7" s="14">
        <v>10</v>
      </c>
      <c r="W7" s="14"/>
      <c r="X7" s="14"/>
      <c r="Y7" s="14"/>
      <c r="Z7" s="14">
        <v>2</v>
      </c>
      <c r="AA7" s="14"/>
      <c r="AB7" s="14">
        <v>2</v>
      </c>
      <c r="AC7" s="14"/>
      <c r="AD7" s="13">
        <f t="shared" si="4"/>
        <v>14</v>
      </c>
      <c r="AE7" s="15">
        <f t="shared" si="2"/>
        <v>23</v>
      </c>
      <c r="AF7" s="7">
        <f t="shared" si="5"/>
        <v>23</v>
      </c>
      <c r="AG7" s="13">
        <f t="shared" si="6"/>
        <v>0</v>
      </c>
    </row>
    <row r="8" spans="1:33" ht="12.75" customHeight="1" x14ac:dyDescent="0.25">
      <c r="A8" s="20" t="s">
        <v>36</v>
      </c>
      <c r="B8" s="21">
        <v>20</v>
      </c>
      <c r="C8" s="8"/>
      <c r="D8" s="8"/>
      <c r="E8" s="12"/>
      <c r="F8" s="1">
        <f>'24.8'!AF8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3" ht="12.75" customHeight="1" x14ac:dyDescent="0.25">
      <c r="A9" s="20" t="s">
        <v>37</v>
      </c>
      <c r="B9" s="21">
        <v>120</v>
      </c>
      <c r="C9" s="9">
        <v>2</v>
      </c>
      <c r="D9" s="9">
        <v>116</v>
      </c>
      <c r="E9" s="12"/>
      <c r="F9" s="1">
        <f>'24.8'!AF9</f>
        <v>536</v>
      </c>
      <c r="G9" s="22">
        <f t="shared" si="3"/>
        <v>536</v>
      </c>
      <c r="H9" s="7">
        <v>5</v>
      </c>
      <c r="I9" s="7"/>
      <c r="J9" s="7"/>
      <c r="K9" s="7"/>
      <c r="L9" s="7"/>
      <c r="M9" s="7">
        <v>80</v>
      </c>
      <c r="N9" s="6">
        <f t="shared" si="0"/>
        <v>85</v>
      </c>
      <c r="O9" s="11">
        <f t="shared" si="1"/>
        <v>451</v>
      </c>
      <c r="P9" s="14"/>
      <c r="Q9" s="14"/>
      <c r="R9" s="14">
        <v>8</v>
      </c>
      <c r="S9" s="14"/>
      <c r="T9" s="14"/>
      <c r="U9" s="14">
        <v>4</v>
      </c>
      <c r="V9" s="14">
        <v>20</v>
      </c>
      <c r="W9" s="14">
        <v>4</v>
      </c>
      <c r="X9" s="14"/>
      <c r="Y9" s="14">
        <v>6</v>
      </c>
      <c r="Z9" s="14">
        <v>30</v>
      </c>
      <c r="AA9" s="14">
        <v>23</v>
      </c>
      <c r="AB9" s="14"/>
      <c r="AC9" s="14"/>
      <c r="AD9" s="13">
        <f t="shared" si="4"/>
        <v>95</v>
      </c>
      <c r="AE9" s="15">
        <f t="shared" si="2"/>
        <v>356</v>
      </c>
      <c r="AF9" s="7">
        <f t="shared" si="5"/>
        <v>356</v>
      </c>
      <c r="AG9" s="13">
        <f t="shared" si="6"/>
        <v>0</v>
      </c>
    </row>
    <row r="10" spans="1:33" ht="12.75" customHeight="1" x14ac:dyDescent="0.25">
      <c r="A10" s="20" t="s">
        <v>38</v>
      </c>
      <c r="B10" s="21">
        <v>40</v>
      </c>
      <c r="C10" s="8">
        <v>2</v>
      </c>
      <c r="D10" s="8">
        <v>16</v>
      </c>
      <c r="E10" s="12"/>
      <c r="F10" s="1">
        <f>'24.8'!AF10</f>
        <v>107</v>
      </c>
      <c r="G10" s="22">
        <f t="shared" si="3"/>
        <v>107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107</v>
      </c>
      <c r="P10" s="14"/>
      <c r="Q10" s="14"/>
      <c r="R10" s="14"/>
      <c r="S10" s="14"/>
      <c r="T10" s="14"/>
      <c r="U10" s="14"/>
      <c r="V10" s="14">
        <v>11</v>
      </c>
      <c r="W10" s="14"/>
      <c r="X10" s="14"/>
      <c r="Y10" s="14"/>
      <c r="Z10" s="14"/>
      <c r="AA10" s="14"/>
      <c r="AB10" s="14"/>
      <c r="AC10" s="14"/>
      <c r="AD10" s="13">
        <f t="shared" si="4"/>
        <v>11</v>
      </c>
      <c r="AE10" s="15">
        <f t="shared" si="2"/>
        <v>96</v>
      </c>
      <c r="AF10" s="7">
        <f t="shared" si="5"/>
        <v>96</v>
      </c>
      <c r="AG10" s="13">
        <f t="shared" si="6"/>
        <v>0</v>
      </c>
    </row>
    <row r="11" spans="1:33" ht="12.75" customHeight="1" x14ac:dyDescent="0.25">
      <c r="A11" s="20" t="s">
        <v>39</v>
      </c>
      <c r="B11" s="21">
        <v>65</v>
      </c>
      <c r="C11" s="8">
        <v>3</v>
      </c>
      <c r="D11" s="8">
        <v>58</v>
      </c>
      <c r="E11" s="12">
        <v>130</v>
      </c>
      <c r="F11" s="1">
        <f>'24.8'!AF11</f>
        <v>183</v>
      </c>
      <c r="G11" s="22">
        <f t="shared" si="3"/>
        <v>313</v>
      </c>
      <c r="H11" s="7"/>
      <c r="I11" s="7"/>
      <c r="J11" s="7"/>
      <c r="K11" s="7"/>
      <c r="L11" s="7"/>
      <c r="M11" s="7">
        <v>18</v>
      </c>
      <c r="N11" s="6">
        <f t="shared" si="0"/>
        <v>18</v>
      </c>
      <c r="O11" s="11">
        <f t="shared" si="1"/>
        <v>295</v>
      </c>
      <c r="P11" s="14"/>
      <c r="Q11" s="14"/>
      <c r="R11" s="14">
        <v>4</v>
      </c>
      <c r="S11" s="14"/>
      <c r="T11" s="14"/>
      <c r="U11" s="14"/>
      <c r="V11" s="14"/>
      <c r="W11" s="14">
        <v>24</v>
      </c>
      <c r="X11" s="14"/>
      <c r="Y11" s="14"/>
      <c r="Z11" s="14">
        <v>4</v>
      </c>
      <c r="AA11" s="14">
        <v>10</v>
      </c>
      <c r="AB11" s="14"/>
      <c r="AC11" s="14"/>
      <c r="AD11" s="13">
        <f t="shared" si="4"/>
        <v>42</v>
      </c>
      <c r="AE11" s="15">
        <f t="shared" si="2"/>
        <v>253</v>
      </c>
      <c r="AF11" s="7">
        <f t="shared" si="5"/>
        <v>253</v>
      </c>
      <c r="AG11" s="13">
        <f t="shared" si="6"/>
        <v>0</v>
      </c>
    </row>
    <row r="12" spans="1:33" ht="12.75" customHeight="1" x14ac:dyDescent="0.25">
      <c r="A12" s="20" t="s">
        <v>40</v>
      </c>
      <c r="B12" s="21">
        <v>100</v>
      </c>
      <c r="C12" s="8">
        <v>3</v>
      </c>
      <c r="D12" s="8">
        <v>10</v>
      </c>
      <c r="E12" s="12"/>
      <c r="F12" s="1">
        <f>'24.8'!AF12</f>
        <v>646</v>
      </c>
      <c r="G12" s="22">
        <f t="shared" si="3"/>
        <v>646</v>
      </c>
      <c r="H12" s="7">
        <v>27</v>
      </c>
      <c r="I12" s="7"/>
      <c r="J12" s="7"/>
      <c r="K12" s="7"/>
      <c r="L12" s="7">
        <v>10</v>
      </c>
      <c r="M12" s="7">
        <v>96</v>
      </c>
      <c r="N12" s="6">
        <f t="shared" si="0"/>
        <v>133</v>
      </c>
      <c r="O12" s="11">
        <f t="shared" si="1"/>
        <v>513</v>
      </c>
      <c r="P12" s="14"/>
      <c r="Q12" s="14"/>
      <c r="R12" s="14">
        <v>54</v>
      </c>
      <c r="S12" s="14"/>
      <c r="T12" s="14"/>
      <c r="U12" s="14">
        <v>45</v>
      </c>
      <c r="V12" s="14">
        <v>25</v>
      </c>
      <c r="W12" s="14">
        <v>6</v>
      </c>
      <c r="X12" s="14"/>
      <c r="Y12" s="14">
        <v>19</v>
      </c>
      <c r="Z12" s="14">
        <v>37</v>
      </c>
      <c r="AA12" s="14">
        <v>17</v>
      </c>
      <c r="AB12" s="14"/>
      <c r="AC12" s="14"/>
      <c r="AD12" s="13">
        <f t="shared" si="4"/>
        <v>203</v>
      </c>
      <c r="AE12" s="15">
        <f t="shared" si="2"/>
        <v>310</v>
      </c>
      <c r="AF12" s="7">
        <f t="shared" si="5"/>
        <v>310</v>
      </c>
      <c r="AG12" s="13">
        <f t="shared" si="6"/>
        <v>0</v>
      </c>
    </row>
    <row r="13" spans="1:33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'24.8'!AF13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25">
      <c r="A14" s="20" t="s">
        <v>42</v>
      </c>
      <c r="B14" s="21">
        <v>48</v>
      </c>
      <c r="C14" s="10">
        <v>0</v>
      </c>
      <c r="D14" s="10">
        <v>27</v>
      </c>
      <c r="E14" s="12">
        <v>48</v>
      </c>
      <c r="F14" s="1">
        <f>'24.8'!AF14</f>
        <v>40</v>
      </c>
      <c r="G14" s="22">
        <f t="shared" si="3"/>
        <v>88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88</v>
      </c>
      <c r="P14" s="14"/>
      <c r="Q14" s="14"/>
      <c r="R14" s="14"/>
      <c r="S14" s="14"/>
      <c r="T14" s="14"/>
      <c r="U14" s="14"/>
      <c r="V14" s="14"/>
      <c r="W14" s="14">
        <v>28</v>
      </c>
      <c r="X14" s="14"/>
      <c r="Y14" s="14">
        <v>13</v>
      </c>
      <c r="Z14" s="14">
        <v>16</v>
      </c>
      <c r="AA14" s="14"/>
      <c r="AB14" s="14">
        <v>4</v>
      </c>
      <c r="AC14" s="14"/>
      <c r="AD14" s="13">
        <f t="shared" si="4"/>
        <v>61</v>
      </c>
      <c r="AE14" s="15">
        <f t="shared" si="2"/>
        <v>27</v>
      </c>
      <c r="AF14" s="7">
        <f t="shared" si="5"/>
        <v>27</v>
      </c>
      <c r="AG14" s="13">
        <f t="shared" si="6"/>
        <v>0</v>
      </c>
    </row>
    <row r="15" spans="1:33" ht="12.75" customHeight="1" x14ac:dyDescent="0.25">
      <c r="A15" s="20" t="s">
        <v>43</v>
      </c>
      <c r="B15" s="21">
        <v>85</v>
      </c>
      <c r="C15" s="10">
        <v>1</v>
      </c>
      <c r="D15" s="10">
        <v>2</v>
      </c>
      <c r="E15" s="12"/>
      <c r="F15" s="1">
        <f>'24.8'!AF15</f>
        <v>133</v>
      </c>
      <c r="G15" s="22">
        <f t="shared" si="3"/>
        <v>133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133</v>
      </c>
      <c r="P15" s="14"/>
      <c r="Q15" s="14"/>
      <c r="R15" s="14"/>
      <c r="S15" s="14"/>
      <c r="T15" s="14"/>
      <c r="U15" s="14"/>
      <c r="V15" s="14"/>
      <c r="W15" s="14">
        <v>12</v>
      </c>
      <c r="X15" s="14"/>
      <c r="Y15" s="14">
        <v>12</v>
      </c>
      <c r="Z15" s="14">
        <v>17</v>
      </c>
      <c r="AA15" s="14">
        <v>4</v>
      </c>
      <c r="AB15" s="14"/>
      <c r="AC15" s="14">
        <v>1</v>
      </c>
      <c r="AD15" s="13">
        <f t="shared" si="4"/>
        <v>45</v>
      </c>
      <c r="AE15" s="15">
        <f t="shared" si="2"/>
        <v>88</v>
      </c>
      <c r="AF15" s="7">
        <f t="shared" si="5"/>
        <v>87</v>
      </c>
      <c r="AG15" s="13">
        <f t="shared" si="6"/>
        <v>0</v>
      </c>
    </row>
    <row r="16" spans="1:33" ht="12.75" customHeight="1" x14ac:dyDescent="0.25">
      <c r="A16" s="20" t="s">
        <v>44</v>
      </c>
      <c r="B16" s="21">
        <v>50</v>
      </c>
      <c r="C16" s="10">
        <v>3</v>
      </c>
      <c r="D16" s="10">
        <v>45</v>
      </c>
      <c r="E16" s="12">
        <v>85</v>
      </c>
      <c r="F16" s="1">
        <f>'24.8'!AF16</f>
        <v>225</v>
      </c>
      <c r="G16" s="22">
        <f t="shared" si="3"/>
        <v>310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310</v>
      </c>
      <c r="P16" s="14"/>
      <c r="Q16" s="14"/>
      <c r="R16" s="14">
        <v>32</v>
      </c>
      <c r="S16" s="14"/>
      <c r="T16" s="14"/>
      <c r="U16" s="14"/>
      <c r="V16" s="14">
        <v>4</v>
      </c>
      <c r="W16" s="14">
        <v>12</v>
      </c>
      <c r="X16" s="14"/>
      <c r="Y16" s="14">
        <v>25</v>
      </c>
      <c r="Z16" s="14">
        <v>30</v>
      </c>
      <c r="AA16" s="14">
        <v>12</v>
      </c>
      <c r="AB16" s="14"/>
      <c r="AC16" s="14"/>
      <c r="AD16" s="13">
        <f t="shared" si="4"/>
        <v>115</v>
      </c>
      <c r="AE16" s="15">
        <f t="shared" si="2"/>
        <v>195</v>
      </c>
      <c r="AF16" s="7">
        <f t="shared" si="5"/>
        <v>195</v>
      </c>
      <c r="AG16" s="13">
        <f t="shared" si="6"/>
        <v>0</v>
      </c>
    </row>
    <row r="17" spans="1:33" ht="12.75" customHeight="1" x14ac:dyDescent="0.25">
      <c r="A17" s="20" t="s">
        <v>45</v>
      </c>
      <c r="B17" s="21">
        <v>50</v>
      </c>
      <c r="C17" s="10">
        <v>5</v>
      </c>
      <c r="D17" s="10">
        <v>33</v>
      </c>
      <c r="E17" s="12"/>
      <c r="F17" s="1">
        <f>'24.8'!AF17</f>
        <v>367</v>
      </c>
      <c r="G17" s="22">
        <f t="shared" si="3"/>
        <v>367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367</v>
      </c>
      <c r="P17" s="14"/>
      <c r="Q17" s="14"/>
      <c r="R17" s="14">
        <v>17</v>
      </c>
      <c r="S17" s="14"/>
      <c r="T17" s="14"/>
      <c r="U17" s="14"/>
      <c r="V17" s="14">
        <v>8</v>
      </c>
      <c r="W17" s="14">
        <v>4</v>
      </c>
      <c r="X17" s="14"/>
      <c r="Y17" s="14">
        <v>15</v>
      </c>
      <c r="Z17" s="14">
        <v>24</v>
      </c>
      <c r="AA17" s="14">
        <v>16</v>
      </c>
      <c r="AB17" s="14"/>
      <c r="AC17" s="14"/>
      <c r="AD17" s="13">
        <f t="shared" si="4"/>
        <v>84</v>
      </c>
      <c r="AE17" s="15">
        <f t="shared" si="2"/>
        <v>283</v>
      </c>
      <c r="AF17" s="7">
        <f t="shared" si="5"/>
        <v>283</v>
      </c>
      <c r="AG17" s="13">
        <f t="shared" si="6"/>
        <v>0</v>
      </c>
    </row>
    <row r="18" spans="1:33" ht="12.75" customHeight="1" x14ac:dyDescent="0.25">
      <c r="A18" s="20" t="s">
        <v>46</v>
      </c>
      <c r="B18" s="21">
        <v>50</v>
      </c>
      <c r="C18" s="10">
        <v>1</v>
      </c>
      <c r="D18" s="10">
        <v>19</v>
      </c>
      <c r="E18" s="12"/>
      <c r="F18" s="1">
        <f>'24.8'!AF18</f>
        <v>69</v>
      </c>
      <c r="G18" s="22">
        <f t="shared" si="3"/>
        <v>69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69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69</v>
      </c>
      <c r="AF18" s="7">
        <f t="shared" si="5"/>
        <v>69</v>
      </c>
      <c r="AG18" s="13">
        <f t="shared" si="6"/>
        <v>0</v>
      </c>
    </row>
    <row r="19" spans="1:33" ht="12.75" customHeight="1" x14ac:dyDescent="0.25">
      <c r="A19" s="20" t="s">
        <v>25</v>
      </c>
      <c r="B19" s="21">
        <v>50</v>
      </c>
      <c r="C19" s="10">
        <v>0</v>
      </c>
      <c r="D19" s="10">
        <v>48</v>
      </c>
      <c r="E19" s="12"/>
      <c r="F19" s="1">
        <f>'24.8'!AF19</f>
        <v>73</v>
      </c>
      <c r="G19" s="22">
        <f t="shared" si="3"/>
        <v>73</v>
      </c>
      <c r="H19" s="7"/>
      <c r="I19" s="7"/>
      <c r="J19" s="7"/>
      <c r="K19" s="7"/>
      <c r="L19" s="7">
        <v>5</v>
      </c>
      <c r="M19" s="7"/>
      <c r="N19" s="6">
        <f t="shared" si="0"/>
        <v>5</v>
      </c>
      <c r="O19" s="11">
        <f t="shared" si="1"/>
        <v>68</v>
      </c>
      <c r="P19" s="14"/>
      <c r="Q19" s="14"/>
      <c r="R19" s="14"/>
      <c r="S19" s="14"/>
      <c r="T19" s="14"/>
      <c r="U19" s="14">
        <v>10</v>
      </c>
      <c r="V19" s="14"/>
      <c r="W19" s="14">
        <v>10</v>
      </c>
      <c r="X19" s="14"/>
      <c r="Y19" s="14"/>
      <c r="Z19" s="14"/>
      <c r="AA19" s="14"/>
      <c r="AB19" s="14"/>
      <c r="AC19" s="14"/>
      <c r="AD19" s="13">
        <f t="shared" si="4"/>
        <v>20</v>
      </c>
      <c r="AE19" s="15">
        <f t="shared" ref="AE19:AE28" si="7">O19-AD19</f>
        <v>48</v>
      </c>
      <c r="AF19" s="7">
        <f t="shared" si="5"/>
        <v>48</v>
      </c>
      <c r="AG19" s="13">
        <f t="shared" si="6"/>
        <v>0</v>
      </c>
    </row>
    <row r="20" spans="1:33" ht="12.75" customHeight="1" x14ac:dyDescent="0.25">
      <c r="A20" s="20" t="s">
        <v>26</v>
      </c>
      <c r="B20" s="21">
        <v>25</v>
      </c>
      <c r="C20" s="10"/>
      <c r="D20" s="10"/>
      <c r="E20" s="12"/>
      <c r="F20" s="1">
        <f>'24.8'!AF20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7"/>
        <v>0</v>
      </c>
      <c r="AF20" s="7">
        <f t="shared" si="5"/>
        <v>0</v>
      </c>
      <c r="AG20" s="13">
        <f t="shared" si="6"/>
        <v>0</v>
      </c>
    </row>
    <row r="21" spans="1:33" ht="12.75" customHeight="1" x14ac:dyDescent="0.25">
      <c r="A21" s="20" t="s">
        <v>27</v>
      </c>
      <c r="B21" s="21">
        <v>33</v>
      </c>
      <c r="C21" s="10">
        <v>2</v>
      </c>
      <c r="D21" s="10">
        <v>20</v>
      </c>
      <c r="E21" s="12"/>
      <c r="F21" s="1">
        <f>'24.8'!AF21</f>
        <v>106</v>
      </c>
      <c r="G21" s="22">
        <f t="shared" si="3"/>
        <v>106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106</v>
      </c>
      <c r="P21" s="14"/>
      <c r="Q21" s="14"/>
      <c r="R21" s="14">
        <v>1</v>
      </c>
      <c r="S21" s="14"/>
      <c r="T21" s="14"/>
      <c r="U21" s="14">
        <v>5</v>
      </c>
      <c r="V21" s="14"/>
      <c r="W21" s="14">
        <v>11</v>
      </c>
      <c r="X21" s="14"/>
      <c r="Y21" s="14"/>
      <c r="Z21" s="14">
        <v>1</v>
      </c>
      <c r="AA21" s="14"/>
      <c r="AB21" s="14"/>
      <c r="AC21" s="14">
        <v>2</v>
      </c>
      <c r="AD21" s="13">
        <f t="shared" si="4"/>
        <v>18</v>
      </c>
      <c r="AE21" s="15">
        <f t="shared" si="7"/>
        <v>88</v>
      </c>
      <c r="AF21" s="7">
        <f t="shared" si="5"/>
        <v>86</v>
      </c>
      <c r="AG21" s="13">
        <f t="shared" si="6"/>
        <v>0</v>
      </c>
    </row>
    <row r="22" spans="1:33" ht="12.75" customHeight="1" x14ac:dyDescent="0.25">
      <c r="A22" s="20" t="s">
        <v>28</v>
      </c>
      <c r="B22" s="21">
        <v>40</v>
      </c>
      <c r="C22" s="10"/>
      <c r="D22" s="10"/>
      <c r="E22" s="12"/>
      <c r="F22" s="1">
        <f>'24.8'!AF22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7"/>
        <v>0</v>
      </c>
      <c r="AF22" s="7">
        <f t="shared" si="5"/>
        <v>0</v>
      </c>
      <c r="AG22" s="13">
        <f t="shared" si="6"/>
        <v>0</v>
      </c>
    </row>
    <row r="23" spans="1:33" ht="12.75" customHeight="1" x14ac:dyDescent="0.25">
      <c r="A23" s="20" t="s">
        <v>29</v>
      </c>
      <c r="B23" s="21">
        <v>40</v>
      </c>
      <c r="C23" s="10"/>
      <c r="D23" s="10"/>
      <c r="E23" s="12"/>
      <c r="F23" s="1">
        <f>'24.8'!AF23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7"/>
        <v>0</v>
      </c>
      <c r="AF23" s="7">
        <f t="shared" si="5"/>
        <v>0</v>
      </c>
      <c r="AG23" s="13">
        <f t="shared" si="6"/>
        <v>0</v>
      </c>
    </row>
    <row r="24" spans="1:33" ht="12.75" customHeight="1" x14ac:dyDescent="0.25">
      <c r="A24" s="20" t="s">
        <v>30</v>
      </c>
      <c r="B24" s="21">
        <v>45</v>
      </c>
      <c r="C24" s="10">
        <v>6</v>
      </c>
      <c r="D24" s="10">
        <v>24</v>
      </c>
      <c r="E24" s="12"/>
      <c r="F24" s="1">
        <f>'24.8'!AF24</f>
        <v>297</v>
      </c>
      <c r="G24" s="22">
        <f t="shared" si="3"/>
        <v>297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297</v>
      </c>
      <c r="P24" s="14"/>
      <c r="Q24" s="14"/>
      <c r="R24" s="14"/>
      <c r="S24" s="14"/>
      <c r="T24" s="14"/>
      <c r="U24" s="14"/>
      <c r="V24" s="14">
        <v>1</v>
      </c>
      <c r="W24" s="14"/>
      <c r="X24" s="14"/>
      <c r="Y24" s="14"/>
      <c r="Z24" s="14">
        <v>2</v>
      </c>
      <c r="AA24" s="14"/>
      <c r="AB24" s="14"/>
      <c r="AC24" s="14"/>
      <c r="AD24" s="13">
        <f t="shared" si="4"/>
        <v>3</v>
      </c>
      <c r="AE24" s="15">
        <f t="shared" si="7"/>
        <v>294</v>
      </c>
      <c r="AF24" s="7">
        <f t="shared" si="5"/>
        <v>294</v>
      </c>
      <c r="AG24" s="13">
        <f t="shared" si="6"/>
        <v>0</v>
      </c>
    </row>
    <row r="25" spans="1:33" ht="12.75" customHeight="1" x14ac:dyDescent="0.25">
      <c r="A25" s="20" t="s">
        <v>59</v>
      </c>
      <c r="B25" s="21">
        <v>100</v>
      </c>
      <c r="C25" s="10">
        <v>1</v>
      </c>
      <c r="D25" s="10">
        <v>113</v>
      </c>
      <c r="E25" s="12"/>
      <c r="F25" s="1">
        <f>'24.8'!AF25</f>
        <v>213</v>
      </c>
      <c r="G25" s="22">
        <f t="shared" si="3"/>
        <v>213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213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7"/>
        <v>213</v>
      </c>
      <c r="AF25" s="7">
        <f t="shared" si="5"/>
        <v>213</v>
      </c>
      <c r="AG25" s="13">
        <f t="shared" si="6"/>
        <v>0</v>
      </c>
    </row>
    <row r="26" spans="1:33" ht="12.75" customHeight="1" x14ac:dyDescent="0.25">
      <c r="A26" s="20" t="s">
        <v>60</v>
      </c>
      <c r="B26" s="21">
        <v>100</v>
      </c>
      <c r="C26" s="10">
        <v>5</v>
      </c>
      <c r="D26" s="10">
        <v>82</v>
      </c>
      <c r="E26" s="12"/>
      <c r="F26" s="1">
        <f>'24.8'!AF26</f>
        <v>642</v>
      </c>
      <c r="G26" s="22">
        <f t="shared" si="3"/>
        <v>642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642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>
        <v>60</v>
      </c>
      <c r="AC26" s="14"/>
      <c r="AD26" s="13">
        <f t="shared" si="4"/>
        <v>60</v>
      </c>
      <c r="AE26" s="15">
        <f t="shared" si="7"/>
        <v>582</v>
      </c>
      <c r="AF26" s="7">
        <f t="shared" si="5"/>
        <v>582</v>
      </c>
      <c r="AG26" s="13">
        <f t="shared" si="6"/>
        <v>0</v>
      </c>
    </row>
    <row r="27" spans="1:33" ht="12.75" customHeight="1" x14ac:dyDescent="0.25">
      <c r="A27" s="20" t="s">
        <v>61</v>
      </c>
      <c r="B27" s="21">
        <v>50</v>
      </c>
      <c r="C27" s="10">
        <v>0</v>
      </c>
      <c r="D27" s="10">
        <v>71</v>
      </c>
      <c r="E27" s="12"/>
      <c r="F27" s="1">
        <f>'24.8'!AF27</f>
        <v>71</v>
      </c>
      <c r="G27" s="22">
        <f t="shared" si="3"/>
        <v>71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71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7"/>
        <v>71</v>
      </c>
      <c r="AF27" s="7">
        <f t="shared" si="5"/>
        <v>71</v>
      </c>
      <c r="AG27" s="13">
        <f t="shared" si="6"/>
        <v>0</v>
      </c>
    </row>
    <row r="28" spans="1:33" ht="12.75" customHeight="1" x14ac:dyDescent="0.25">
      <c r="A28" s="20" t="s">
        <v>58</v>
      </c>
      <c r="B28" s="21">
        <v>30</v>
      </c>
      <c r="C28" s="10">
        <v>2</v>
      </c>
      <c r="D28" s="10">
        <v>51</v>
      </c>
      <c r="E28" s="12"/>
      <c r="F28" s="1">
        <f>'24.8'!AF28</f>
        <v>272</v>
      </c>
      <c r="G28" s="22">
        <f t="shared" si="3"/>
        <v>272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272</v>
      </c>
      <c r="P28" s="14"/>
      <c r="Q28" s="14"/>
      <c r="R28" s="14">
        <v>18</v>
      </c>
      <c r="S28" s="14"/>
      <c r="T28" s="14"/>
      <c r="U28" s="14"/>
      <c r="V28" s="14">
        <v>18</v>
      </c>
      <c r="W28" s="14">
        <v>48</v>
      </c>
      <c r="X28" s="14"/>
      <c r="Y28" s="14">
        <v>43</v>
      </c>
      <c r="Z28" s="14">
        <v>13</v>
      </c>
      <c r="AA28" s="14">
        <v>18</v>
      </c>
      <c r="AB28" s="14">
        <v>2</v>
      </c>
      <c r="AC28" s="14">
        <v>1</v>
      </c>
      <c r="AD28" s="13">
        <f t="shared" si="4"/>
        <v>160</v>
      </c>
      <c r="AE28" s="15">
        <f t="shared" si="7"/>
        <v>112</v>
      </c>
      <c r="AF28" s="7">
        <f t="shared" si="5"/>
        <v>111</v>
      </c>
      <c r="AG28" s="13">
        <f t="shared" si="6"/>
        <v>0</v>
      </c>
    </row>
    <row r="29" spans="1:33" ht="12.75" customHeight="1" x14ac:dyDescent="0.25">
      <c r="E29" s="19">
        <f>SUM(E3:E28)</f>
        <v>683</v>
      </c>
      <c r="F29" s="19">
        <f t="shared" ref="F29:AG29" si="8">SUM(F3:F28)</f>
        <v>7680</v>
      </c>
      <c r="G29" s="19">
        <f t="shared" si="8"/>
        <v>8363</v>
      </c>
      <c r="H29" s="19">
        <f t="shared" si="8"/>
        <v>114</v>
      </c>
      <c r="I29" s="19">
        <f t="shared" si="8"/>
        <v>0</v>
      </c>
      <c r="J29" s="19">
        <f t="shared" si="8"/>
        <v>0</v>
      </c>
      <c r="K29" s="19">
        <f t="shared" si="8"/>
        <v>0</v>
      </c>
      <c r="L29" s="19">
        <f t="shared" si="8"/>
        <v>35</v>
      </c>
      <c r="M29" s="19">
        <f t="shared" si="8"/>
        <v>734</v>
      </c>
      <c r="N29" s="19">
        <f t="shared" si="8"/>
        <v>883</v>
      </c>
      <c r="O29" s="19">
        <f t="shared" si="8"/>
        <v>7480</v>
      </c>
      <c r="P29" s="19">
        <f t="shared" si="8"/>
        <v>0</v>
      </c>
      <c r="Q29" s="19">
        <f t="shared" si="8"/>
        <v>0</v>
      </c>
      <c r="R29" s="19">
        <f t="shared" si="8"/>
        <v>279</v>
      </c>
      <c r="S29" s="19">
        <f t="shared" si="8"/>
        <v>0</v>
      </c>
      <c r="T29" s="19">
        <f t="shared" si="8"/>
        <v>0</v>
      </c>
      <c r="U29" s="19">
        <f t="shared" si="8"/>
        <v>297</v>
      </c>
      <c r="V29" s="19">
        <f t="shared" si="8"/>
        <v>165</v>
      </c>
      <c r="W29" s="19">
        <f t="shared" si="8"/>
        <v>208</v>
      </c>
      <c r="X29" s="19">
        <f t="shared" si="8"/>
        <v>0</v>
      </c>
      <c r="Y29" s="19">
        <f t="shared" si="8"/>
        <v>242</v>
      </c>
      <c r="Z29" s="19">
        <f t="shared" si="8"/>
        <v>275</v>
      </c>
      <c r="AA29" s="19">
        <f t="shared" si="8"/>
        <v>167</v>
      </c>
      <c r="AB29" s="19">
        <f t="shared" si="8"/>
        <v>75</v>
      </c>
      <c r="AC29" s="19">
        <f t="shared" si="8"/>
        <v>10</v>
      </c>
      <c r="AD29" s="19">
        <f t="shared" si="8"/>
        <v>1708</v>
      </c>
      <c r="AE29" s="19">
        <f t="shared" si="8"/>
        <v>5772</v>
      </c>
      <c r="AF29" s="19">
        <f t="shared" si="8"/>
        <v>5762</v>
      </c>
      <c r="AG29" s="19">
        <f t="shared" si="8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verticalDpi="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J3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2" sqref="A12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</cols>
  <sheetData>
    <row r="1" spans="1:36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92" t="s">
        <v>12</v>
      </c>
      <c r="F1" s="92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56</v>
      </c>
      <c r="AC1" s="5" t="s">
        <v>133</v>
      </c>
      <c r="AD1" s="5" t="s">
        <v>158</v>
      </c>
      <c r="AE1" s="5" t="s">
        <v>133</v>
      </c>
      <c r="AF1" s="84" t="s">
        <v>18</v>
      </c>
      <c r="AG1" s="82" t="s">
        <v>10</v>
      </c>
      <c r="AH1" s="82" t="s">
        <v>51</v>
      </c>
      <c r="AI1" s="76" t="s">
        <v>22</v>
      </c>
      <c r="AJ1" s="78" t="s">
        <v>23</v>
      </c>
    </row>
    <row r="2" spans="1:36" x14ac:dyDescent="0.25">
      <c r="A2" s="85"/>
      <c r="B2" s="81"/>
      <c r="C2" s="81"/>
      <c r="D2" s="85"/>
      <c r="E2" s="93"/>
      <c r="F2" s="93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117</v>
      </c>
      <c r="W2" s="4" t="s">
        <v>49</v>
      </c>
      <c r="X2" s="4" t="s">
        <v>157</v>
      </c>
      <c r="Y2" s="4" t="s">
        <v>49</v>
      </c>
      <c r="Z2" s="4" t="s">
        <v>49</v>
      </c>
      <c r="AA2" s="4" t="s">
        <v>49</v>
      </c>
      <c r="AB2" s="57" t="s">
        <v>144</v>
      </c>
      <c r="AC2" s="57" t="s">
        <v>56</v>
      </c>
      <c r="AD2" s="57" t="s">
        <v>159</v>
      </c>
      <c r="AE2" s="57" t="s">
        <v>161</v>
      </c>
      <c r="AF2" s="85"/>
      <c r="AG2" s="83"/>
      <c r="AH2" s="83"/>
      <c r="AI2" s="77"/>
      <c r="AJ2" s="79"/>
    </row>
    <row r="3" spans="1:36" ht="12.75" customHeight="1" x14ac:dyDescent="0.25">
      <c r="A3" s="20" t="s">
        <v>31</v>
      </c>
      <c r="B3" s="21">
        <v>33</v>
      </c>
      <c r="C3" s="9">
        <v>36</v>
      </c>
      <c r="D3" s="9">
        <v>50</v>
      </c>
      <c r="E3" s="12">
        <v>520</v>
      </c>
      <c r="F3" s="1">
        <f>'25.8'!AF3</f>
        <v>1045</v>
      </c>
      <c r="G3" s="22">
        <f>SUM(E3:F3)</f>
        <v>1565</v>
      </c>
      <c r="H3" s="7"/>
      <c r="I3" s="7"/>
      <c r="J3" s="7">
        <v>25</v>
      </c>
      <c r="K3" s="7"/>
      <c r="L3" s="7">
        <v>25</v>
      </c>
      <c r="M3" s="7"/>
      <c r="N3" s="6">
        <f t="shared" ref="N3:N28" si="0">SUBTOTAL(9,H3:M3)</f>
        <v>50</v>
      </c>
      <c r="O3" s="11">
        <f t="shared" ref="O3:O28" si="1">G3-N3</f>
        <v>1515</v>
      </c>
      <c r="P3" s="14">
        <v>13</v>
      </c>
      <c r="Q3" s="14">
        <v>68</v>
      </c>
      <c r="R3" s="14">
        <v>33</v>
      </c>
      <c r="S3" s="14"/>
      <c r="T3" s="14">
        <v>49</v>
      </c>
      <c r="U3" s="14">
        <v>14</v>
      </c>
      <c r="V3" s="14"/>
      <c r="W3" s="14"/>
      <c r="X3" s="14">
        <v>18</v>
      </c>
      <c r="Y3" s="14"/>
      <c r="Z3" s="14">
        <v>45</v>
      </c>
      <c r="AA3" s="14">
        <v>36</v>
      </c>
      <c r="AB3" s="14"/>
      <c r="AC3" s="14">
        <v>1</v>
      </c>
      <c r="AD3" s="14"/>
      <c r="AE3" s="14"/>
      <c r="AF3" s="14"/>
      <c r="AG3" s="13">
        <f>SUM(P3:AE3)</f>
        <v>277</v>
      </c>
      <c r="AH3" s="15">
        <f t="shared" ref="AH3:AH18" si="2">O3-AG3</f>
        <v>1238</v>
      </c>
      <c r="AI3" s="7">
        <f>(B3*C3)+D3</f>
        <v>1238</v>
      </c>
      <c r="AJ3" s="13">
        <f>AI3+AF3-AH3</f>
        <v>0</v>
      </c>
    </row>
    <row r="4" spans="1:36" ht="12.75" customHeight="1" x14ac:dyDescent="0.25">
      <c r="A4" s="20" t="s">
        <v>32</v>
      </c>
      <c r="B4" s="21">
        <v>70</v>
      </c>
      <c r="C4" s="9">
        <v>13</v>
      </c>
      <c r="D4" s="9">
        <v>4</v>
      </c>
      <c r="E4" s="12"/>
      <c r="F4" s="1">
        <f>'25.8'!AF4</f>
        <v>1321</v>
      </c>
      <c r="G4" s="22">
        <f t="shared" ref="G4:G28" si="3">SUM(E4:F4)</f>
        <v>1321</v>
      </c>
      <c r="H4" s="7"/>
      <c r="I4" s="7">
        <v>14</v>
      </c>
      <c r="J4" s="7"/>
      <c r="K4" s="7"/>
      <c r="L4" s="7">
        <v>30</v>
      </c>
      <c r="M4" s="7"/>
      <c r="N4" s="6">
        <f t="shared" si="0"/>
        <v>44</v>
      </c>
      <c r="O4" s="11">
        <f t="shared" si="1"/>
        <v>1277</v>
      </c>
      <c r="P4" s="14">
        <v>94</v>
      </c>
      <c r="Q4" s="14">
        <v>45</v>
      </c>
      <c r="R4" s="14">
        <v>50</v>
      </c>
      <c r="S4" s="14"/>
      <c r="T4" s="14">
        <v>71</v>
      </c>
      <c r="U4" s="14">
        <v>11</v>
      </c>
      <c r="V4" s="14"/>
      <c r="W4" s="14"/>
      <c r="X4" s="14">
        <v>18</v>
      </c>
      <c r="Y4" s="14"/>
      <c r="Z4" s="14">
        <v>33</v>
      </c>
      <c r="AA4" s="14">
        <v>39</v>
      </c>
      <c r="AB4" s="14"/>
      <c r="AC4" s="14">
        <v>1</v>
      </c>
      <c r="AD4" s="14"/>
      <c r="AE4" s="14"/>
      <c r="AF4" s="14">
        <v>1</v>
      </c>
      <c r="AG4" s="13">
        <f t="shared" ref="AG4:AG28" si="4">SUM(P4:AE4)</f>
        <v>362</v>
      </c>
      <c r="AH4" s="15">
        <f t="shared" si="2"/>
        <v>915</v>
      </c>
      <c r="AI4" s="7">
        <f t="shared" ref="AI4:AI28" si="5">(B4*C4)+D4</f>
        <v>914</v>
      </c>
      <c r="AJ4" s="13">
        <f t="shared" ref="AJ4:AJ28" si="6">AI4+AF4-AH4</f>
        <v>0</v>
      </c>
    </row>
    <row r="5" spans="1:36" ht="12.75" customHeight="1" x14ac:dyDescent="0.25">
      <c r="A5" s="20" t="s">
        <v>33</v>
      </c>
      <c r="B5" s="21">
        <v>45</v>
      </c>
      <c r="C5" s="8">
        <v>5</v>
      </c>
      <c r="D5" s="8">
        <v>32</v>
      </c>
      <c r="E5" s="12"/>
      <c r="F5" s="1">
        <f>'25.8'!AF5</f>
        <v>292</v>
      </c>
      <c r="G5" s="22">
        <f t="shared" si="3"/>
        <v>292</v>
      </c>
      <c r="H5" s="7"/>
      <c r="I5" s="7"/>
      <c r="J5" s="7">
        <v>10</v>
      </c>
      <c r="K5" s="7"/>
      <c r="L5" s="7">
        <v>10</v>
      </c>
      <c r="M5" s="7"/>
      <c r="N5" s="6">
        <f t="shared" si="0"/>
        <v>20</v>
      </c>
      <c r="O5" s="11">
        <f t="shared" si="1"/>
        <v>272</v>
      </c>
      <c r="P5" s="14"/>
      <c r="Q5" s="14"/>
      <c r="R5" s="14">
        <v>2</v>
      </c>
      <c r="S5" s="14"/>
      <c r="T5" s="14">
        <v>2</v>
      </c>
      <c r="U5" s="14"/>
      <c r="V5" s="14"/>
      <c r="W5" s="14"/>
      <c r="X5" s="14"/>
      <c r="Y5" s="14"/>
      <c r="Z5" s="14">
        <v>11</v>
      </c>
      <c r="AA5" s="14"/>
      <c r="AB5" s="14"/>
      <c r="AC5" s="14"/>
      <c r="AD5" s="14"/>
      <c r="AE5" s="14"/>
      <c r="AF5" s="14"/>
      <c r="AG5" s="13">
        <f t="shared" si="4"/>
        <v>15</v>
      </c>
      <c r="AH5" s="15">
        <f t="shared" si="2"/>
        <v>257</v>
      </c>
      <c r="AI5" s="7">
        <f t="shared" si="5"/>
        <v>257</v>
      </c>
      <c r="AJ5" s="13">
        <f t="shared" si="6"/>
        <v>0</v>
      </c>
    </row>
    <row r="6" spans="1:36" ht="12.75" customHeight="1" x14ac:dyDescent="0.25">
      <c r="A6" s="20" t="s">
        <v>34</v>
      </c>
      <c r="B6" s="21">
        <v>90</v>
      </c>
      <c r="C6" s="8">
        <v>0</v>
      </c>
      <c r="D6" s="8"/>
      <c r="E6" s="12"/>
      <c r="F6" s="1">
        <f>'25.8'!AF6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3">
        <f t="shared" si="4"/>
        <v>0</v>
      </c>
      <c r="AH6" s="15">
        <f t="shared" si="2"/>
        <v>0</v>
      </c>
      <c r="AI6" s="7">
        <f t="shared" si="5"/>
        <v>0</v>
      </c>
      <c r="AJ6" s="13">
        <f t="shared" si="6"/>
        <v>0</v>
      </c>
    </row>
    <row r="7" spans="1:36" ht="12.75" customHeight="1" x14ac:dyDescent="0.25">
      <c r="A7" s="20" t="s">
        <v>35</v>
      </c>
      <c r="B7" s="21">
        <v>40</v>
      </c>
      <c r="C7" s="8">
        <v>0</v>
      </c>
      <c r="D7" s="8">
        <v>12</v>
      </c>
      <c r="E7" s="12"/>
      <c r="F7" s="1">
        <f>'25.8'!AF7</f>
        <v>23</v>
      </c>
      <c r="G7" s="22">
        <f t="shared" si="3"/>
        <v>23</v>
      </c>
      <c r="H7" s="7"/>
      <c r="I7" s="7"/>
      <c r="J7" s="7">
        <v>3</v>
      </c>
      <c r="K7" s="7"/>
      <c r="L7" s="7"/>
      <c r="M7" s="7"/>
      <c r="N7" s="6">
        <f t="shared" si="0"/>
        <v>3</v>
      </c>
      <c r="O7" s="11">
        <f t="shared" si="1"/>
        <v>20</v>
      </c>
      <c r="P7" s="14"/>
      <c r="Q7" s="14"/>
      <c r="R7" s="14"/>
      <c r="S7" s="14"/>
      <c r="T7" s="14"/>
      <c r="U7" s="14">
        <v>3</v>
      </c>
      <c r="V7" s="14"/>
      <c r="W7" s="14"/>
      <c r="X7" s="14"/>
      <c r="Y7" s="14"/>
      <c r="Z7" s="14">
        <v>5</v>
      </c>
      <c r="AA7" s="14"/>
      <c r="AB7" s="14"/>
      <c r="AC7" s="14"/>
      <c r="AD7" s="14"/>
      <c r="AE7" s="14"/>
      <c r="AF7" s="14"/>
      <c r="AG7" s="13">
        <f t="shared" si="4"/>
        <v>8</v>
      </c>
      <c r="AH7" s="15">
        <f t="shared" si="2"/>
        <v>12</v>
      </c>
      <c r="AI7" s="7">
        <f t="shared" si="5"/>
        <v>12</v>
      </c>
      <c r="AJ7" s="13">
        <f t="shared" si="6"/>
        <v>0</v>
      </c>
    </row>
    <row r="8" spans="1:36" ht="12.75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'25.8'!AF8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3">
        <f t="shared" si="4"/>
        <v>0</v>
      </c>
      <c r="AH8" s="15">
        <f t="shared" si="2"/>
        <v>0</v>
      </c>
      <c r="AI8" s="7">
        <f t="shared" si="5"/>
        <v>0</v>
      </c>
      <c r="AJ8" s="13">
        <f t="shared" si="6"/>
        <v>0</v>
      </c>
    </row>
    <row r="9" spans="1:36" ht="12.75" customHeight="1" x14ac:dyDescent="0.25">
      <c r="A9" s="20" t="s">
        <v>37</v>
      </c>
      <c r="B9" s="21">
        <v>120</v>
      </c>
      <c r="C9" s="9">
        <v>5</v>
      </c>
      <c r="D9" s="9">
        <v>31</v>
      </c>
      <c r="E9" s="12">
        <v>480</v>
      </c>
      <c r="F9" s="1">
        <f>'25.8'!AF9</f>
        <v>356</v>
      </c>
      <c r="G9" s="22">
        <f t="shared" si="3"/>
        <v>836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836</v>
      </c>
      <c r="P9" s="14">
        <v>119</v>
      </c>
      <c r="Q9" s="14">
        <v>27</v>
      </c>
      <c r="R9" s="14">
        <v>17</v>
      </c>
      <c r="S9" s="14"/>
      <c r="T9" s="14"/>
      <c r="U9" s="14">
        <v>4</v>
      </c>
      <c r="V9" s="14"/>
      <c r="W9" s="14"/>
      <c r="X9" s="14">
        <v>10</v>
      </c>
      <c r="Y9" s="14"/>
      <c r="Z9" s="14">
        <v>19</v>
      </c>
      <c r="AA9" s="14">
        <v>7</v>
      </c>
      <c r="AB9" s="14"/>
      <c r="AC9" s="14"/>
      <c r="AD9" s="14">
        <v>2</v>
      </c>
      <c r="AE9" s="14"/>
      <c r="AF9" s="14"/>
      <c r="AG9" s="13">
        <f t="shared" si="4"/>
        <v>205</v>
      </c>
      <c r="AH9" s="15">
        <f t="shared" si="2"/>
        <v>631</v>
      </c>
      <c r="AI9" s="7">
        <f t="shared" si="5"/>
        <v>631</v>
      </c>
      <c r="AJ9" s="13">
        <f t="shared" si="6"/>
        <v>0</v>
      </c>
    </row>
    <row r="10" spans="1:36" ht="12.75" customHeight="1" x14ac:dyDescent="0.25">
      <c r="A10" s="20" t="s">
        <v>38</v>
      </c>
      <c r="B10" s="21">
        <v>40</v>
      </c>
      <c r="C10" s="8">
        <v>1</v>
      </c>
      <c r="D10" s="8">
        <v>39</v>
      </c>
      <c r="E10" s="12"/>
      <c r="F10" s="1">
        <f>'25.8'!AF10</f>
        <v>96</v>
      </c>
      <c r="G10" s="22">
        <f t="shared" si="3"/>
        <v>96</v>
      </c>
      <c r="H10" s="7"/>
      <c r="I10" s="7"/>
      <c r="J10" s="7">
        <v>15</v>
      </c>
      <c r="K10" s="7"/>
      <c r="L10" s="7"/>
      <c r="M10" s="7"/>
      <c r="N10" s="6">
        <f t="shared" si="0"/>
        <v>15</v>
      </c>
      <c r="O10" s="11">
        <f t="shared" si="1"/>
        <v>81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>
        <v>2</v>
      </c>
      <c r="AB10" s="14"/>
      <c r="AC10" s="14"/>
      <c r="AD10" s="14"/>
      <c r="AE10" s="14"/>
      <c r="AF10" s="14"/>
      <c r="AG10" s="13">
        <f t="shared" si="4"/>
        <v>2</v>
      </c>
      <c r="AH10" s="15">
        <f t="shared" si="2"/>
        <v>79</v>
      </c>
      <c r="AI10" s="7">
        <f t="shared" si="5"/>
        <v>79</v>
      </c>
      <c r="AJ10" s="13">
        <f t="shared" si="6"/>
        <v>0</v>
      </c>
    </row>
    <row r="11" spans="1:36" ht="12.75" customHeight="1" x14ac:dyDescent="0.25">
      <c r="A11" s="20" t="s">
        <v>39</v>
      </c>
      <c r="B11" s="21">
        <v>65</v>
      </c>
      <c r="C11" s="8">
        <v>3</v>
      </c>
      <c r="D11" s="8">
        <v>14</v>
      </c>
      <c r="E11" s="12"/>
      <c r="F11" s="1">
        <f>'25.8'!AF11</f>
        <v>253</v>
      </c>
      <c r="G11" s="22">
        <f t="shared" si="3"/>
        <v>253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253</v>
      </c>
      <c r="P11" s="14"/>
      <c r="Q11" s="14">
        <v>3</v>
      </c>
      <c r="R11" s="14">
        <v>14</v>
      </c>
      <c r="S11" s="14"/>
      <c r="T11" s="14"/>
      <c r="U11" s="14"/>
      <c r="V11" s="14"/>
      <c r="W11" s="14"/>
      <c r="X11" s="14">
        <v>5</v>
      </c>
      <c r="Y11" s="14"/>
      <c r="Z11" s="14">
        <v>12</v>
      </c>
      <c r="AA11" s="14">
        <v>9</v>
      </c>
      <c r="AB11" s="14"/>
      <c r="AC11" s="14"/>
      <c r="AD11" s="14"/>
      <c r="AE11" s="14"/>
      <c r="AF11" s="14">
        <v>1</v>
      </c>
      <c r="AG11" s="13">
        <f t="shared" si="4"/>
        <v>43</v>
      </c>
      <c r="AH11" s="15">
        <f t="shared" si="2"/>
        <v>210</v>
      </c>
      <c r="AI11" s="7">
        <f t="shared" si="5"/>
        <v>209</v>
      </c>
      <c r="AJ11" s="13">
        <f t="shared" si="6"/>
        <v>0</v>
      </c>
    </row>
    <row r="12" spans="1:36" ht="12.75" customHeight="1" x14ac:dyDescent="0.25">
      <c r="A12" s="20" t="s">
        <v>40</v>
      </c>
      <c r="B12" s="21">
        <v>100</v>
      </c>
      <c r="C12" s="8">
        <v>2</v>
      </c>
      <c r="D12" s="8">
        <v>88</v>
      </c>
      <c r="E12" s="12">
        <v>200</v>
      </c>
      <c r="F12" s="1">
        <f>'25.8'!AF12</f>
        <v>310</v>
      </c>
      <c r="G12" s="22">
        <f t="shared" si="3"/>
        <v>510</v>
      </c>
      <c r="H12" s="7"/>
      <c r="I12" s="7"/>
      <c r="J12" s="7"/>
      <c r="K12" s="7"/>
      <c r="L12" s="7">
        <v>10</v>
      </c>
      <c r="M12" s="7"/>
      <c r="N12" s="6">
        <f t="shared" si="0"/>
        <v>10</v>
      </c>
      <c r="O12" s="11">
        <f t="shared" si="1"/>
        <v>500</v>
      </c>
      <c r="P12" s="14">
        <v>3</v>
      </c>
      <c r="Q12" s="14">
        <v>39</v>
      </c>
      <c r="R12" s="14">
        <v>16</v>
      </c>
      <c r="S12" s="14"/>
      <c r="T12" s="14">
        <v>16</v>
      </c>
      <c r="U12" s="14">
        <v>33</v>
      </c>
      <c r="V12" s="14">
        <v>15</v>
      </c>
      <c r="W12" s="14"/>
      <c r="X12" s="14">
        <v>18</v>
      </c>
      <c r="Y12" s="14"/>
      <c r="Z12" s="14">
        <v>37</v>
      </c>
      <c r="AA12" s="14">
        <v>33</v>
      </c>
      <c r="AB12" s="14"/>
      <c r="AC12" s="14"/>
      <c r="AD12" s="14">
        <v>2</v>
      </c>
      <c r="AE12" s="14"/>
      <c r="AF12" s="14">
        <v>1</v>
      </c>
      <c r="AG12" s="13">
        <f t="shared" si="4"/>
        <v>212</v>
      </c>
      <c r="AH12" s="15">
        <f t="shared" si="2"/>
        <v>288</v>
      </c>
      <c r="AI12" s="7">
        <f t="shared" si="5"/>
        <v>288</v>
      </c>
      <c r="AJ12" s="13">
        <f t="shared" si="6"/>
        <v>1</v>
      </c>
    </row>
    <row r="13" spans="1:36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'25.8'!AF13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3">
        <f t="shared" si="4"/>
        <v>0</v>
      </c>
      <c r="AH13" s="15">
        <f t="shared" si="2"/>
        <v>0</v>
      </c>
      <c r="AI13" s="7">
        <f t="shared" si="5"/>
        <v>0</v>
      </c>
      <c r="AJ13" s="13">
        <f t="shared" si="6"/>
        <v>0</v>
      </c>
    </row>
    <row r="14" spans="1:36" ht="12.75" customHeight="1" x14ac:dyDescent="0.25">
      <c r="A14" s="20" t="s">
        <v>42</v>
      </c>
      <c r="B14" s="21">
        <v>48</v>
      </c>
      <c r="C14" s="10">
        <v>0</v>
      </c>
      <c r="D14" s="10">
        <v>45</v>
      </c>
      <c r="E14" s="12">
        <v>48</v>
      </c>
      <c r="F14" s="1">
        <f>'25.8'!AF14</f>
        <v>27</v>
      </c>
      <c r="G14" s="22">
        <f t="shared" si="3"/>
        <v>75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75</v>
      </c>
      <c r="P14" s="14">
        <v>2</v>
      </c>
      <c r="Q14" s="14">
        <v>3</v>
      </c>
      <c r="R14" s="14"/>
      <c r="S14" s="14"/>
      <c r="T14" s="14"/>
      <c r="U14" s="14"/>
      <c r="V14" s="14"/>
      <c r="W14" s="14"/>
      <c r="X14" s="14"/>
      <c r="Y14" s="14"/>
      <c r="Z14" s="14">
        <v>17</v>
      </c>
      <c r="AA14" s="14">
        <v>4</v>
      </c>
      <c r="AB14" s="14"/>
      <c r="AC14" s="14">
        <v>2</v>
      </c>
      <c r="AD14" s="14">
        <v>2</v>
      </c>
      <c r="AE14" s="14"/>
      <c r="AF14" s="14"/>
      <c r="AG14" s="13">
        <f t="shared" si="4"/>
        <v>30</v>
      </c>
      <c r="AH14" s="15">
        <f t="shared" si="2"/>
        <v>45</v>
      </c>
      <c r="AI14" s="7">
        <f t="shared" si="5"/>
        <v>45</v>
      </c>
      <c r="AJ14" s="13">
        <f t="shared" si="6"/>
        <v>0</v>
      </c>
    </row>
    <row r="15" spans="1:36" ht="12.75" customHeight="1" x14ac:dyDescent="0.25">
      <c r="A15" s="20" t="s">
        <v>43</v>
      </c>
      <c r="B15" s="21">
        <v>85</v>
      </c>
      <c r="C15" s="10">
        <v>1</v>
      </c>
      <c r="D15" s="10">
        <v>57</v>
      </c>
      <c r="E15" s="12">
        <v>85</v>
      </c>
      <c r="F15" s="1">
        <f>'25.8'!AF15</f>
        <v>87</v>
      </c>
      <c r="G15" s="22">
        <f t="shared" si="3"/>
        <v>172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172</v>
      </c>
      <c r="P15" s="14"/>
      <c r="Q15" s="14">
        <v>9</v>
      </c>
      <c r="R15" s="14"/>
      <c r="S15" s="14"/>
      <c r="T15" s="14">
        <v>3</v>
      </c>
      <c r="U15" s="14">
        <v>3</v>
      </c>
      <c r="V15" s="14"/>
      <c r="W15" s="14"/>
      <c r="X15" s="14">
        <v>5</v>
      </c>
      <c r="Y15" s="14"/>
      <c r="Z15" s="14">
        <v>2</v>
      </c>
      <c r="AA15" s="14">
        <v>8</v>
      </c>
      <c r="AB15" s="14"/>
      <c r="AC15" s="14"/>
      <c r="AD15" s="14"/>
      <c r="AE15" s="14"/>
      <c r="AF15" s="14"/>
      <c r="AG15" s="13">
        <f t="shared" si="4"/>
        <v>30</v>
      </c>
      <c r="AH15" s="15">
        <f t="shared" si="2"/>
        <v>142</v>
      </c>
      <c r="AI15" s="7">
        <f t="shared" si="5"/>
        <v>142</v>
      </c>
      <c r="AJ15" s="13">
        <f t="shared" si="6"/>
        <v>0</v>
      </c>
    </row>
    <row r="16" spans="1:36" ht="12.75" customHeight="1" x14ac:dyDescent="0.25">
      <c r="A16" s="20" t="s">
        <v>44</v>
      </c>
      <c r="B16" s="21">
        <v>50</v>
      </c>
      <c r="C16" s="10">
        <v>2</v>
      </c>
      <c r="D16" s="10">
        <v>79</v>
      </c>
      <c r="E16" s="12">
        <v>85</v>
      </c>
      <c r="F16" s="1">
        <f>'25.8'!AF16</f>
        <v>195</v>
      </c>
      <c r="G16" s="22">
        <f t="shared" si="3"/>
        <v>280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280</v>
      </c>
      <c r="P16" s="14"/>
      <c r="Q16" s="14">
        <v>16</v>
      </c>
      <c r="R16" s="14">
        <v>24</v>
      </c>
      <c r="S16" s="14"/>
      <c r="T16" s="14">
        <v>5</v>
      </c>
      <c r="U16" s="14">
        <v>11</v>
      </c>
      <c r="V16" s="14"/>
      <c r="W16" s="14"/>
      <c r="X16" s="14">
        <v>9</v>
      </c>
      <c r="Y16" s="14"/>
      <c r="Z16" s="14">
        <v>25</v>
      </c>
      <c r="AA16" s="14">
        <v>9</v>
      </c>
      <c r="AB16" s="14"/>
      <c r="AC16" s="14"/>
      <c r="AD16" s="14">
        <v>2</v>
      </c>
      <c r="AE16" s="14"/>
      <c r="AF16" s="14"/>
      <c r="AG16" s="13">
        <f t="shared" si="4"/>
        <v>101</v>
      </c>
      <c r="AH16" s="15">
        <f t="shared" si="2"/>
        <v>179</v>
      </c>
      <c r="AI16" s="7">
        <f t="shared" si="5"/>
        <v>179</v>
      </c>
      <c r="AJ16" s="13">
        <f t="shared" si="6"/>
        <v>0</v>
      </c>
    </row>
    <row r="17" spans="1:36" ht="12.75" customHeight="1" x14ac:dyDescent="0.25">
      <c r="A17" s="20" t="s">
        <v>45</v>
      </c>
      <c r="B17" s="21">
        <v>50</v>
      </c>
      <c r="C17" s="10">
        <v>4</v>
      </c>
      <c r="D17" s="10">
        <v>44</v>
      </c>
      <c r="E17" s="12"/>
      <c r="F17" s="1">
        <f>'25.8'!AF17</f>
        <v>283</v>
      </c>
      <c r="G17" s="22">
        <f t="shared" si="3"/>
        <v>283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283</v>
      </c>
      <c r="P17" s="14"/>
      <c r="Q17" s="14">
        <v>12</v>
      </c>
      <c r="R17" s="14"/>
      <c r="S17" s="14"/>
      <c r="T17" s="14"/>
      <c r="U17" s="14"/>
      <c r="V17" s="14"/>
      <c r="W17" s="14"/>
      <c r="X17" s="14"/>
      <c r="Y17" s="14"/>
      <c r="Z17" s="14">
        <v>11</v>
      </c>
      <c r="AA17" s="14">
        <v>16</v>
      </c>
      <c r="AB17" s="14"/>
      <c r="AC17" s="14"/>
      <c r="AD17" s="14"/>
      <c r="AE17" s="14"/>
      <c r="AF17" s="14"/>
      <c r="AG17" s="13">
        <f t="shared" si="4"/>
        <v>39</v>
      </c>
      <c r="AH17" s="15">
        <f t="shared" si="2"/>
        <v>244</v>
      </c>
      <c r="AI17" s="7">
        <f t="shared" si="5"/>
        <v>244</v>
      </c>
      <c r="AJ17" s="13">
        <f t="shared" si="6"/>
        <v>0</v>
      </c>
    </row>
    <row r="18" spans="1:36" ht="12.75" customHeight="1" x14ac:dyDescent="0.25">
      <c r="A18" s="20" t="s">
        <v>46</v>
      </c>
      <c r="B18" s="21">
        <v>50</v>
      </c>
      <c r="C18" s="10">
        <v>0</v>
      </c>
      <c r="D18" s="10">
        <v>19</v>
      </c>
      <c r="E18" s="12"/>
      <c r="F18" s="1">
        <f>'25.8'!AF18</f>
        <v>69</v>
      </c>
      <c r="G18" s="22">
        <f t="shared" si="3"/>
        <v>69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69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>
        <v>50</v>
      </c>
      <c r="AF18" s="14"/>
      <c r="AG18" s="13">
        <f t="shared" si="4"/>
        <v>50</v>
      </c>
      <c r="AH18" s="15">
        <f t="shared" si="2"/>
        <v>19</v>
      </c>
      <c r="AI18" s="7">
        <f t="shared" si="5"/>
        <v>19</v>
      </c>
      <c r="AJ18" s="13">
        <f t="shared" si="6"/>
        <v>0</v>
      </c>
    </row>
    <row r="19" spans="1:36" ht="12.75" customHeight="1" x14ac:dyDescent="0.25">
      <c r="A19" s="20" t="s">
        <v>25</v>
      </c>
      <c r="B19" s="21">
        <v>50</v>
      </c>
      <c r="C19" s="10">
        <v>2</v>
      </c>
      <c r="D19" s="10">
        <v>23</v>
      </c>
      <c r="E19" s="12">
        <v>100</v>
      </c>
      <c r="F19" s="1">
        <f>'25.8'!AF19</f>
        <v>48</v>
      </c>
      <c r="G19" s="22">
        <f t="shared" si="3"/>
        <v>148</v>
      </c>
      <c r="H19" s="7"/>
      <c r="I19" s="7"/>
      <c r="J19" s="7"/>
      <c r="K19" s="7"/>
      <c r="L19" s="7">
        <v>15</v>
      </c>
      <c r="M19" s="7"/>
      <c r="N19" s="6">
        <f t="shared" si="0"/>
        <v>15</v>
      </c>
      <c r="O19" s="11">
        <f t="shared" si="1"/>
        <v>133</v>
      </c>
      <c r="P19" s="14"/>
      <c r="Q19" s="14"/>
      <c r="R19" s="14"/>
      <c r="S19" s="14"/>
      <c r="T19" s="14"/>
      <c r="U19" s="14">
        <v>10</v>
      </c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3">
        <f t="shared" si="4"/>
        <v>10</v>
      </c>
      <c r="AH19" s="15">
        <f t="shared" ref="AH19:AH28" si="7">O19-AG19</f>
        <v>123</v>
      </c>
      <c r="AI19" s="7">
        <f t="shared" si="5"/>
        <v>123</v>
      </c>
      <c r="AJ19" s="13">
        <f t="shared" si="6"/>
        <v>0</v>
      </c>
    </row>
    <row r="20" spans="1:36" ht="12.75" customHeight="1" x14ac:dyDescent="0.25">
      <c r="A20" s="20" t="s">
        <v>26</v>
      </c>
      <c r="B20" s="21">
        <v>25</v>
      </c>
      <c r="C20" s="10">
        <v>0</v>
      </c>
      <c r="D20" s="10"/>
      <c r="E20" s="12"/>
      <c r="F20" s="1">
        <f>'25.8'!AF20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3">
        <f t="shared" si="4"/>
        <v>0</v>
      </c>
      <c r="AH20" s="15">
        <f t="shared" si="7"/>
        <v>0</v>
      </c>
      <c r="AI20" s="7">
        <f t="shared" si="5"/>
        <v>0</v>
      </c>
      <c r="AJ20" s="13">
        <f t="shared" si="6"/>
        <v>0</v>
      </c>
    </row>
    <row r="21" spans="1:36" ht="12.75" customHeight="1" x14ac:dyDescent="0.25">
      <c r="A21" s="20" t="s">
        <v>27</v>
      </c>
      <c r="B21" s="21">
        <v>33</v>
      </c>
      <c r="C21" s="10">
        <v>1</v>
      </c>
      <c r="D21" s="10">
        <v>39</v>
      </c>
      <c r="E21" s="12"/>
      <c r="F21" s="1">
        <f>'25.8'!AF21</f>
        <v>86</v>
      </c>
      <c r="G21" s="22">
        <f t="shared" si="3"/>
        <v>86</v>
      </c>
      <c r="H21" s="7"/>
      <c r="I21" s="7"/>
      <c r="J21" s="7"/>
      <c r="K21" s="7"/>
      <c r="L21" s="7">
        <v>10</v>
      </c>
      <c r="M21" s="7"/>
      <c r="N21" s="6">
        <f t="shared" si="0"/>
        <v>10</v>
      </c>
      <c r="O21" s="11">
        <f t="shared" si="1"/>
        <v>76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>
        <v>4</v>
      </c>
      <c r="AA21" s="14"/>
      <c r="AB21" s="14"/>
      <c r="AC21" s="14"/>
      <c r="AD21" s="14"/>
      <c r="AE21" s="14"/>
      <c r="AF21" s="14"/>
      <c r="AG21" s="13">
        <f t="shared" si="4"/>
        <v>4</v>
      </c>
      <c r="AH21" s="15">
        <f t="shared" si="7"/>
        <v>72</v>
      </c>
      <c r="AI21" s="7">
        <f t="shared" si="5"/>
        <v>72</v>
      </c>
      <c r="AJ21" s="13">
        <f t="shared" si="6"/>
        <v>0</v>
      </c>
    </row>
    <row r="22" spans="1:36" ht="12.75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'25.8'!AF22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3">
        <f t="shared" si="4"/>
        <v>0</v>
      </c>
      <c r="AH22" s="15">
        <f t="shared" si="7"/>
        <v>0</v>
      </c>
      <c r="AI22" s="7">
        <f t="shared" si="5"/>
        <v>0</v>
      </c>
      <c r="AJ22" s="13">
        <f t="shared" si="6"/>
        <v>0</v>
      </c>
    </row>
    <row r="23" spans="1:36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'25.8'!AF23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3">
        <f t="shared" si="4"/>
        <v>0</v>
      </c>
      <c r="AH23" s="15">
        <f t="shared" si="7"/>
        <v>0</v>
      </c>
      <c r="AI23" s="7">
        <f t="shared" si="5"/>
        <v>0</v>
      </c>
      <c r="AJ23" s="13">
        <f t="shared" si="6"/>
        <v>0</v>
      </c>
    </row>
    <row r="24" spans="1:36" ht="12.75" customHeight="1" x14ac:dyDescent="0.25">
      <c r="A24" s="20" t="s">
        <v>30</v>
      </c>
      <c r="B24" s="21">
        <v>45</v>
      </c>
      <c r="C24" s="10">
        <v>1</v>
      </c>
      <c r="D24" s="10">
        <v>29</v>
      </c>
      <c r="E24" s="12"/>
      <c r="F24" s="1">
        <f>'25.8'!AF24</f>
        <v>294</v>
      </c>
      <c r="G24" s="22">
        <f t="shared" si="3"/>
        <v>294</v>
      </c>
      <c r="H24" s="7"/>
      <c r="I24" s="7">
        <v>16</v>
      </c>
      <c r="J24" s="7"/>
      <c r="K24" s="7"/>
      <c r="L24" s="7"/>
      <c r="M24" s="7"/>
      <c r="N24" s="6">
        <f t="shared" si="0"/>
        <v>16</v>
      </c>
      <c r="O24" s="11">
        <f t="shared" si="1"/>
        <v>278</v>
      </c>
      <c r="P24" s="14">
        <v>200</v>
      </c>
      <c r="Q24" s="14"/>
      <c r="R24" s="14">
        <v>2</v>
      </c>
      <c r="S24" s="14"/>
      <c r="T24" s="14"/>
      <c r="U24" s="14">
        <v>1</v>
      </c>
      <c r="V24" s="14"/>
      <c r="W24" s="14"/>
      <c r="X24" s="14"/>
      <c r="Y24" s="14"/>
      <c r="Z24" s="14"/>
      <c r="AA24" s="14">
        <v>1</v>
      </c>
      <c r="AB24" s="14"/>
      <c r="AC24" s="14"/>
      <c r="AD24" s="14"/>
      <c r="AE24" s="14"/>
      <c r="AF24" s="14"/>
      <c r="AG24" s="13">
        <f t="shared" si="4"/>
        <v>204</v>
      </c>
      <c r="AH24" s="15">
        <f t="shared" si="7"/>
        <v>74</v>
      </c>
      <c r="AI24" s="7">
        <f t="shared" si="5"/>
        <v>74</v>
      </c>
      <c r="AJ24" s="13">
        <f t="shared" si="6"/>
        <v>0</v>
      </c>
    </row>
    <row r="25" spans="1:36" ht="12.75" customHeight="1" x14ac:dyDescent="0.25">
      <c r="A25" s="20" t="s">
        <v>59</v>
      </c>
      <c r="B25" s="21">
        <v>100</v>
      </c>
      <c r="C25" s="10">
        <v>1</v>
      </c>
      <c r="D25" s="10">
        <v>85</v>
      </c>
      <c r="E25" s="12"/>
      <c r="F25" s="1">
        <f>'25.8'!AF25</f>
        <v>213</v>
      </c>
      <c r="G25" s="22">
        <f t="shared" si="3"/>
        <v>213</v>
      </c>
      <c r="H25" s="7"/>
      <c r="I25" s="7">
        <v>22</v>
      </c>
      <c r="J25" s="7"/>
      <c r="K25" s="7"/>
      <c r="L25" s="7"/>
      <c r="M25" s="7"/>
      <c r="N25" s="6">
        <f t="shared" si="0"/>
        <v>22</v>
      </c>
      <c r="O25" s="11">
        <f t="shared" si="1"/>
        <v>191</v>
      </c>
      <c r="P25" s="14"/>
      <c r="Q25" s="14"/>
      <c r="R25" s="14"/>
      <c r="S25" s="14"/>
      <c r="T25" s="14">
        <v>6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3">
        <f t="shared" si="4"/>
        <v>6</v>
      </c>
      <c r="AH25" s="15">
        <f t="shared" si="7"/>
        <v>185</v>
      </c>
      <c r="AI25" s="7">
        <f t="shared" si="5"/>
        <v>185</v>
      </c>
      <c r="AJ25" s="13">
        <f t="shared" si="6"/>
        <v>0</v>
      </c>
    </row>
    <row r="26" spans="1:36" ht="12.75" customHeight="1" x14ac:dyDescent="0.25">
      <c r="A26" s="20" t="s">
        <v>60</v>
      </c>
      <c r="B26" s="21">
        <v>100</v>
      </c>
      <c r="C26" s="10">
        <v>4</v>
      </c>
      <c r="D26" s="10">
        <v>2</v>
      </c>
      <c r="E26" s="12"/>
      <c r="F26" s="1">
        <f>'25.8'!AF26</f>
        <v>582</v>
      </c>
      <c r="G26" s="22">
        <f t="shared" si="3"/>
        <v>582</v>
      </c>
      <c r="H26" s="7"/>
      <c r="I26" s="7">
        <v>14</v>
      </c>
      <c r="J26" s="7"/>
      <c r="K26" s="7"/>
      <c r="L26" s="7"/>
      <c r="M26" s="7"/>
      <c r="N26" s="6">
        <f t="shared" si="0"/>
        <v>14</v>
      </c>
      <c r="O26" s="11">
        <f t="shared" si="1"/>
        <v>568</v>
      </c>
      <c r="P26" s="14"/>
      <c r="Q26" s="14"/>
      <c r="R26" s="14"/>
      <c r="S26" s="14"/>
      <c r="T26" s="14">
        <v>6</v>
      </c>
      <c r="U26" s="14"/>
      <c r="V26" s="14"/>
      <c r="W26" s="14"/>
      <c r="X26" s="14"/>
      <c r="Y26" s="14"/>
      <c r="Z26" s="14"/>
      <c r="AA26" s="14"/>
      <c r="AB26" s="14">
        <v>60</v>
      </c>
      <c r="AC26" s="14"/>
      <c r="AD26" s="14"/>
      <c r="AE26" s="14">
        <v>100</v>
      </c>
      <c r="AF26" s="14"/>
      <c r="AG26" s="13">
        <f t="shared" si="4"/>
        <v>166</v>
      </c>
      <c r="AH26" s="15">
        <f t="shared" si="7"/>
        <v>402</v>
      </c>
      <c r="AI26" s="7">
        <f t="shared" si="5"/>
        <v>402</v>
      </c>
      <c r="AJ26" s="13">
        <f t="shared" si="6"/>
        <v>0</v>
      </c>
    </row>
    <row r="27" spans="1:36" ht="12.75" customHeight="1" x14ac:dyDescent="0.25">
      <c r="A27" s="20" t="s">
        <v>61</v>
      </c>
      <c r="B27" s="21">
        <v>50</v>
      </c>
      <c r="C27" s="10">
        <v>0</v>
      </c>
      <c r="D27" s="10">
        <v>12</v>
      </c>
      <c r="E27" s="12"/>
      <c r="F27" s="1">
        <f>'25.8'!AF27</f>
        <v>71</v>
      </c>
      <c r="G27" s="22">
        <f t="shared" si="3"/>
        <v>71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71</v>
      </c>
      <c r="P27" s="14"/>
      <c r="Q27" s="14"/>
      <c r="R27" s="14"/>
      <c r="S27" s="14"/>
      <c r="T27" s="14">
        <v>6</v>
      </c>
      <c r="U27" s="14"/>
      <c r="V27" s="14"/>
      <c r="W27" s="14"/>
      <c r="X27" s="14"/>
      <c r="Y27" s="14"/>
      <c r="Z27" s="14"/>
      <c r="AA27" s="14"/>
      <c r="AB27" s="14"/>
      <c r="AC27" s="14">
        <v>2</v>
      </c>
      <c r="AD27" s="14"/>
      <c r="AE27" s="14">
        <v>50</v>
      </c>
      <c r="AF27" s="14">
        <v>1</v>
      </c>
      <c r="AG27" s="13">
        <f t="shared" si="4"/>
        <v>58</v>
      </c>
      <c r="AH27" s="15">
        <f t="shared" si="7"/>
        <v>13</v>
      </c>
      <c r="AI27" s="7">
        <f t="shared" si="5"/>
        <v>12</v>
      </c>
      <c r="AJ27" s="13">
        <f t="shared" si="6"/>
        <v>0</v>
      </c>
    </row>
    <row r="28" spans="1:36" ht="12.75" customHeight="1" x14ac:dyDescent="0.25">
      <c r="A28" s="20" t="s">
        <v>58</v>
      </c>
      <c r="B28" s="21">
        <v>30</v>
      </c>
      <c r="C28" s="10">
        <v>1</v>
      </c>
      <c r="D28" s="10">
        <v>32</v>
      </c>
      <c r="E28" s="12"/>
      <c r="F28" s="1">
        <f>'25.8'!AF28</f>
        <v>111</v>
      </c>
      <c r="G28" s="22">
        <f t="shared" si="3"/>
        <v>111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111</v>
      </c>
      <c r="P28" s="14"/>
      <c r="Q28" s="14">
        <v>9</v>
      </c>
      <c r="R28" s="14">
        <v>18</v>
      </c>
      <c r="S28" s="14"/>
      <c r="T28" s="14">
        <v>6</v>
      </c>
      <c r="U28" s="14"/>
      <c r="V28" s="14"/>
      <c r="W28" s="14"/>
      <c r="X28" s="14"/>
      <c r="Y28" s="14"/>
      <c r="Z28" s="14"/>
      <c r="AA28" s="14">
        <v>12</v>
      </c>
      <c r="AB28" s="14"/>
      <c r="AC28" s="14">
        <v>1</v>
      </c>
      <c r="AD28" s="14">
        <v>2</v>
      </c>
      <c r="AE28" s="14"/>
      <c r="AF28" s="14">
        <v>1</v>
      </c>
      <c r="AG28" s="13">
        <f t="shared" si="4"/>
        <v>48</v>
      </c>
      <c r="AH28" s="15">
        <f t="shared" si="7"/>
        <v>63</v>
      </c>
      <c r="AI28" s="7">
        <f t="shared" si="5"/>
        <v>62</v>
      </c>
      <c r="AJ28" s="13">
        <f t="shared" si="6"/>
        <v>0</v>
      </c>
    </row>
    <row r="29" spans="1:36" ht="12.75" customHeight="1" x14ac:dyDescent="0.25">
      <c r="E29" s="19">
        <f>SUM(E3:E28)</f>
        <v>1518</v>
      </c>
      <c r="F29" s="19">
        <f t="shared" ref="F29:AJ29" si="8">SUM(F3:F28)</f>
        <v>5762</v>
      </c>
      <c r="G29" s="19">
        <f t="shared" si="8"/>
        <v>7280</v>
      </c>
      <c r="H29" s="19">
        <f t="shared" si="8"/>
        <v>0</v>
      </c>
      <c r="I29" s="19">
        <f t="shared" si="8"/>
        <v>66</v>
      </c>
      <c r="J29" s="19">
        <f t="shared" si="8"/>
        <v>53</v>
      </c>
      <c r="K29" s="19">
        <f t="shared" si="8"/>
        <v>0</v>
      </c>
      <c r="L29" s="19">
        <f t="shared" si="8"/>
        <v>100</v>
      </c>
      <c r="M29" s="19">
        <f t="shared" si="8"/>
        <v>0</v>
      </c>
      <c r="N29" s="19">
        <f t="shared" si="8"/>
        <v>219</v>
      </c>
      <c r="O29" s="19">
        <f t="shared" si="8"/>
        <v>7061</v>
      </c>
      <c r="P29" s="19">
        <f t="shared" si="8"/>
        <v>431</v>
      </c>
      <c r="Q29" s="19">
        <f t="shared" si="8"/>
        <v>231</v>
      </c>
      <c r="R29" s="19">
        <f t="shared" si="8"/>
        <v>176</v>
      </c>
      <c r="S29" s="19">
        <f t="shared" si="8"/>
        <v>0</v>
      </c>
      <c r="T29" s="19">
        <f t="shared" si="8"/>
        <v>170</v>
      </c>
      <c r="U29" s="19">
        <f t="shared" si="8"/>
        <v>90</v>
      </c>
      <c r="V29" s="19">
        <f t="shared" si="8"/>
        <v>15</v>
      </c>
      <c r="W29" s="19">
        <f t="shared" si="8"/>
        <v>0</v>
      </c>
      <c r="X29" s="19">
        <f t="shared" si="8"/>
        <v>83</v>
      </c>
      <c r="Y29" s="19">
        <f t="shared" si="8"/>
        <v>0</v>
      </c>
      <c r="Z29" s="19">
        <f t="shared" si="8"/>
        <v>221</v>
      </c>
      <c r="AA29" s="19">
        <f t="shared" si="8"/>
        <v>176</v>
      </c>
      <c r="AB29" s="19">
        <f t="shared" si="8"/>
        <v>60</v>
      </c>
      <c r="AC29" s="19">
        <f t="shared" si="8"/>
        <v>7</v>
      </c>
      <c r="AD29" s="19">
        <f t="shared" si="8"/>
        <v>10</v>
      </c>
      <c r="AE29" s="19"/>
      <c r="AF29" s="19">
        <f t="shared" si="8"/>
        <v>5</v>
      </c>
      <c r="AG29" s="19">
        <f t="shared" si="8"/>
        <v>1870</v>
      </c>
      <c r="AH29" s="19">
        <f t="shared" si="8"/>
        <v>5191</v>
      </c>
      <c r="AI29" s="19">
        <f t="shared" si="8"/>
        <v>5187</v>
      </c>
      <c r="AJ29" s="19">
        <f t="shared" si="8"/>
        <v>1</v>
      </c>
    </row>
    <row r="32" spans="1:36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A1:A2"/>
    <mergeCell ref="B1:B2"/>
    <mergeCell ref="C1:C2"/>
    <mergeCell ref="D1:D2"/>
    <mergeCell ref="E1:E2"/>
    <mergeCell ref="AI1:AI2"/>
    <mergeCell ref="AJ1:AJ2"/>
    <mergeCell ref="G1:G2"/>
    <mergeCell ref="N1:N2"/>
    <mergeCell ref="O1:O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G3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6" sqref="J26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92" t="s">
        <v>12</v>
      </c>
      <c r="F1" s="92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/>
      <c r="AC1" s="84" t="s">
        <v>18</v>
      </c>
      <c r="AD1" s="82" t="s">
        <v>10</v>
      </c>
      <c r="AE1" s="82" t="s">
        <v>51</v>
      </c>
      <c r="AF1" s="76" t="s">
        <v>22</v>
      </c>
      <c r="AG1" s="78" t="s">
        <v>23</v>
      </c>
    </row>
    <row r="2" spans="1:33" x14ac:dyDescent="0.25">
      <c r="A2" s="85"/>
      <c r="B2" s="81"/>
      <c r="C2" s="81"/>
      <c r="D2" s="85"/>
      <c r="E2" s="93"/>
      <c r="F2" s="93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85"/>
      <c r="AD2" s="83"/>
      <c r="AE2" s="83"/>
      <c r="AF2" s="77"/>
      <c r="AG2" s="79"/>
    </row>
    <row r="3" spans="1:33" ht="12.75" customHeight="1" x14ac:dyDescent="0.25">
      <c r="A3" s="20" t="s">
        <v>31</v>
      </c>
      <c r="B3" s="21">
        <v>33</v>
      </c>
      <c r="C3" s="9">
        <v>36</v>
      </c>
      <c r="D3" s="9">
        <v>50</v>
      </c>
      <c r="E3" s="12"/>
      <c r="F3" s="1">
        <f>'26.8'!AI3</f>
        <v>1238</v>
      </c>
      <c r="G3" s="22">
        <f>SUM(E3:F3)</f>
        <v>1238</v>
      </c>
      <c r="H3" s="7"/>
      <c r="I3" s="7"/>
      <c r="J3" s="7"/>
      <c r="K3" s="13"/>
      <c r="L3" s="7"/>
      <c r="M3" s="7"/>
      <c r="N3" s="6">
        <f t="shared" ref="N3:N28" si="0">SUBTOTAL(9,H3:M3)</f>
        <v>0</v>
      </c>
      <c r="O3" s="11">
        <f t="shared" ref="O3:O28" si="1">G3-N3</f>
        <v>1238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3">
        <f>SUM(P3:AB3)</f>
        <v>0</v>
      </c>
      <c r="AE3" s="15">
        <f t="shared" ref="AE3:AE18" si="2">O3-AD3</f>
        <v>1238</v>
      </c>
      <c r="AF3" s="7">
        <f>(B3*C3)+D3</f>
        <v>1238</v>
      </c>
      <c r="AG3" s="13">
        <f>AF3+AC3-AE3</f>
        <v>0</v>
      </c>
    </row>
    <row r="4" spans="1:33" ht="12.75" customHeight="1" x14ac:dyDescent="0.25">
      <c r="A4" s="20" t="s">
        <v>32</v>
      </c>
      <c r="B4" s="21">
        <v>70</v>
      </c>
      <c r="C4" s="9">
        <v>13</v>
      </c>
      <c r="D4" s="9">
        <v>4</v>
      </c>
      <c r="E4" s="12"/>
      <c r="F4" s="1">
        <f>'26.8'!AI4</f>
        <v>914</v>
      </c>
      <c r="G4" s="22">
        <f t="shared" ref="G4:G28" si="3">SUM(E4:F4)</f>
        <v>914</v>
      </c>
      <c r="H4" s="7"/>
      <c r="I4" s="7"/>
      <c r="J4" s="7"/>
      <c r="K4" s="13"/>
      <c r="L4" s="7"/>
      <c r="M4" s="7"/>
      <c r="N4" s="6">
        <f t="shared" si="0"/>
        <v>0</v>
      </c>
      <c r="O4" s="11">
        <f t="shared" si="1"/>
        <v>914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3">
        <f t="shared" ref="AD4:AD28" si="4">SUM(P4:AB4)</f>
        <v>0</v>
      </c>
      <c r="AE4" s="15">
        <f t="shared" si="2"/>
        <v>914</v>
      </c>
      <c r="AF4" s="7">
        <f t="shared" ref="AF4:AF28" si="5">(B4*C4)+D4</f>
        <v>914</v>
      </c>
      <c r="AG4" s="13">
        <f t="shared" ref="AG4:AG28" si="6">AF4+AC4-AE4</f>
        <v>0</v>
      </c>
    </row>
    <row r="5" spans="1:33" ht="12.75" customHeight="1" x14ac:dyDescent="0.25">
      <c r="A5" s="20" t="s">
        <v>33</v>
      </c>
      <c r="B5" s="21">
        <v>45</v>
      </c>
      <c r="C5" s="8">
        <v>5</v>
      </c>
      <c r="D5" s="8">
        <v>32</v>
      </c>
      <c r="E5" s="12"/>
      <c r="F5" s="1">
        <f>'26.8'!AI5</f>
        <v>257</v>
      </c>
      <c r="G5" s="22">
        <f t="shared" si="3"/>
        <v>257</v>
      </c>
      <c r="H5" s="7"/>
      <c r="I5" s="7"/>
      <c r="J5" s="7"/>
      <c r="K5" s="13"/>
      <c r="L5" s="7"/>
      <c r="M5" s="7"/>
      <c r="N5" s="6">
        <f t="shared" si="0"/>
        <v>0</v>
      </c>
      <c r="O5" s="11">
        <f t="shared" si="1"/>
        <v>257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3">
        <f t="shared" si="4"/>
        <v>0</v>
      </c>
      <c r="AE5" s="15">
        <f t="shared" si="2"/>
        <v>257</v>
      </c>
      <c r="AF5" s="7">
        <f t="shared" si="5"/>
        <v>257</v>
      </c>
      <c r="AG5" s="13">
        <f t="shared" si="6"/>
        <v>0</v>
      </c>
    </row>
    <row r="6" spans="1:33" ht="12.75" customHeight="1" x14ac:dyDescent="0.25">
      <c r="A6" s="20" t="s">
        <v>34</v>
      </c>
      <c r="B6" s="21">
        <v>90</v>
      </c>
      <c r="C6" s="8">
        <v>0</v>
      </c>
      <c r="D6" s="8"/>
      <c r="E6" s="12"/>
      <c r="F6" s="1">
        <f>'26.8'!AI6</f>
        <v>0</v>
      </c>
      <c r="G6" s="22">
        <f t="shared" si="3"/>
        <v>0</v>
      </c>
      <c r="H6" s="7"/>
      <c r="I6" s="7"/>
      <c r="J6" s="7"/>
      <c r="K6" s="13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2.75" customHeight="1" x14ac:dyDescent="0.25">
      <c r="A7" s="20" t="s">
        <v>35</v>
      </c>
      <c r="B7" s="21">
        <v>40</v>
      </c>
      <c r="C7" s="8">
        <v>0</v>
      </c>
      <c r="D7" s="8">
        <v>12</v>
      </c>
      <c r="E7" s="12"/>
      <c r="F7" s="1">
        <f>'26.8'!AI7</f>
        <v>12</v>
      </c>
      <c r="G7" s="22">
        <f t="shared" si="3"/>
        <v>12</v>
      </c>
      <c r="H7" s="7"/>
      <c r="I7" s="7"/>
      <c r="J7" s="7"/>
      <c r="K7" s="13"/>
      <c r="L7" s="7"/>
      <c r="M7" s="7"/>
      <c r="N7" s="6">
        <f t="shared" si="0"/>
        <v>0</v>
      </c>
      <c r="O7" s="11">
        <f t="shared" si="1"/>
        <v>12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0</v>
      </c>
      <c r="AE7" s="15">
        <f t="shared" si="2"/>
        <v>12</v>
      </c>
      <c r="AF7" s="7">
        <f t="shared" si="5"/>
        <v>12</v>
      </c>
      <c r="AG7" s="13">
        <f t="shared" si="6"/>
        <v>0</v>
      </c>
    </row>
    <row r="8" spans="1:33" ht="12.75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'26.8'!AI8</f>
        <v>0</v>
      </c>
      <c r="G8" s="22">
        <f t="shared" si="3"/>
        <v>0</v>
      </c>
      <c r="H8" s="7"/>
      <c r="I8" s="7"/>
      <c r="J8" s="7"/>
      <c r="K8" s="13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3" ht="12.75" customHeight="1" x14ac:dyDescent="0.25">
      <c r="A9" s="20" t="s">
        <v>37</v>
      </c>
      <c r="B9" s="21">
        <v>120</v>
      </c>
      <c r="C9" s="9">
        <v>5</v>
      </c>
      <c r="D9" s="9">
        <v>31</v>
      </c>
      <c r="E9" s="12"/>
      <c r="F9" s="1">
        <f>'26.8'!AI9</f>
        <v>631</v>
      </c>
      <c r="G9" s="22">
        <f t="shared" si="3"/>
        <v>631</v>
      </c>
      <c r="H9" s="7"/>
      <c r="I9" s="7"/>
      <c r="J9" s="7"/>
      <c r="K9" s="13"/>
      <c r="L9" s="7"/>
      <c r="M9" s="7"/>
      <c r="N9" s="6">
        <f t="shared" si="0"/>
        <v>0</v>
      </c>
      <c r="O9" s="11">
        <f t="shared" si="1"/>
        <v>631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3">
        <f t="shared" si="4"/>
        <v>0</v>
      </c>
      <c r="AE9" s="15">
        <f t="shared" si="2"/>
        <v>631</v>
      </c>
      <c r="AF9" s="7">
        <f t="shared" si="5"/>
        <v>631</v>
      </c>
      <c r="AG9" s="13">
        <f t="shared" si="6"/>
        <v>0</v>
      </c>
    </row>
    <row r="10" spans="1:33" ht="12.75" customHeight="1" x14ac:dyDescent="0.25">
      <c r="A10" s="20" t="s">
        <v>38</v>
      </c>
      <c r="B10" s="21">
        <v>40</v>
      </c>
      <c r="C10" s="8">
        <v>1</v>
      </c>
      <c r="D10" s="8">
        <v>39</v>
      </c>
      <c r="E10" s="12"/>
      <c r="F10" s="1">
        <f>'26.8'!AI10</f>
        <v>79</v>
      </c>
      <c r="G10" s="22">
        <f t="shared" si="3"/>
        <v>79</v>
      </c>
      <c r="H10" s="7"/>
      <c r="I10" s="7"/>
      <c r="J10" s="7"/>
      <c r="K10" s="13"/>
      <c r="L10" s="7"/>
      <c r="M10" s="7"/>
      <c r="N10" s="6">
        <f t="shared" si="0"/>
        <v>0</v>
      </c>
      <c r="O10" s="11">
        <f t="shared" si="1"/>
        <v>79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0</v>
      </c>
      <c r="AE10" s="15">
        <f t="shared" si="2"/>
        <v>79</v>
      </c>
      <c r="AF10" s="7">
        <f t="shared" si="5"/>
        <v>79</v>
      </c>
      <c r="AG10" s="13">
        <f t="shared" si="6"/>
        <v>0</v>
      </c>
    </row>
    <row r="11" spans="1:33" ht="12.75" customHeight="1" x14ac:dyDescent="0.25">
      <c r="A11" s="20" t="s">
        <v>39</v>
      </c>
      <c r="B11" s="21">
        <v>65</v>
      </c>
      <c r="C11" s="8">
        <v>3</v>
      </c>
      <c r="D11" s="8">
        <v>14</v>
      </c>
      <c r="E11" s="12"/>
      <c r="F11" s="1">
        <f>'26.8'!AI11</f>
        <v>209</v>
      </c>
      <c r="G11" s="22">
        <f t="shared" si="3"/>
        <v>209</v>
      </c>
      <c r="H11" s="7"/>
      <c r="I11" s="7"/>
      <c r="J11" s="7"/>
      <c r="K11" s="13"/>
      <c r="L11" s="7"/>
      <c r="M11" s="7"/>
      <c r="N11" s="6">
        <f t="shared" si="0"/>
        <v>0</v>
      </c>
      <c r="O11" s="11">
        <f t="shared" si="1"/>
        <v>209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0</v>
      </c>
      <c r="AE11" s="15">
        <f t="shared" si="2"/>
        <v>209</v>
      </c>
      <c r="AF11" s="7">
        <f t="shared" si="5"/>
        <v>209</v>
      </c>
      <c r="AG11" s="13">
        <f t="shared" si="6"/>
        <v>0</v>
      </c>
    </row>
    <row r="12" spans="1:33" ht="12.75" customHeight="1" x14ac:dyDescent="0.25">
      <c r="A12" s="20" t="s">
        <v>40</v>
      </c>
      <c r="B12" s="21">
        <v>100</v>
      </c>
      <c r="C12" s="8">
        <v>2</v>
      </c>
      <c r="D12" s="8">
        <v>88</v>
      </c>
      <c r="E12" s="12"/>
      <c r="F12" s="1">
        <f>'26.8'!AI12</f>
        <v>288</v>
      </c>
      <c r="G12" s="22">
        <f t="shared" si="3"/>
        <v>288</v>
      </c>
      <c r="H12" s="7"/>
      <c r="I12" s="7"/>
      <c r="J12" s="7"/>
      <c r="K12" s="13"/>
      <c r="L12" s="7"/>
      <c r="M12" s="7"/>
      <c r="N12" s="6">
        <f t="shared" si="0"/>
        <v>0</v>
      </c>
      <c r="O12" s="11">
        <f t="shared" si="1"/>
        <v>288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0</v>
      </c>
      <c r="AE12" s="15">
        <f t="shared" si="2"/>
        <v>288</v>
      </c>
      <c r="AF12" s="7">
        <f t="shared" si="5"/>
        <v>288</v>
      </c>
      <c r="AG12" s="13">
        <f t="shared" si="6"/>
        <v>0</v>
      </c>
    </row>
    <row r="13" spans="1:33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'26.8'!AI13</f>
        <v>0</v>
      </c>
      <c r="G13" s="22">
        <f t="shared" si="3"/>
        <v>0</v>
      </c>
      <c r="H13" s="7"/>
      <c r="I13" s="7"/>
      <c r="J13" s="7"/>
      <c r="K13" s="13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25">
      <c r="A14" s="20" t="s">
        <v>42</v>
      </c>
      <c r="B14" s="21">
        <v>48</v>
      </c>
      <c r="C14" s="10">
        <v>0</v>
      </c>
      <c r="D14" s="10">
        <v>45</v>
      </c>
      <c r="E14" s="12"/>
      <c r="F14" s="1">
        <f>'26.8'!AI14</f>
        <v>45</v>
      </c>
      <c r="G14" s="22">
        <f t="shared" si="3"/>
        <v>45</v>
      </c>
      <c r="H14" s="7"/>
      <c r="I14" s="7"/>
      <c r="J14" s="7"/>
      <c r="K14" s="13"/>
      <c r="L14" s="7"/>
      <c r="M14" s="7"/>
      <c r="N14" s="6">
        <f t="shared" si="0"/>
        <v>0</v>
      </c>
      <c r="O14" s="11">
        <f t="shared" si="1"/>
        <v>45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2"/>
        <v>45</v>
      </c>
      <c r="AF14" s="7">
        <f t="shared" si="5"/>
        <v>45</v>
      </c>
      <c r="AG14" s="13">
        <f t="shared" si="6"/>
        <v>0</v>
      </c>
    </row>
    <row r="15" spans="1:33" ht="12.75" customHeight="1" x14ac:dyDescent="0.25">
      <c r="A15" s="20" t="s">
        <v>43</v>
      </c>
      <c r="B15" s="21">
        <v>85</v>
      </c>
      <c r="C15" s="10">
        <v>1</v>
      </c>
      <c r="D15" s="10">
        <v>57</v>
      </c>
      <c r="E15" s="12"/>
      <c r="F15" s="1">
        <f>'26.8'!AI15</f>
        <v>142</v>
      </c>
      <c r="G15" s="22">
        <f t="shared" si="3"/>
        <v>142</v>
      </c>
      <c r="H15" s="7"/>
      <c r="I15" s="7"/>
      <c r="J15" s="7"/>
      <c r="K15" s="13"/>
      <c r="L15" s="7"/>
      <c r="M15" s="7"/>
      <c r="N15" s="6">
        <f t="shared" si="0"/>
        <v>0</v>
      </c>
      <c r="O15" s="11">
        <f t="shared" si="1"/>
        <v>142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2"/>
        <v>142</v>
      </c>
      <c r="AF15" s="7">
        <f t="shared" si="5"/>
        <v>142</v>
      </c>
      <c r="AG15" s="13">
        <f t="shared" si="6"/>
        <v>0</v>
      </c>
    </row>
    <row r="16" spans="1:33" ht="12.75" customHeight="1" x14ac:dyDescent="0.25">
      <c r="A16" s="20" t="s">
        <v>44</v>
      </c>
      <c r="B16" s="21">
        <v>50</v>
      </c>
      <c r="C16" s="10">
        <v>2</v>
      </c>
      <c r="D16" s="10">
        <v>79</v>
      </c>
      <c r="E16" s="12"/>
      <c r="F16" s="1">
        <f>'26.8'!AI16</f>
        <v>179</v>
      </c>
      <c r="G16" s="22">
        <f t="shared" si="3"/>
        <v>179</v>
      </c>
      <c r="H16" s="7"/>
      <c r="I16" s="7"/>
      <c r="J16" s="7"/>
      <c r="K16" s="13"/>
      <c r="L16" s="7"/>
      <c r="M16" s="7"/>
      <c r="N16" s="6">
        <f t="shared" si="0"/>
        <v>0</v>
      </c>
      <c r="O16" s="11">
        <f t="shared" si="1"/>
        <v>179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0</v>
      </c>
      <c r="AE16" s="15">
        <f t="shared" si="2"/>
        <v>179</v>
      </c>
      <c r="AF16" s="7">
        <f t="shared" si="5"/>
        <v>179</v>
      </c>
      <c r="AG16" s="13">
        <f t="shared" si="6"/>
        <v>0</v>
      </c>
    </row>
    <row r="17" spans="1:33" ht="12.75" customHeight="1" x14ac:dyDescent="0.25">
      <c r="A17" s="20" t="s">
        <v>45</v>
      </c>
      <c r="B17" s="21">
        <v>50</v>
      </c>
      <c r="C17" s="10">
        <v>4</v>
      </c>
      <c r="D17" s="10">
        <v>44</v>
      </c>
      <c r="E17" s="12"/>
      <c r="F17" s="1">
        <f>'26.8'!AI17</f>
        <v>244</v>
      </c>
      <c r="G17" s="22">
        <f t="shared" si="3"/>
        <v>244</v>
      </c>
      <c r="H17" s="7"/>
      <c r="I17" s="7"/>
      <c r="J17" s="7"/>
      <c r="K17" s="13"/>
      <c r="L17" s="7"/>
      <c r="M17" s="7"/>
      <c r="N17" s="6">
        <f t="shared" si="0"/>
        <v>0</v>
      </c>
      <c r="O17" s="11">
        <f t="shared" si="1"/>
        <v>244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244</v>
      </c>
      <c r="AF17" s="7">
        <f t="shared" si="5"/>
        <v>244</v>
      </c>
      <c r="AG17" s="13">
        <f t="shared" si="6"/>
        <v>0</v>
      </c>
    </row>
    <row r="18" spans="1:33" ht="12.75" customHeight="1" x14ac:dyDescent="0.25">
      <c r="A18" s="20" t="s">
        <v>46</v>
      </c>
      <c r="B18" s="21">
        <v>50</v>
      </c>
      <c r="C18" s="10">
        <v>0</v>
      </c>
      <c r="D18" s="10">
        <v>19</v>
      </c>
      <c r="E18" s="12"/>
      <c r="F18" s="1">
        <f>'26.8'!AI18</f>
        <v>19</v>
      </c>
      <c r="G18" s="22">
        <f t="shared" si="3"/>
        <v>19</v>
      </c>
      <c r="H18" s="7"/>
      <c r="I18" s="7"/>
      <c r="J18" s="7"/>
      <c r="K18" s="13"/>
      <c r="L18" s="7"/>
      <c r="M18" s="7"/>
      <c r="N18" s="6">
        <f t="shared" si="0"/>
        <v>0</v>
      </c>
      <c r="O18" s="11">
        <f t="shared" si="1"/>
        <v>19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19</v>
      </c>
      <c r="AF18" s="7">
        <f t="shared" si="5"/>
        <v>19</v>
      </c>
      <c r="AG18" s="13">
        <f t="shared" si="6"/>
        <v>0</v>
      </c>
    </row>
    <row r="19" spans="1:33" ht="12.75" customHeight="1" x14ac:dyDescent="0.25">
      <c r="A19" s="20" t="s">
        <v>25</v>
      </c>
      <c r="B19" s="21">
        <v>50</v>
      </c>
      <c r="C19" s="10">
        <v>2</v>
      </c>
      <c r="D19" s="10">
        <v>23</v>
      </c>
      <c r="E19" s="12"/>
      <c r="F19" s="1">
        <f>'26.8'!AI19</f>
        <v>123</v>
      </c>
      <c r="G19" s="22">
        <f t="shared" si="3"/>
        <v>123</v>
      </c>
      <c r="H19" s="7"/>
      <c r="I19" s="7"/>
      <c r="J19" s="7"/>
      <c r="K19" s="13"/>
      <c r="L19" s="7"/>
      <c r="M19" s="7"/>
      <c r="N19" s="6">
        <f t="shared" si="0"/>
        <v>0</v>
      </c>
      <c r="O19" s="11">
        <f t="shared" si="1"/>
        <v>123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ref="AE19:AE28" si="7">O19-AD19</f>
        <v>123</v>
      </c>
      <c r="AF19" s="7">
        <f t="shared" si="5"/>
        <v>123</v>
      </c>
      <c r="AG19" s="13">
        <f t="shared" si="6"/>
        <v>0</v>
      </c>
    </row>
    <row r="20" spans="1:33" ht="12.75" customHeight="1" x14ac:dyDescent="0.25">
      <c r="A20" s="20" t="s">
        <v>26</v>
      </c>
      <c r="B20" s="21">
        <v>25</v>
      </c>
      <c r="C20" s="10">
        <v>0</v>
      </c>
      <c r="D20" s="10"/>
      <c r="E20" s="12"/>
      <c r="F20" s="1">
        <f>'26.8'!AI20</f>
        <v>0</v>
      </c>
      <c r="G20" s="22">
        <f t="shared" si="3"/>
        <v>0</v>
      </c>
      <c r="H20" s="7"/>
      <c r="I20" s="7"/>
      <c r="J20" s="7"/>
      <c r="K20" s="13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7"/>
        <v>0</v>
      </c>
      <c r="AF20" s="7">
        <f t="shared" si="5"/>
        <v>0</v>
      </c>
      <c r="AG20" s="13">
        <f t="shared" si="6"/>
        <v>0</v>
      </c>
    </row>
    <row r="21" spans="1:33" ht="12.75" customHeight="1" x14ac:dyDescent="0.25">
      <c r="A21" s="20" t="s">
        <v>27</v>
      </c>
      <c r="B21" s="21">
        <v>33</v>
      </c>
      <c r="C21" s="10">
        <v>1</v>
      </c>
      <c r="D21" s="10">
        <v>39</v>
      </c>
      <c r="E21" s="12"/>
      <c r="F21" s="1">
        <f>'26.8'!AI21</f>
        <v>72</v>
      </c>
      <c r="G21" s="22">
        <f t="shared" si="3"/>
        <v>72</v>
      </c>
      <c r="H21" s="7"/>
      <c r="I21" s="7"/>
      <c r="J21" s="7"/>
      <c r="K21" s="13"/>
      <c r="L21" s="7"/>
      <c r="M21" s="7"/>
      <c r="N21" s="6">
        <f t="shared" si="0"/>
        <v>0</v>
      </c>
      <c r="O21" s="11">
        <f t="shared" si="1"/>
        <v>72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7"/>
        <v>72</v>
      </c>
      <c r="AF21" s="7">
        <f t="shared" si="5"/>
        <v>72</v>
      </c>
      <c r="AG21" s="13">
        <f t="shared" si="6"/>
        <v>0</v>
      </c>
    </row>
    <row r="22" spans="1:33" ht="12.75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'26.8'!AI22</f>
        <v>0</v>
      </c>
      <c r="G22" s="22">
        <f t="shared" si="3"/>
        <v>0</v>
      </c>
      <c r="H22" s="7"/>
      <c r="I22" s="7"/>
      <c r="J22" s="7"/>
      <c r="K22" s="13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7"/>
        <v>0</v>
      </c>
      <c r="AF22" s="7">
        <f t="shared" si="5"/>
        <v>0</v>
      </c>
      <c r="AG22" s="13">
        <f t="shared" si="6"/>
        <v>0</v>
      </c>
    </row>
    <row r="23" spans="1:33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'26.8'!AI23</f>
        <v>0</v>
      </c>
      <c r="G23" s="22">
        <f t="shared" si="3"/>
        <v>0</v>
      </c>
      <c r="H23" s="7"/>
      <c r="I23" s="7"/>
      <c r="J23" s="7"/>
      <c r="K23" s="13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7"/>
        <v>0</v>
      </c>
      <c r="AF23" s="7">
        <f t="shared" si="5"/>
        <v>0</v>
      </c>
      <c r="AG23" s="13">
        <f t="shared" si="6"/>
        <v>0</v>
      </c>
    </row>
    <row r="24" spans="1:33" ht="12.75" customHeight="1" x14ac:dyDescent="0.25">
      <c r="A24" s="20" t="s">
        <v>30</v>
      </c>
      <c r="B24" s="21">
        <v>45</v>
      </c>
      <c r="C24" s="10">
        <v>7</v>
      </c>
      <c r="D24" s="10">
        <v>46</v>
      </c>
      <c r="E24" s="12">
        <v>300</v>
      </c>
      <c r="F24" s="1">
        <f>'26.8'!AI24</f>
        <v>74</v>
      </c>
      <c r="G24" s="22">
        <f t="shared" si="3"/>
        <v>374</v>
      </c>
      <c r="H24" s="7"/>
      <c r="I24" s="7"/>
      <c r="J24" s="7"/>
      <c r="K24" s="13"/>
      <c r="L24" s="7"/>
      <c r="M24" s="7"/>
      <c r="N24" s="6">
        <f t="shared" si="0"/>
        <v>0</v>
      </c>
      <c r="O24" s="11">
        <f t="shared" si="1"/>
        <v>374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>
        <v>13</v>
      </c>
      <c r="AD24" s="13">
        <f t="shared" si="4"/>
        <v>0</v>
      </c>
      <c r="AE24" s="15">
        <f t="shared" si="7"/>
        <v>374</v>
      </c>
      <c r="AF24" s="7">
        <f t="shared" si="5"/>
        <v>361</v>
      </c>
      <c r="AG24" s="13">
        <f t="shared" si="6"/>
        <v>0</v>
      </c>
    </row>
    <row r="25" spans="1:33" ht="12.75" customHeight="1" x14ac:dyDescent="0.25">
      <c r="A25" s="20" t="s">
        <v>59</v>
      </c>
      <c r="B25" s="21">
        <v>100</v>
      </c>
      <c r="C25" s="10">
        <v>1</v>
      </c>
      <c r="D25" s="10">
        <v>85</v>
      </c>
      <c r="E25" s="12"/>
      <c r="F25" s="1">
        <f>'26.8'!AI25</f>
        <v>185</v>
      </c>
      <c r="G25" s="22">
        <f t="shared" si="3"/>
        <v>185</v>
      </c>
      <c r="H25" s="7"/>
      <c r="I25" s="7"/>
      <c r="J25" s="7"/>
      <c r="K25" s="13"/>
      <c r="L25" s="7"/>
      <c r="M25" s="7"/>
      <c r="N25" s="6">
        <f t="shared" si="0"/>
        <v>0</v>
      </c>
      <c r="O25" s="11">
        <f t="shared" si="1"/>
        <v>185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7"/>
        <v>185</v>
      </c>
      <c r="AF25" s="7">
        <f t="shared" si="5"/>
        <v>185</v>
      </c>
      <c r="AG25" s="13">
        <f t="shared" si="6"/>
        <v>0</v>
      </c>
    </row>
    <row r="26" spans="1:33" ht="12.75" customHeight="1" x14ac:dyDescent="0.25">
      <c r="A26" s="20" t="s">
        <v>60</v>
      </c>
      <c r="B26" s="21">
        <v>100</v>
      </c>
      <c r="C26" s="10">
        <v>4</v>
      </c>
      <c r="D26" s="10">
        <v>2</v>
      </c>
      <c r="E26" s="12"/>
      <c r="F26" s="1">
        <f>'26.8'!AI26</f>
        <v>402</v>
      </c>
      <c r="G26" s="22">
        <f t="shared" si="3"/>
        <v>402</v>
      </c>
      <c r="H26" s="7"/>
      <c r="I26" s="7"/>
      <c r="J26" s="7"/>
      <c r="K26" s="13"/>
      <c r="L26" s="7"/>
      <c r="M26" s="7"/>
      <c r="N26" s="6">
        <f t="shared" si="0"/>
        <v>0</v>
      </c>
      <c r="O26" s="11">
        <f t="shared" si="1"/>
        <v>402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si="7"/>
        <v>402</v>
      </c>
      <c r="AF26" s="7">
        <f t="shared" si="5"/>
        <v>402</v>
      </c>
      <c r="AG26" s="13">
        <f t="shared" si="6"/>
        <v>0</v>
      </c>
    </row>
    <row r="27" spans="1:33" ht="12.75" customHeight="1" x14ac:dyDescent="0.25">
      <c r="A27" s="20" t="s">
        <v>61</v>
      </c>
      <c r="B27" s="21">
        <v>50</v>
      </c>
      <c r="C27" s="10">
        <v>0</v>
      </c>
      <c r="D27" s="10">
        <v>12</v>
      </c>
      <c r="E27" s="12"/>
      <c r="F27" s="1">
        <f>'26.8'!AI27</f>
        <v>12</v>
      </c>
      <c r="G27" s="22">
        <f t="shared" si="3"/>
        <v>12</v>
      </c>
      <c r="H27" s="7"/>
      <c r="I27" s="7"/>
      <c r="J27" s="7"/>
      <c r="K27" s="13"/>
      <c r="L27" s="7"/>
      <c r="M27" s="7"/>
      <c r="N27" s="6">
        <f t="shared" si="0"/>
        <v>0</v>
      </c>
      <c r="O27" s="11">
        <f t="shared" si="1"/>
        <v>12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7"/>
        <v>12</v>
      </c>
      <c r="AF27" s="7">
        <f t="shared" si="5"/>
        <v>12</v>
      </c>
      <c r="AG27" s="13">
        <f t="shared" si="6"/>
        <v>0</v>
      </c>
    </row>
    <row r="28" spans="1:33" ht="12.75" customHeight="1" x14ac:dyDescent="0.25">
      <c r="A28" s="20" t="s">
        <v>58</v>
      </c>
      <c r="B28" s="21">
        <v>33</v>
      </c>
      <c r="C28" s="10">
        <v>7</v>
      </c>
      <c r="D28" s="10">
        <v>56</v>
      </c>
      <c r="E28" s="12">
        <v>225</v>
      </c>
      <c r="F28" s="1">
        <f>'26.8'!AI28</f>
        <v>62</v>
      </c>
      <c r="G28" s="22">
        <f t="shared" si="3"/>
        <v>287</v>
      </c>
      <c r="H28" s="7"/>
      <c r="I28" s="7"/>
      <c r="J28" s="7"/>
      <c r="K28" s="13"/>
      <c r="L28" s="7"/>
      <c r="M28" s="7"/>
      <c r="N28" s="6">
        <f t="shared" si="0"/>
        <v>0</v>
      </c>
      <c r="O28" s="11">
        <f t="shared" si="1"/>
        <v>287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7"/>
        <v>287</v>
      </c>
      <c r="AF28" s="7">
        <f t="shared" si="5"/>
        <v>287</v>
      </c>
      <c r="AG28" s="13">
        <f t="shared" si="6"/>
        <v>0</v>
      </c>
    </row>
    <row r="29" spans="1:33" ht="12.75" customHeight="1" x14ac:dyDescent="0.25">
      <c r="E29" s="19">
        <f>SUM(E3:E28)</f>
        <v>525</v>
      </c>
      <c r="F29" s="19">
        <f t="shared" ref="F29:AG29" si="8">SUM(F3:F28)</f>
        <v>5187</v>
      </c>
      <c r="G29" s="19">
        <f t="shared" si="8"/>
        <v>5712</v>
      </c>
      <c r="H29" s="19">
        <f t="shared" si="8"/>
        <v>0</v>
      </c>
      <c r="I29" s="19">
        <f t="shared" si="8"/>
        <v>0</v>
      </c>
      <c r="J29" s="19">
        <f t="shared" si="8"/>
        <v>0</v>
      </c>
      <c r="K29" s="19">
        <f t="shared" si="8"/>
        <v>0</v>
      </c>
      <c r="L29" s="19">
        <f t="shared" si="8"/>
        <v>0</v>
      </c>
      <c r="M29" s="19">
        <f t="shared" si="8"/>
        <v>0</v>
      </c>
      <c r="N29" s="19">
        <f t="shared" si="8"/>
        <v>0</v>
      </c>
      <c r="O29" s="19">
        <f t="shared" si="8"/>
        <v>5712</v>
      </c>
      <c r="P29" s="19">
        <f t="shared" si="8"/>
        <v>0</v>
      </c>
      <c r="Q29" s="19">
        <f t="shared" si="8"/>
        <v>0</v>
      </c>
      <c r="R29" s="19">
        <f t="shared" si="8"/>
        <v>0</v>
      </c>
      <c r="S29" s="19">
        <f t="shared" si="8"/>
        <v>0</v>
      </c>
      <c r="T29" s="19">
        <f t="shared" si="8"/>
        <v>0</v>
      </c>
      <c r="U29" s="19">
        <f t="shared" si="8"/>
        <v>0</v>
      </c>
      <c r="V29" s="19">
        <f t="shared" si="8"/>
        <v>0</v>
      </c>
      <c r="W29" s="19">
        <f t="shared" si="8"/>
        <v>0</v>
      </c>
      <c r="X29" s="19">
        <f t="shared" si="8"/>
        <v>0</v>
      </c>
      <c r="Y29" s="19">
        <f t="shared" si="8"/>
        <v>0</v>
      </c>
      <c r="Z29" s="19">
        <f t="shared" si="8"/>
        <v>0</v>
      </c>
      <c r="AA29" s="19">
        <f t="shared" si="8"/>
        <v>0</v>
      </c>
      <c r="AB29" s="19">
        <f t="shared" si="8"/>
        <v>0</v>
      </c>
      <c r="AC29" s="19">
        <f t="shared" si="8"/>
        <v>13</v>
      </c>
      <c r="AD29" s="19">
        <f t="shared" si="8"/>
        <v>0</v>
      </c>
      <c r="AE29" s="19">
        <f t="shared" si="8"/>
        <v>5712</v>
      </c>
      <c r="AF29" s="19">
        <f t="shared" si="8"/>
        <v>5699</v>
      </c>
      <c r="AG29" s="19">
        <f t="shared" si="8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A1:A2"/>
    <mergeCell ref="B1:B2"/>
    <mergeCell ref="C1:C2"/>
    <mergeCell ref="D1:D2"/>
    <mergeCell ref="E1:E2"/>
    <mergeCell ref="AF1:AF2"/>
    <mergeCell ref="AG1:AG2"/>
    <mergeCell ref="G1:G2"/>
    <mergeCell ref="N1:N2"/>
    <mergeCell ref="O1:O2"/>
    <mergeCell ref="AC1:AC2"/>
    <mergeCell ref="AD1:AD2"/>
    <mergeCell ref="AE1:AE2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G3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5" sqref="D25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7" width="10.85546875" customWidth="1"/>
    <col min="28" max="28" width="13.710937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92" t="s">
        <v>12</v>
      </c>
      <c r="F1" s="92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56</v>
      </c>
      <c r="AC1" s="84" t="s">
        <v>18</v>
      </c>
      <c r="AD1" s="82" t="s">
        <v>10</v>
      </c>
      <c r="AE1" s="82" t="s">
        <v>51</v>
      </c>
      <c r="AF1" s="76" t="s">
        <v>22</v>
      </c>
      <c r="AG1" s="78" t="s">
        <v>23</v>
      </c>
    </row>
    <row r="2" spans="1:33" x14ac:dyDescent="0.25">
      <c r="A2" s="85"/>
      <c r="B2" s="81"/>
      <c r="C2" s="81"/>
      <c r="D2" s="85"/>
      <c r="E2" s="93"/>
      <c r="F2" s="93"/>
      <c r="G2" s="90"/>
      <c r="H2" s="17" t="s">
        <v>24</v>
      </c>
      <c r="I2" s="62" t="s">
        <v>160</v>
      </c>
      <c r="J2" s="17" t="s">
        <v>163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61" t="s">
        <v>162</v>
      </c>
      <c r="AC2" s="85"/>
      <c r="AD2" s="83"/>
      <c r="AE2" s="83"/>
      <c r="AF2" s="77"/>
      <c r="AG2" s="79"/>
    </row>
    <row r="3" spans="1:33" ht="12" customHeight="1" x14ac:dyDescent="0.25">
      <c r="A3" s="20" t="s">
        <v>31</v>
      </c>
      <c r="B3" s="21">
        <v>33</v>
      </c>
      <c r="C3" s="9">
        <v>37</v>
      </c>
      <c r="D3" s="9">
        <v>64</v>
      </c>
      <c r="E3" s="12">
        <v>520</v>
      </c>
      <c r="F3" s="1">
        <f>'27.8'!AF3</f>
        <v>1238</v>
      </c>
      <c r="G3" s="22">
        <f>SUM(E3:F3)</f>
        <v>1758</v>
      </c>
      <c r="H3" s="7">
        <v>97</v>
      </c>
      <c r="I3" s="7"/>
      <c r="J3" s="7"/>
      <c r="K3" s="7">
        <v>40</v>
      </c>
      <c r="L3" s="7">
        <v>40</v>
      </c>
      <c r="M3" s="7"/>
      <c r="N3" s="6">
        <f t="shared" ref="N3:N28" si="0">SUBTOTAL(9,H3:M3)</f>
        <v>177</v>
      </c>
      <c r="O3" s="11">
        <f t="shared" ref="O3:O28" si="1">G3-N3</f>
        <v>1581</v>
      </c>
      <c r="P3" s="14">
        <v>42</v>
      </c>
      <c r="Q3" s="14"/>
      <c r="R3" s="14"/>
      <c r="S3" s="14"/>
      <c r="T3" s="14"/>
      <c r="U3" s="14"/>
      <c r="V3" s="14">
        <v>24</v>
      </c>
      <c r="W3" s="14">
        <v>50</v>
      </c>
      <c r="X3" s="14">
        <v>18</v>
      </c>
      <c r="Y3" s="14">
        <v>49</v>
      </c>
      <c r="Z3" s="14">
        <v>59</v>
      </c>
      <c r="AA3" s="14">
        <v>44</v>
      </c>
      <c r="AB3" s="14">
        <v>4</v>
      </c>
      <c r="AC3" s="14">
        <v>6</v>
      </c>
      <c r="AD3" s="13">
        <f t="shared" ref="AD3:AD28" si="2">SUM(P3:AB3)</f>
        <v>290</v>
      </c>
      <c r="AE3" s="15">
        <f t="shared" ref="AE3:AE28" si="3">O3-AD3</f>
        <v>1291</v>
      </c>
      <c r="AF3" s="7">
        <f t="shared" ref="AF3:AF28" si="4">(B3*C3)+D3</f>
        <v>1285</v>
      </c>
      <c r="AG3" s="13">
        <f>AF3+AC3-AE3</f>
        <v>0</v>
      </c>
    </row>
    <row r="4" spans="1:33" ht="12" customHeight="1" x14ac:dyDescent="0.25">
      <c r="A4" s="20" t="s">
        <v>32</v>
      </c>
      <c r="B4" s="21">
        <v>70</v>
      </c>
      <c r="C4" s="9">
        <v>17</v>
      </c>
      <c r="D4" s="9">
        <v>6</v>
      </c>
      <c r="E4" s="12">
        <v>700</v>
      </c>
      <c r="F4" s="1">
        <f>'27.8'!AF4</f>
        <v>914</v>
      </c>
      <c r="G4" s="22">
        <f t="shared" ref="G4:G28" si="5">SUM(E4:F4)</f>
        <v>1614</v>
      </c>
      <c r="H4" s="7">
        <v>94</v>
      </c>
      <c r="I4" s="7"/>
      <c r="J4" s="7"/>
      <c r="K4" s="7">
        <v>20</v>
      </c>
      <c r="L4" s="7">
        <v>35</v>
      </c>
      <c r="M4" s="7"/>
      <c r="N4" s="6">
        <f t="shared" si="0"/>
        <v>149</v>
      </c>
      <c r="O4" s="11">
        <f t="shared" si="1"/>
        <v>1465</v>
      </c>
      <c r="P4" s="28">
        <v>25</v>
      </c>
      <c r="Q4" s="28"/>
      <c r="R4" s="14"/>
      <c r="S4" s="28"/>
      <c r="T4" s="28"/>
      <c r="U4" s="28"/>
      <c r="V4" s="28">
        <v>65</v>
      </c>
      <c r="W4" s="28">
        <v>39</v>
      </c>
      <c r="X4" s="28">
        <v>15</v>
      </c>
      <c r="Y4" s="28">
        <v>27</v>
      </c>
      <c r="Z4" s="28">
        <v>61</v>
      </c>
      <c r="AA4" s="28">
        <v>32</v>
      </c>
      <c r="AB4" s="14">
        <v>4</v>
      </c>
      <c r="AC4" s="14">
        <v>1</v>
      </c>
      <c r="AD4" s="13">
        <f t="shared" si="2"/>
        <v>268</v>
      </c>
      <c r="AE4" s="15">
        <f t="shared" si="3"/>
        <v>1197</v>
      </c>
      <c r="AF4" s="7">
        <f t="shared" si="4"/>
        <v>1196</v>
      </c>
      <c r="AG4" s="13">
        <f t="shared" ref="AG4:AG28" si="6">AF4+AC4-AE4</f>
        <v>0</v>
      </c>
    </row>
    <row r="5" spans="1:33" ht="12" customHeight="1" x14ac:dyDescent="0.25">
      <c r="A5" s="20" t="s">
        <v>33</v>
      </c>
      <c r="B5" s="21">
        <v>45</v>
      </c>
      <c r="C5" s="8">
        <v>4</v>
      </c>
      <c r="D5" s="8">
        <v>26</v>
      </c>
      <c r="E5" s="12">
        <v>90</v>
      </c>
      <c r="F5" s="1">
        <f>'27.8'!AF5</f>
        <v>257</v>
      </c>
      <c r="G5" s="22">
        <f t="shared" si="5"/>
        <v>347</v>
      </c>
      <c r="H5" s="7"/>
      <c r="I5" s="7"/>
      <c r="J5" s="7"/>
      <c r="K5" s="7">
        <v>40</v>
      </c>
      <c r="L5" s="7">
        <v>40</v>
      </c>
      <c r="M5" s="7"/>
      <c r="N5" s="6">
        <f t="shared" si="0"/>
        <v>80</v>
      </c>
      <c r="O5" s="11">
        <f t="shared" si="1"/>
        <v>267</v>
      </c>
      <c r="P5" s="14">
        <v>11</v>
      </c>
      <c r="Q5" s="14"/>
      <c r="R5" s="14"/>
      <c r="S5" s="14"/>
      <c r="T5" s="14"/>
      <c r="U5" s="14"/>
      <c r="V5" s="14">
        <v>21</v>
      </c>
      <c r="W5" s="14">
        <v>3</v>
      </c>
      <c r="X5" s="14">
        <v>7</v>
      </c>
      <c r="Y5" s="14"/>
      <c r="Z5" s="14">
        <v>5</v>
      </c>
      <c r="AA5" s="14">
        <v>12</v>
      </c>
      <c r="AB5" s="14"/>
      <c r="AC5" s="14">
        <v>2</v>
      </c>
      <c r="AD5" s="13">
        <f t="shared" si="2"/>
        <v>59</v>
      </c>
      <c r="AE5" s="15">
        <f t="shared" si="3"/>
        <v>208</v>
      </c>
      <c r="AF5" s="7">
        <f t="shared" si="4"/>
        <v>206</v>
      </c>
      <c r="AG5" s="13">
        <f t="shared" si="6"/>
        <v>0</v>
      </c>
    </row>
    <row r="6" spans="1:33" ht="12" customHeight="1" x14ac:dyDescent="0.25">
      <c r="A6" s="20" t="s">
        <v>34</v>
      </c>
      <c r="B6" s="21">
        <v>40</v>
      </c>
      <c r="C6" s="8"/>
      <c r="D6" s="8"/>
      <c r="E6" s="12"/>
      <c r="F6" s="1">
        <f>'27.8'!AF6</f>
        <v>0</v>
      </c>
      <c r="G6" s="22">
        <f t="shared" si="5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2"/>
        <v>0</v>
      </c>
      <c r="AE6" s="15">
        <f t="shared" si="3"/>
        <v>0</v>
      </c>
      <c r="AF6" s="7">
        <f t="shared" si="4"/>
        <v>0</v>
      </c>
      <c r="AG6" s="13">
        <f t="shared" si="6"/>
        <v>0</v>
      </c>
    </row>
    <row r="7" spans="1:33" ht="12" customHeight="1" x14ac:dyDescent="0.25">
      <c r="A7" s="20" t="s">
        <v>35</v>
      </c>
      <c r="B7" s="21">
        <v>40</v>
      </c>
      <c r="C7" s="8">
        <v>0</v>
      </c>
      <c r="D7" s="8">
        <v>44</v>
      </c>
      <c r="E7" s="12">
        <v>60</v>
      </c>
      <c r="F7" s="1">
        <f>'27.8'!AF7</f>
        <v>12</v>
      </c>
      <c r="G7" s="22">
        <f t="shared" si="5"/>
        <v>72</v>
      </c>
      <c r="H7" s="7"/>
      <c r="I7" s="7"/>
      <c r="J7" s="7"/>
      <c r="K7" s="7">
        <v>12</v>
      </c>
      <c r="L7" s="7"/>
      <c r="M7" s="7"/>
      <c r="N7" s="6">
        <f t="shared" si="0"/>
        <v>12</v>
      </c>
      <c r="O7" s="11">
        <f t="shared" si="1"/>
        <v>60</v>
      </c>
      <c r="P7" s="14">
        <v>5</v>
      </c>
      <c r="Q7" s="14"/>
      <c r="R7" s="14"/>
      <c r="S7" s="14"/>
      <c r="T7" s="14"/>
      <c r="U7" s="14"/>
      <c r="V7" s="14">
        <v>8</v>
      </c>
      <c r="W7" s="14">
        <v>3</v>
      </c>
      <c r="X7" s="14"/>
      <c r="Y7" s="14"/>
      <c r="Z7" s="14"/>
      <c r="AA7" s="14"/>
      <c r="AB7" s="14"/>
      <c r="AC7" s="14"/>
      <c r="AD7" s="13">
        <f t="shared" si="2"/>
        <v>16</v>
      </c>
      <c r="AE7" s="15">
        <f t="shared" si="3"/>
        <v>44</v>
      </c>
      <c r="AF7" s="7">
        <f t="shared" si="4"/>
        <v>44</v>
      </c>
      <c r="AG7" s="13">
        <f t="shared" si="6"/>
        <v>0</v>
      </c>
    </row>
    <row r="8" spans="1:33" ht="12" customHeight="1" x14ac:dyDescent="0.25">
      <c r="A8" s="20" t="s">
        <v>36</v>
      </c>
      <c r="B8" s="21">
        <v>20</v>
      </c>
      <c r="C8" s="8"/>
      <c r="D8" s="8"/>
      <c r="E8" s="12"/>
      <c r="F8" s="1">
        <f>'27.8'!AF8</f>
        <v>0</v>
      </c>
      <c r="G8" s="22">
        <f t="shared" si="5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2"/>
        <v>0</v>
      </c>
      <c r="AE8" s="15">
        <f t="shared" si="3"/>
        <v>0</v>
      </c>
      <c r="AF8" s="7">
        <f t="shared" si="4"/>
        <v>0</v>
      </c>
      <c r="AG8" s="13">
        <f t="shared" si="6"/>
        <v>0</v>
      </c>
    </row>
    <row r="9" spans="1:33" ht="12" customHeight="1" x14ac:dyDescent="0.25">
      <c r="A9" s="20" t="s">
        <v>37</v>
      </c>
      <c r="B9" s="21">
        <v>120</v>
      </c>
      <c r="C9" s="9">
        <v>5</v>
      </c>
      <c r="D9" s="9">
        <v>95</v>
      </c>
      <c r="E9" s="12">
        <v>240</v>
      </c>
      <c r="F9" s="1">
        <f>'27.8'!AF9</f>
        <v>631</v>
      </c>
      <c r="G9" s="22">
        <f t="shared" si="5"/>
        <v>871</v>
      </c>
      <c r="H9" s="7">
        <v>48</v>
      </c>
      <c r="I9" s="7"/>
      <c r="J9" s="7"/>
      <c r="K9" s="7"/>
      <c r="L9" s="7"/>
      <c r="M9" s="7"/>
      <c r="N9" s="6">
        <f t="shared" si="0"/>
        <v>48</v>
      </c>
      <c r="O9" s="11">
        <f t="shared" si="1"/>
        <v>823</v>
      </c>
      <c r="P9" s="14">
        <v>15</v>
      </c>
      <c r="Q9" s="14"/>
      <c r="R9" s="14"/>
      <c r="S9" s="14"/>
      <c r="T9" s="14"/>
      <c r="U9" s="14"/>
      <c r="V9" s="14">
        <v>26</v>
      </c>
      <c r="W9" s="14">
        <v>29</v>
      </c>
      <c r="X9" s="14">
        <v>8</v>
      </c>
      <c r="Y9" s="14">
        <v>6</v>
      </c>
      <c r="Z9" s="14">
        <v>28</v>
      </c>
      <c r="AA9" s="14">
        <v>16</v>
      </c>
      <c r="AB9" s="14"/>
      <c r="AC9" s="14"/>
      <c r="AD9" s="13">
        <f t="shared" si="2"/>
        <v>128</v>
      </c>
      <c r="AE9" s="15">
        <f t="shared" si="3"/>
        <v>695</v>
      </c>
      <c r="AF9" s="7">
        <f t="shared" si="4"/>
        <v>695</v>
      </c>
      <c r="AG9" s="13">
        <f t="shared" si="6"/>
        <v>0</v>
      </c>
    </row>
    <row r="10" spans="1:33" ht="12" customHeight="1" x14ac:dyDescent="0.25">
      <c r="A10" s="20" t="s">
        <v>38</v>
      </c>
      <c r="B10" s="21">
        <v>40</v>
      </c>
      <c r="C10" s="8">
        <v>1</v>
      </c>
      <c r="D10" s="8">
        <v>21</v>
      </c>
      <c r="E10" s="12"/>
      <c r="F10" s="1">
        <f>'27.8'!AF10</f>
        <v>79</v>
      </c>
      <c r="G10" s="22">
        <f t="shared" si="5"/>
        <v>79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79</v>
      </c>
      <c r="P10" s="14">
        <v>10</v>
      </c>
      <c r="Q10" s="14"/>
      <c r="R10" s="14"/>
      <c r="S10" s="14"/>
      <c r="T10" s="14"/>
      <c r="U10" s="14"/>
      <c r="V10" s="14"/>
      <c r="W10" s="14">
        <v>3</v>
      </c>
      <c r="X10" s="14">
        <v>5</v>
      </c>
      <c r="Y10" s="14"/>
      <c r="Z10" s="14"/>
      <c r="AA10" s="14"/>
      <c r="AB10" s="14"/>
      <c r="AC10" s="14"/>
      <c r="AD10" s="13">
        <f t="shared" si="2"/>
        <v>18</v>
      </c>
      <c r="AE10" s="15">
        <f t="shared" si="3"/>
        <v>61</v>
      </c>
      <c r="AF10" s="7">
        <f t="shared" si="4"/>
        <v>61</v>
      </c>
      <c r="AG10" s="13">
        <f t="shared" si="6"/>
        <v>0</v>
      </c>
    </row>
    <row r="11" spans="1:33" ht="12" customHeight="1" x14ac:dyDescent="0.25">
      <c r="A11" s="20" t="s">
        <v>39</v>
      </c>
      <c r="B11" s="21">
        <v>65</v>
      </c>
      <c r="C11" s="8">
        <v>4</v>
      </c>
      <c r="D11" s="8">
        <v>28</v>
      </c>
      <c r="E11" s="12">
        <v>130</v>
      </c>
      <c r="F11" s="1">
        <f>'27.8'!AF11</f>
        <v>209</v>
      </c>
      <c r="G11" s="22">
        <f t="shared" si="5"/>
        <v>339</v>
      </c>
      <c r="H11" s="7">
        <v>8</v>
      </c>
      <c r="I11" s="7"/>
      <c r="J11" s="7"/>
      <c r="K11" s="7"/>
      <c r="L11" s="7"/>
      <c r="M11" s="7"/>
      <c r="N11" s="6">
        <f t="shared" si="0"/>
        <v>8</v>
      </c>
      <c r="O11" s="11">
        <f t="shared" si="1"/>
        <v>331</v>
      </c>
      <c r="P11" s="14">
        <v>8</v>
      </c>
      <c r="Q11" s="14"/>
      <c r="R11" s="14"/>
      <c r="S11" s="14"/>
      <c r="T11" s="14"/>
      <c r="U11" s="14"/>
      <c r="V11" s="14">
        <v>10</v>
      </c>
      <c r="W11" s="14">
        <v>6</v>
      </c>
      <c r="X11" s="14">
        <v>5</v>
      </c>
      <c r="Y11" s="14"/>
      <c r="Z11" s="14">
        <v>8</v>
      </c>
      <c r="AA11" s="14">
        <v>5</v>
      </c>
      <c r="AB11" s="14"/>
      <c r="AC11" s="14">
        <v>1</v>
      </c>
      <c r="AD11" s="13">
        <f t="shared" si="2"/>
        <v>42</v>
      </c>
      <c r="AE11" s="15">
        <f t="shared" si="3"/>
        <v>289</v>
      </c>
      <c r="AF11" s="7">
        <f t="shared" si="4"/>
        <v>288</v>
      </c>
      <c r="AG11" s="13">
        <f t="shared" si="6"/>
        <v>0</v>
      </c>
    </row>
    <row r="12" spans="1:33" ht="12" customHeight="1" x14ac:dyDescent="0.25">
      <c r="A12" s="20" t="s">
        <v>40</v>
      </c>
      <c r="B12" s="21">
        <v>100</v>
      </c>
      <c r="C12" s="8">
        <v>6</v>
      </c>
      <c r="D12" s="8">
        <v>6</v>
      </c>
      <c r="E12" s="12">
        <v>600</v>
      </c>
      <c r="F12" s="1">
        <f>'27.8'!AF12</f>
        <v>288</v>
      </c>
      <c r="G12" s="22">
        <f t="shared" si="5"/>
        <v>888</v>
      </c>
      <c r="H12" s="7">
        <v>66</v>
      </c>
      <c r="I12" s="7"/>
      <c r="J12" s="7"/>
      <c r="K12" s="7"/>
      <c r="L12" s="7">
        <v>5</v>
      </c>
      <c r="M12" s="7"/>
      <c r="N12" s="6">
        <f t="shared" si="0"/>
        <v>71</v>
      </c>
      <c r="O12" s="11">
        <f t="shared" si="1"/>
        <v>817</v>
      </c>
      <c r="P12" s="14">
        <v>18</v>
      </c>
      <c r="Q12" s="14"/>
      <c r="R12" s="14"/>
      <c r="S12" s="14"/>
      <c r="T12" s="14"/>
      <c r="U12" s="14"/>
      <c r="V12" s="14">
        <v>39</v>
      </c>
      <c r="W12" s="14">
        <v>49</v>
      </c>
      <c r="X12" s="14">
        <v>12</v>
      </c>
      <c r="Y12" s="14">
        <v>27</v>
      </c>
      <c r="Z12" s="14">
        <v>47</v>
      </c>
      <c r="AA12" s="14">
        <v>18</v>
      </c>
      <c r="AB12" s="14"/>
      <c r="AC12" s="14">
        <v>1</v>
      </c>
      <c r="AD12" s="13">
        <f t="shared" si="2"/>
        <v>210</v>
      </c>
      <c r="AE12" s="15">
        <f t="shared" si="3"/>
        <v>607</v>
      </c>
      <c r="AF12" s="7">
        <f t="shared" si="4"/>
        <v>606</v>
      </c>
      <c r="AG12" s="13">
        <f t="shared" si="6"/>
        <v>0</v>
      </c>
    </row>
    <row r="13" spans="1:33" ht="12" customHeight="1" x14ac:dyDescent="0.25">
      <c r="A13" s="20" t="s">
        <v>41</v>
      </c>
      <c r="B13" s="21">
        <v>0</v>
      </c>
      <c r="C13" s="10"/>
      <c r="D13" s="10"/>
      <c r="E13" s="12"/>
      <c r="F13" s="1">
        <f>'27.8'!AF13</f>
        <v>0</v>
      </c>
      <c r="G13" s="22">
        <f t="shared" si="5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2"/>
        <v>0</v>
      </c>
      <c r="AE13" s="15">
        <f t="shared" si="3"/>
        <v>0</v>
      </c>
      <c r="AF13" s="7">
        <f t="shared" si="4"/>
        <v>0</v>
      </c>
      <c r="AG13" s="13">
        <f t="shared" si="6"/>
        <v>0</v>
      </c>
    </row>
    <row r="14" spans="1:33" ht="12" customHeight="1" x14ac:dyDescent="0.25">
      <c r="A14" s="20" t="s">
        <v>42</v>
      </c>
      <c r="B14" s="21">
        <v>48</v>
      </c>
      <c r="C14" s="10">
        <v>2</v>
      </c>
      <c r="D14" s="10">
        <v>26</v>
      </c>
      <c r="E14" s="12">
        <v>96</v>
      </c>
      <c r="F14" s="1">
        <f>'27.8'!AF14</f>
        <v>45</v>
      </c>
      <c r="G14" s="22">
        <f t="shared" si="5"/>
        <v>141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141</v>
      </c>
      <c r="P14" s="14">
        <v>4</v>
      </c>
      <c r="Q14" s="14"/>
      <c r="R14" s="14"/>
      <c r="S14" s="14"/>
      <c r="T14" s="14"/>
      <c r="U14" s="14"/>
      <c r="V14" s="14"/>
      <c r="W14" s="14">
        <v>3</v>
      </c>
      <c r="X14" s="14"/>
      <c r="Y14" s="14">
        <v>2</v>
      </c>
      <c r="Z14" s="14"/>
      <c r="AA14" s="14">
        <v>2</v>
      </c>
      <c r="AB14" s="14">
        <v>8</v>
      </c>
      <c r="AC14" s="14"/>
      <c r="AD14" s="13">
        <f t="shared" si="2"/>
        <v>19</v>
      </c>
      <c r="AE14" s="15">
        <f t="shared" si="3"/>
        <v>122</v>
      </c>
      <c r="AF14" s="7">
        <f t="shared" si="4"/>
        <v>122</v>
      </c>
      <c r="AG14" s="13">
        <f t="shared" si="6"/>
        <v>0</v>
      </c>
    </row>
    <row r="15" spans="1:33" ht="12" customHeight="1" x14ac:dyDescent="0.25">
      <c r="A15" s="20" t="s">
        <v>43</v>
      </c>
      <c r="B15" s="21">
        <v>85</v>
      </c>
      <c r="C15" s="10">
        <v>2</v>
      </c>
      <c r="D15" s="10">
        <v>5</v>
      </c>
      <c r="E15" s="12">
        <v>85</v>
      </c>
      <c r="F15" s="1">
        <f>'27.8'!AF15</f>
        <v>142</v>
      </c>
      <c r="G15" s="22">
        <f t="shared" si="5"/>
        <v>227</v>
      </c>
      <c r="H15" s="7">
        <v>16</v>
      </c>
      <c r="I15" s="7"/>
      <c r="J15" s="7"/>
      <c r="K15" s="7"/>
      <c r="L15" s="7"/>
      <c r="M15" s="7"/>
      <c r="N15" s="6">
        <f t="shared" si="0"/>
        <v>16</v>
      </c>
      <c r="O15" s="11">
        <f t="shared" si="1"/>
        <v>211</v>
      </c>
      <c r="P15" s="14"/>
      <c r="Q15" s="14"/>
      <c r="R15" s="14"/>
      <c r="S15" s="14"/>
      <c r="T15" s="14"/>
      <c r="U15" s="14"/>
      <c r="V15" s="14">
        <v>12</v>
      </c>
      <c r="W15" s="14">
        <v>5</v>
      </c>
      <c r="X15" s="14">
        <v>1</v>
      </c>
      <c r="Y15" s="14"/>
      <c r="Z15" s="14">
        <v>5</v>
      </c>
      <c r="AA15" s="14">
        <v>12</v>
      </c>
      <c r="AB15" s="14"/>
      <c r="AC15" s="14">
        <v>1</v>
      </c>
      <c r="AD15" s="13">
        <f t="shared" si="2"/>
        <v>35</v>
      </c>
      <c r="AE15" s="15">
        <f t="shared" si="3"/>
        <v>176</v>
      </c>
      <c r="AF15" s="7">
        <f t="shared" si="4"/>
        <v>175</v>
      </c>
      <c r="AG15" s="13">
        <f t="shared" si="6"/>
        <v>0</v>
      </c>
    </row>
    <row r="16" spans="1:33" ht="12" customHeight="1" x14ac:dyDescent="0.25">
      <c r="A16" s="20" t="s">
        <v>44</v>
      </c>
      <c r="B16" s="21">
        <v>50</v>
      </c>
      <c r="C16" s="10">
        <v>4</v>
      </c>
      <c r="D16" s="10">
        <v>22</v>
      </c>
      <c r="E16" s="12">
        <v>149</v>
      </c>
      <c r="F16" s="1">
        <f>'27.8'!AF16</f>
        <v>179</v>
      </c>
      <c r="G16" s="22">
        <f t="shared" si="5"/>
        <v>328</v>
      </c>
      <c r="H16" s="7">
        <v>9</v>
      </c>
      <c r="I16" s="7"/>
      <c r="J16" s="7"/>
      <c r="K16" s="7"/>
      <c r="L16" s="7">
        <v>5</v>
      </c>
      <c r="M16" s="7"/>
      <c r="N16" s="6">
        <f t="shared" si="0"/>
        <v>14</v>
      </c>
      <c r="O16" s="11">
        <f t="shared" si="1"/>
        <v>314</v>
      </c>
      <c r="P16" s="14">
        <v>16</v>
      </c>
      <c r="Q16" s="14"/>
      <c r="R16" s="14"/>
      <c r="S16" s="14"/>
      <c r="T16" s="14"/>
      <c r="U16" s="14"/>
      <c r="V16" s="14">
        <v>27</v>
      </c>
      <c r="W16" s="14">
        <v>3</v>
      </c>
      <c r="X16" s="14"/>
      <c r="Y16" s="14"/>
      <c r="Z16" s="14">
        <v>18</v>
      </c>
      <c r="AA16" s="14">
        <v>28</v>
      </c>
      <c r="AB16" s="14"/>
      <c r="AC16" s="14"/>
      <c r="AD16" s="13">
        <f t="shared" si="2"/>
        <v>92</v>
      </c>
      <c r="AE16" s="15">
        <f t="shared" si="3"/>
        <v>222</v>
      </c>
      <c r="AF16" s="7">
        <f t="shared" si="4"/>
        <v>222</v>
      </c>
      <c r="AG16" s="13">
        <f t="shared" si="6"/>
        <v>0</v>
      </c>
    </row>
    <row r="17" spans="1:33" ht="12" customHeight="1" x14ac:dyDescent="0.25">
      <c r="A17" s="20" t="s">
        <v>45</v>
      </c>
      <c r="B17" s="21">
        <v>50</v>
      </c>
      <c r="C17" s="10">
        <v>5</v>
      </c>
      <c r="D17" s="10">
        <v>68</v>
      </c>
      <c r="E17" s="12">
        <v>170</v>
      </c>
      <c r="F17" s="1">
        <f>'27.8'!AF17</f>
        <v>244</v>
      </c>
      <c r="G17" s="22">
        <f t="shared" si="5"/>
        <v>414</v>
      </c>
      <c r="H17" s="7">
        <v>26</v>
      </c>
      <c r="I17" s="7"/>
      <c r="J17" s="7"/>
      <c r="K17" s="7"/>
      <c r="L17" s="7"/>
      <c r="M17" s="7"/>
      <c r="N17" s="6">
        <f t="shared" si="0"/>
        <v>26</v>
      </c>
      <c r="O17" s="11">
        <f t="shared" si="1"/>
        <v>388</v>
      </c>
      <c r="P17" s="14">
        <v>12</v>
      </c>
      <c r="Q17" s="14"/>
      <c r="R17" s="14"/>
      <c r="S17" s="14"/>
      <c r="T17" s="14"/>
      <c r="U17" s="14"/>
      <c r="V17" s="14">
        <v>18</v>
      </c>
      <c r="W17" s="14">
        <v>3</v>
      </c>
      <c r="X17" s="14"/>
      <c r="Y17" s="14"/>
      <c r="Z17" s="14">
        <v>17</v>
      </c>
      <c r="AA17" s="14">
        <v>19</v>
      </c>
      <c r="AB17" s="14"/>
      <c r="AC17" s="14">
        <v>1</v>
      </c>
      <c r="AD17" s="13">
        <f t="shared" si="2"/>
        <v>69</v>
      </c>
      <c r="AE17" s="15">
        <f t="shared" si="3"/>
        <v>319</v>
      </c>
      <c r="AF17" s="7">
        <f t="shared" si="4"/>
        <v>318</v>
      </c>
      <c r="AG17" s="13">
        <f t="shared" si="6"/>
        <v>0</v>
      </c>
    </row>
    <row r="18" spans="1:33" ht="12" customHeight="1" x14ac:dyDescent="0.25">
      <c r="A18" s="20" t="s">
        <v>46</v>
      </c>
      <c r="B18" s="21">
        <v>50</v>
      </c>
      <c r="C18" s="10">
        <v>0</v>
      </c>
      <c r="D18" s="10">
        <v>11</v>
      </c>
      <c r="E18" s="12">
        <v>12</v>
      </c>
      <c r="F18" s="1">
        <f>'27.8'!AF18</f>
        <v>19</v>
      </c>
      <c r="G18" s="22">
        <f t="shared" si="5"/>
        <v>31</v>
      </c>
      <c r="H18" s="7">
        <v>14</v>
      </c>
      <c r="I18" s="7"/>
      <c r="J18" s="7"/>
      <c r="K18" s="7"/>
      <c r="L18" s="7"/>
      <c r="M18" s="7"/>
      <c r="N18" s="6">
        <f t="shared" si="0"/>
        <v>14</v>
      </c>
      <c r="O18" s="11">
        <f t="shared" si="1"/>
        <v>17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>
        <v>5</v>
      </c>
      <c r="AA18" s="14"/>
      <c r="AB18" s="14"/>
      <c r="AC18" s="14">
        <v>1</v>
      </c>
      <c r="AD18" s="13">
        <f t="shared" si="2"/>
        <v>5</v>
      </c>
      <c r="AE18" s="15">
        <f t="shared" si="3"/>
        <v>12</v>
      </c>
      <c r="AF18" s="7">
        <f t="shared" si="4"/>
        <v>11</v>
      </c>
      <c r="AG18" s="13">
        <f t="shared" si="6"/>
        <v>0</v>
      </c>
    </row>
    <row r="19" spans="1:33" ht="12" customHeight="1" x14ac:dyDescent="0.25">
      <c r="A19" s="20" t="s">
        <v>25</v>
      </c>
      <c r="B19" s="21">
        <v>50</v>
      </c>
      <c r="C19" s="10">
        <v>1</v>
      </c>
      <c r="D19" s="10">
        <v>48</v>
      </c>
      <c r="E19" s="12"/>
      <c r="F19" s="1">
        <f>'27.8'!AF19</f>
        <v>123</v>
      </c>
      <c r="G19" s="22">
        <f t="shared" si="5"/>
        <v>123</v>
      </c>
      <c r="H19" s="7"/>
      <c r="I19" s="7"/>
      <c r="J19" s="7"/>
      <c r="K19" s="7"/>
      <c r="L19" s="7">
        <v>10</v>
      </c>
      <c r="M19" s="7"/>
      <c r="N19" s="6">
        <f t="shared" si="0"/>
        <v>10</v>
      </c>
      <c r="O19" s="11">
        <f t="shared" si="1"/>
        <v>113</v>
      </c>
      <c r="P19" s="14"/>
      <c r="Q19" s="14"/>
      <c r="R19" s="14"/>
      <c r="S19" s="14"/>
      <c r="T19" s="14"/>
      <c r="U19" s="14"/>
      <c r="V19" s="14">
        <v>15</v>
      </c>
      <c r="W19" s="14"/>
      <c r="X19" s="14"/>
      <c r="Y19" s="14"/>
      <c r="Z19" s="14"/>
      <c r="AA19" s="14"/>
      <c r="AB19" s="14"/>
      <c r="AC19" s="14"/>
      <c r="AD19" s="13">
        <f t="shared" si="2"/>
        <v>15</v>
      </c>
      <c r="AE19" s="15">
        <f t="shared" si="3"/>
        <v>98</v>
      </c>
      <c r="AF19" s="7">
        <f t="shared" si="4"/>
        <v>98</v>
      </c>
      <c r="AG19" s="13">
        <f t="shared" si="6"/>
        <v>0</v>
      </c>
    </row>
    <row r="20" spans="1:33" ht="12" customHeight="1" x14ac:dyDescent="0.25">
      <c r="A20" s="20" t="s">
        <v>26</v>
      </c>
      <c r="B20" s="21">
        <v>25</v>
      </c>
      <c r="C20" s="10"/>
      <c r="D20" s="10"/>
      <c r="E20" s="12"/>
      <c r="F20" s="1">
        <f>'27.8'!AF20</f>
        <v>0</v>
      </c>
      <c r="G20" s="22">
        <f t="shared" si="5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2"/>
        <v>0</v>
      </c>
      <c r="AE20" s="15">
        <f t="shared" si="3"/>
        <v>0</v>
      </c>
      <c r="AF20" s="7">
        <f t="shared" si="4"/>
        <v>0</v>
      </c>
      <c r="AG20" s="13">
        <f t="shared" si="6"/>
        <v>0</v>
      </c>
    </row>
    <row r="21" spans="1:33" ht="12" customHeight="1" x14ac:dyDescent="0.25">
      <c r="A21" s="20" t="s">
        <v>27</v>
      </c>
      <c r="B21" s="21">
        <v>33</v>
      </c>
      <c r="C21" s="10">
        <v>2</v>
      </c>
      <c r="D21" s="10">
        <v>48</v>
      </c>
      <c r="E21" s="12">
        <v>50</v>
      </c>
      <c r="F21" s="1">
        <f>'27.8'!AF21</f>
        <v>72</v>
      </c>
      <c r="G21" s="22">
        <f t="shared" si="5"/>
        <v>122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122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>
        <v>8</v>
      </c>
      <c r="AB21" s="14"/>
      <c r="AC21" s="14"/>
      <c r="AD21" s="13">
        <f t="shared" si="2"/>
        <v>8</v>
      </c>
      <c r="AE21" s="15">
        <f t="shared" si="3"/>
        <v>114</v>
      </c>
      <c r="AF21" s="7">
        <f t="shared" si="4"/>
        <v>114</v>
      </c>
      <c r="AG21" s="13">
        <f t="shared" si="6"/>
        <v>0</v>
      </c>
    </row>
    <row r="22" spans="1:33" ht="12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'27.8'!AF22</f>
        <v>0</v>
      </c>
      <c r="G22" s="22">
        <f t="shared" si="5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2"/>
        <v>0</v>
      </c>
      <c r="AE22" s="15">
        <f t="shared" si="3"/>
        <v>0</v>
      </c>
      <c r="AF22" s="7">
        <f t="shared" si="4"/>
        <v>0</v>
      </c>
      <c r="AG22" s="13">
        <f t="shared" si="6"/>
        <v>0</v>
      </c>
    </row>
    <row r="23" spans="1:33" ht="12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'27.8'!AF23</f>
        <v>0</v>
      </c>
      <c r="G23" s="22">
        <f t="shared" si="5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2"/>
        <v>0</v>
      </c>
      <c r="AE23" s="15">
        <f t="shared" si="3"/>
        <v>0</v>
      </c>
      <c r="AF23" s="7">
        <f t="shared" si="4"/>
        <v>0</v>
      </c>
      <c r="AG23" s="13">
        <f t="shared" si="6"/>
        <v>0</v>
      </c>
    </row>
    <row r="24" spans="1:33" ht="12" customHeight="1" x14ac:dyDescent="0.25">
      <c r="A24" s="20" t="s">
        <v>30</v>
      </c>
      <c r="B24" s="21">
        <v>45</v>
      </c>
      <c r="C24" s="10">
        <v>7</v>
      </c>
      <c r="D24" s="10">
        <v>36</v>
      </c>
      <c r="E24" s="12"/>
      <c r="F24" s="1">
        <f>'27.8'!AF24</f>
        <v>361</v>
      </c>
      <c r="G24" s="22">
        <f t="shared" si="5"/>
        <v>361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361</v>
      </c>
      <c r="P24" s="14">
        <v>1</v>
      </c>
      <c r="Q24" s="14"/>
      <c r="R24" s="14"/>
      <c r="S24" s="14"/>
      <c r="T24" s="14"/>
      <c r="U24" s="14"/>
      <c r="V24" s="14"/>
      <c r="W24" s="14"/>
      <c r="X24" s="14"/>
      <c r="Y24" s="14">
        <v>9</v>
      </c>
      <c r="Z24" s="14"/>
      <c r="AA24" s="14"/>
      <c r="AB24" s="14"/>
      <c r="AC24" s="14"/>
      <c r="AD24" s="13">
        <f t="shared" si="2"/>
        <v>10</v>
      </c>
      <c r="AE24" s="15">
        <f t="shared" si="3"/>
        <v>351</v>
      </c>
      <c r="AF24" s="7">
        <f t="shared" si="4"/>
        <v>351</v>
      </c>
      <c r="AG24" s="13">
        <f t="shared" si="6"/>
        <v>0</v>
      </c>
    </row>
    <row r="25" spans="1:33" ht="12" customHeight="1" x14ac:dyDescent="0.25">
      <c r="A25" s="20" t="s">
        <v>59</v>
      </c>
      <c r="B25" s="21">
        <v>100</v>
      </c>
      <c r="C25" s="10">
        <v>1</v>
      </c>
      <c r="D25" s="10">
        <v>84</v>
      </c>
      <c r="E25" s="12"/>
      <c r="F25" s="1">
        <f>'27.8'!AF25</f>
        <v>185</v>
      </c>
      <c r="G25" s="22">
        <f t="shared" si="5"/>
        <v>185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185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>
        <v>1</v>
      </c>
      <c r="AD25" s="13">
        <f t="shared" si="2"/>
        <v>0</v>
      </c>
      <c r="AE25" s="15">
        <f t="shared" si="3"/>
        <v>185</v>
      </c>
      <c r="AF25" s="7">
        <f t="shared" si="4"/>
        <v>184</v>
      </c>
      <c r="AG25" s="13">
        <f t="shared" si="6"/>
        <v>0</v>
      </c>
    </row>
    <row r="26" spans="1:33" ht="12" customHeight="1" x14ac:dyDescent="0.25">
      <c r="A26" s="20" t="s">
        <v>60</v>
      </c>
      <c r="B26" s="21">
        <v>100</v>
      </c>
      <c r="C26" s="10">
        <v>3</v>
      </c>
      <c r="D26" s="10">
        <v>61</v>
      </c>
      <c r="E26" s="12"/>
      <c r="F26" s="1">
        <f>'27.8'!AF26</f>
        <v>402</v>
      </c>
      <c r="G26" s="22">
        <f t="shared" si="5"/>
        <v>402</v>
      </c>
      <c r="H26" s="7"/>
      <c r="I26" s="7"/>
      <c r="J26" s="7">
        <v>40</v>
      </c>
      <c r="K26" s="7"/>
      <c r="L26" s="7"/>
      <c r="M26" s="7"/>
      <c r="N26" s="6">
        <f t="shared" si="0"/>
        <v>40</v>
      </c>
      <c r="O26" s="11">
        <f t="shared" si="1"/>
        <v>362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>
        <v>1</v>
      </c>
      <c r="AD26" s="13">
        <f t="shared" si="2"/>
        <v>0</v>
      </c>
      <c r="AE26" s="15">
        <f t="shared" si="3"/>
        <v>362</v>
      </c>
      <c r="AF26" s="7">
        <f t="shared" si="4"/>
        <v>361</v>
      </c>
      <c r="AG26" s="13">
        <f t="shared" si="6"/>
        <v>0</v>
      </c>
    </row>
    <row r="27" spans="1:33" ht="12" customHeight="1" x14ac:dyDescent="0.25">
      <c r="A27" s="20" t="s">
        <v>61</v>
      </c>
      <c r="B27" s="21">
        <v>50</v>
      </c>
      <c r="C27" s="10">
        <v>0</v>
      </c>
      <c r="D27" s="10">
        <v>3</v>
      </c>
      <c r="E27" s="12"/>
      <c r="F27" s="1">
        <f>'27.8'!AF27</f>
        <v>12</v>
      </c>
      <c r="G27" s="22">
        <f t="shared" si="5"/>
        <v>12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12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>
        <v>1</v>
      </c>
      <c r="AA27" s="14"/>
      <c r="AB27" s="14">
        <v>8</v>
      </c>
      <c r="AC27" s="14"/>
      <c r="AD27" s="13">
        <f t="shared" si="2"/>
        <v>9</v>
      </c>
      <c r="AE27" s="15">
        <f t="shared" si="3"/>
        <v>3</v>
      </c>
      <c r="AF27" s="7">
        <f t="shared" si="4"/>
        <v>3</v>
      </c>
      <c r="AG27" s="13">
        <f t="shared" si="6"/>
        <v>0</v>
      </c>
    </row>
    <row r="28" spans="1:33" ht="12" customHeight="1" x14ac:dyDescent="0.25">
      <c r="A28" s="20" t="s">
        <v>58</v>
      </c>
      <c r="B28" s="21">
        <v>33</v>
      </c>
      <c r="C28" s="10">
        <v>9</v>
      </c>
      <c r="D28" s="10">
        <v>49</v>
      </c>
      <c r="E28" s="12">
        <v>200</v>
      </c>
      <c r="F28" s="1">
        <f>'27.8'!AF28</f>
        <v>287</v>
      </c>
      <c r="G28" s="22">
        <f t="shared" si="5"/>
        <v>487</v>
      </c>
      <c r="H28" s="7"/>
      <c r="I28" s="7">
        <v>53</v>
      </c>
      <c r="J28" s="7"/>
      <c r="K28" s="7"/>
      <c r="L28" s="7"/>
      <c r="M28" s="7"/>
      <c r="N28" s="6">
        <f t="shared" si="0"/>
        <v>53</v>
      </c>
      <c r="O28" s="11">
        <f t="shared" si="1"/>
        <v>434</v>
      </c>
      <c r="P28" s="14">
        <v>12</v>
      </c>
      <c r="Q28" s="14"/>
      <c r="R28" s="14"/>
      <c r="S28" s="14"/>
      <c r="T28" s="14"/>
      <c r="U28" s="14"/>
      <c r="V28" s="14">
        <v>12</v>
      </c>
      <c r="W28" s="14"/>
      <c r="X28" s="14"/>
      <c r="Y28" s="14">
        <v>21</v>
      </c>
      <c r="Z28" s="14">
        <v>25</v>
      </c>
      <c r="AA28" s="14">
        <v>13</v>
      </c>
      <c r="AB28" s="14">
        <v>4</v>
      </c>
      <c r="AC28" s="14">
        <v>1</v>
      </c>
      <c r="AD28" s="13">
        <f t="shared" si="2"/>
        <v>87</v>
      </c>
      <c r="AE28" s="15">
        <f t="shared" si="3"/>
        <v>347</v>
      </c>
      <c r="AF28" s="7">
        <f t="shared" si="4"/>
        <v>346</v>
      </c>
      <c r="AG28" s="13">
        <f t="shared" si="6"/>
        <v>0</v>
      </c>
    </row>
    <row r="29" spans="1:33" ht="12" customHeight="1" x14ac:dyDescent="0.25">
      <c r="E29" s="19">
        <f>SUM(E3:E28)</f>
        <v>3102</v>
      </c>
      <c r="F29" s="19">
        <f t="shared" ref="F29:AG29" si="7">SUM(F3:F28)</f>
        <v>5699</v>
      </c>
      <c r="G29" s="19">
        <f t="shared" si="7"/>
        <v>8801</v>
      </c>
      <c r="H29" s="19">
        <f t="shared" si="7"/>
        <v>378</v>
      </c>
      <c r="I29" s="19">
        <f t="shared" si="7"/>
        <v>53</v>
      </c>
      <c r="J29" s="19">
        <f t="shared" si="7"/>
        <v>40</v>
      </c>
      <c r="K29" s="19">
        <f t="shared" si="7"/>
        <v>112</v>
      </c>
      <c r="L29" s="19">
        <f t="shared" si="7"/>
        <v>135</v>
      </c>
      <c r="M29" s="19">
        <f t="shared" si="7"/>
        <v>0</v>
      </c>
      <c r="N29" s="19">
        <f t="shared" si="7"/>
        <v>718</v>
      </c>
      <c r="O29" s="19">
        <f t="shared" si="7"/>
        <v>8083</v>
      </c>
      <c r="P29" s="19">
        <f t="shared" si="7"/>
        <v>179</v>
      </c>
      <c r="Q29" s="19">
        <f t="shared" si="7"/>
        <v>0</v>
      </c>
      <c r="R29" s="19">
        <f t="shared" si="7"/>
        <v>0</v>
      </c>
      <c r="S29" s="19">
        <f t="shared" si="7"/>
        <v>0</v>
      </c>
      <c r="T29" s="19">
        <f t="shared" si="7"/>
        <v>0</v>
      </c>
      <c r="U29" s="19">
        <f t="shared" si="7"/>
        <v>0</v>
      </c>
      <c r="V29" s="19">
        <f t="shared" si="7"/>
        <v>277</v>
      </c>
      <c r="W29" s="19">
        <f t="shared" si="7"/>
        <v>196</v>
      </c>
      <c r="X29" s="19">
        <f t="shared" si="7"/>
        <v>71</v>
      </c>
      <c r="Y29" s="19">
        <f t="shared" si="7"/>
        <v>141</v>
      </c>
      <c r="Z29" s="19">
        <f t="shared" si="7"/>
        <v>279</v>
      </c>
      <c r="AA29" s="19">
        <f t="shared" si="7"/>
        <v>209</v>
      </c>
      <c r="AB29" s="19">
        <f t="shared" si="7"/>
        <v>28</v>
      </c>
      <c r="AC29" s="19">
        <f t="shared" si="7"/>
        <v>17</v>
      </c>
      <c r="AD29" s="19">
        <f t="shared" si="7"/>
        <v>1380</v>
      </c>
      <c r="AE29" s="19">
        <f t="shared" si="7"/>
        <v>6703</v>
      </c>
      <c r="AF29" s="19">
        <f t="shared" si="7"/>
        <v>6686</v>
      </c>
      <c r="AG29" s="19">
        <f t="shared" si="7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A1:A2"/>
    <mergeCell ref="B1:B2"/>
    <mergeCell ref="C1:C2"/>
    <mergeCell ref="D1:D2"/>
    <mergeCell ref="E1:E2"/>
    <mergeCell ref="AF1:AF2"/>
    <mergeCell ref="AG1:AG2"/>
    <mergeCell ref="G1:G2"/>
    <mergeCell ref="N1:N2"/>
    <mergeCell ref="O1:O2"/>
    <mergeCell ref="AC1:AC2"/>
    <mergeCell ref="AD1:AD2"/>
    <mergeCell ref="AE1:AE2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2"/>
  <sheetViews>
    <sheetView workbookViewId="0">
      <pane xSplit="1" ySplit="2" topLeftCell="B3" activePane="bottomRight" state="frozen"/>
      <selection activeCell="E3" sqref="E3:E28"/>
      <selection pane="topRight" activeCell="E3" sqref="E3:E28"/>
      <selection pane="bottomLeft" activeCell="E3" sqref="E3:E28"/>
      <selection pane="bottomRight" activeCell="E3" sqref="E3:E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0" t="s">
        <v>12</v>
      </c>
      <c r="F1" s="80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131</v>
      </c>
      <c r="AA1" s="5" t="s">
        <v>14</v>
      </c>
      <c r="AB1" s="4" t="s">
        <v>52</v>
      </c>
      <c r="AC1" s="5" t="s">
        <v>149</v>
      </c>
      <c r="AD1" s="84" t="s">
        <v>18</v>
      </c>
      <c r="AE1" s="82" t="s">
        <v>10</v>
      </c>
      <c r="AF1" s="82" t="s">
        <v>51</v>
      </c>
      <c r="AG1" s="76" t="s">
        <v>22</v>
      </c>
      <c r="AH1" s="78" t="s">
        <v>23</v>
      </c>
    </row>
    <row r="2" spans="1:34" x14ac:dyDescent="0.25">
      <c r="A2" s="85"/>
      <c r="B2" s="81"/>
      <c r="C2" s="81"/>
      <c r="D2" s="85"/>
      <c r="E2" s="81"/>
      <c r="F2" s="81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16"/>
      <c r="AD2" s="85"/>
      <c r="AE2" s="83"/>
      <c r="AF2" s="83"/>
      <c r="AG2" s="77"/>
      <c r="AH2" s="79"/>
    </row>
    <row r="3" spans="1:34" ht="12.75" customHeight="1" x14ac:dyDescent="0.25">
      <c r="A3" s="20" t="s">
        <v>31</v>
      </c>
      <c r="B3" s="21">
        <v>33</v>
      </c>
      <c r="C3" s="9">
        <v>48</v>
      </c>
      <c r="D3" s="9">
        <v>59</v>
      </c>
      <c r="E3" s="12">
        <v>520</v>
      </c>
      <c r="F3" s="1">
        <f>'1.8'!AF3</f>
        <v>1579</v>
      </c>
      <c r="G3" s="22">
        <f>SUM(E3:F3)</f>
        <v>2099</v>
      </c>
      <c r="H3" s="7">
        <v>44</v>
      </c>
      <c r="I3" s="7"/>
      <c r="J3" s="7"/>
      <c r="K3" s="7"/>
      <c r="L3" s="7">
        <v>97</v>
      </c>
      <c r="M3" s="7"/>
      <c r="N3" s="6">
        <f t="shared" ref="N3:N28" si="0">SUBTOTAL(9,H3:M3)</f>
        <v>141</v>
      </c>
      <c r="O3" s="11">
        <f t="shared" ref="O3:O28" si="1">G3-N3</f>
        <v>1958</v>
      </c>
      <c r="P3" s="14">
        <v>46</v>
      </c>
      <c r="Q3" s="14">
        <v>4</v>
      </c>
      <c r="R3" s="14"/>
      <c r="S3" s="14"/>
      <c r="T3" s="14"/>
      <c r="U3" s="14">
        <v>59</v>
      </c>
      <c r="V3" s="14"/>
      <c r="W3" s="14">
        <v>22</v>
      </c>
      <c r="X3" s="14">
        <v>73</v>
      </c>
      <c r="Y3" s="14">
        <v>33</v>
      </c>
      <c r="Z3" s="14">
        <v>15</v>
      </c>
      <c r="AA3" s="14"/>
      <c r="AB3" s="14">
        <v>58</v>
      </c>
      <c r="AC3" s="14"/>
      <c r="AD3" s="14">
        <v>5</v>
      </c>
      <c r="AE3" s="13">
        <f>SUM(P3:AB3)</f>
        <v>310</v>
      </c>
      <c r="AF3" s="15">
        <f t="shared" ref="AF3:AF28" si="2">O3-AE3</f>
        <v>1648</v>
      </c>
      <c r="AG3" s="7">
        <f>(B3*C3)+D3</f>
        <v>1643</v>
      </c>
      <c r="AH3" s="13">
        <f>AG3+AD3-AF3</f>
        <v>0</v>
      </c>
    </row>
    <row r="4" spans="1:34" ht="12.75" customHeight="1" x14ac:dyDescent="0.25">
      <c r="A4" s="20" t="s">
        <v>32</v>
      </c>
      <c r="B4" s="21">
        <v>70</v>
      </c>
      <c r="C4" s="9">
        <v>19</v>
      </c>
      <c r="D4" s="9">
        <v>23</v>
      </c>
      <c r="E4" s="12">
        <v>420</v>
      </c>
      <c r="F4" s="1">
        <f>'1.8'!AF4</f>
        <v>1389</v>
      </c>
      <c r="G4" s="22">
        <f t="shared" ref="G4:G28" si="3">SUM(E4:F4)</f>
        <v>1809</v>
      </c>
      <c r="H4" s="7">
        <v>37</v>
      </c>
      <c r="I4" s="7"/>
      <c r="J4" s="7"/>
      <c r="K4" s="7"/>
      <c r="L4" s="7">
        <v>160</v>
      </c>
      <c r="M4" s="7"/>
      <c r="N4" s="6">
        <f t="shared" si="0"/>
        <v>197</v>
      </c>
      <c r="O4" s="11">
        <f t="shared" si="1"/>
        <v>1612</v>
      </c>
      <c r="P4" s="14">
        <v>75</v>
      </c>
      <c r="Q4" s="14">
        <v>5</v>
      </c>
      <c r="R4" s="14"/>
      <c r="S4" s="14"/>
      <c r="T4" s="14"/>
      <c r="U4" s="14">
        <v>59</v>
      </c>
      <c r="V4" s="14"/>
      <c r="W4" s="14">
        <v>19</v>
      </c>
      <c r="X4" s="14">
        <v>28</v>
      </c>
      <c r="Y4" s="14">
        <v>21</v>
      </c>
      <c r="Z4" s="14">
        <v>17</v>
      </c>
      <c r="AA4" s="14"/>
      <c r="AB4" s="14">
        <v>32</v>
      </c>
      <c r="AC4" s="14"/>
      <c r="AD4" s="14">
        <v>3</v>
      </c>
      <c r="AE4" s="13">
        <f t="shared" ref="AE4:AE8" si="4">SUM(P4:AB4)</f>
        <v>256</v>
      </c>
      <c r="AF4" s="15">
        <f t="shared" si="2"/>
        <v>1356</v>
      </c>
      <c r="AG4" s="7">
        <f t="shared" ref="AG4:AG28" si="5">(B4*C4)+D4</f>
        <v>1353</v>
      </c>
      <c r="AH4" s="13">
        <f t="shared" ref="AH4:AH28" si="6">AG4+AD4-AF4</f>
        <v>0</v>
      </c>
    </row>
    <row r="5" spans="1:34" ht="12.75" customHeight="1" x14ac:dyDescent="0.25">
      <c r="A5" s="20" t="s">
        <v>33</v>
      </c>
      <c r="B5" s="21">
        <v>45</v>
      </c>
      <c r="C5" s="8">
        <v>6</v>
      </c>
      <c r="D5" s="8">
        <v>24</v>
      </c>
      <c r="E5" s="12"/>
      <c r="F5" s="1">
        <f>'1.8'!AF5</f>
        <v>343</v>
      </c>
      <c r="G5" s="22">
        <f t="shared" si="3"/>
        <v>343</v>
      </c>
      <c r="H5" s="7"/>
      <c r="I5" s="7"/>
      <c r="J5" s="7"/>
      <c r="K5" s="7"/>
      <c r="L5" s="7">
        <v>25</v>
      </c>
      <c r="M5" s="7"/>
      <c r="N5" s="6">
        <f t="shared" si="0"/>
        <v>25</v>
      </c>
      <c r="O5" s="11">
        <f t="shared" si="1"/>
        <v>318</v>
      </c>
      <c r="P5" s="14">
        <v>1</v>
      </c>
      <c r="Q5" s="14"/>
      <c r="R5" s="14"/>
      <c r="S5" s="14"/>
      <c r="T5" s="14"/>
      <c r="U5" s="14"/>
      <c r="V5" s="14"/>
      <c r="W5" s="14">
        <v>3</v>
      </c>
      <c r="X5" s="14">
        <v>10</v>
      </c>
      <c r="Y5" s="14"/>
      <c r="Z5" s="14">
        <v>3</v>
      </c>
      <c r="AA5" s="14"/>
      <c r="AB5" s="14">
        <v>7</v>
      </c>
      <c r="AC5" s="14"/>
      <c r="AD5" s="14"/>
      <c r="AE5" s="13">
        <f t="shared" si="4"/>
        <v>24</v>
      </c>
      <c r="AF5" s="15">
        <f t="shared" si="2"/>
        <v>294</v>
      </c>
      <c r="AG5" s="7">
        <f t="shared" si="5"/>
        <v>294</v>
      </c>
      <c r="AH5" s="13">
        <f t="shared" si="6"/>
        <v>0</v>
      </c>
    </row>
    <row r="6" spans="1:34" ht="12.75" customHeight="1" x14ac:dyDescent="0.25">
      <c r="A6" s="20" t="s">
        <v>34</v>
      </c>
      <c r="B6" s="21">
        <v>40</v>
      </c>
      <c r="C6" s="8">
        <v>1</v>
      </c>
      <c r="D6" s="8">
        <v>3</v>
      </c>
      <c r="E6" s="12"/>
      <c r="F6" s="1">
        <f>'1.8'!AF6</f>
        <v>56</v>
      </c>
      <c r="G6" s="22">
        <f t="shared" si="3"/>
        <v>56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56</v>
      </c>
      <c r="P6" s="14">
        <v>2</v>
      </c>
      <c r="Q6" s="14"/>
      <c r="R6" s="14"/>
      <c r="S6" s="14"/>
      <c r="T6" s="14"/>
      <c r="U6" s="14"/>
      <c r="V6" s="14"/>
      <c r="W6" s="14"/>
      <c r="X6" s="14">
        <v>11</v>
      </c>
      <c r="Y6" s="14"/>
      <c r="Z6" s="14"/>
      <c r="AA6" s="14"/>
      <c r="AB6" s="14"/>
      <c r="AC6" s="14"/>
      <c r="AD6" s="14"/>
      <c r="AE6" s="13">
        <f t="shared" si="4"/>
        <v>13</v>
      </c>
      <c r="AF6" s="15">
        <f t="shared" si="2"/>
        <v>43</v>
      </c>
      <c r="AG6" s="7">
        <f t="shared" si="5"/>
        <v>43</v>
      </c>
      <c r="AH6" s="13">
        <f t="shared" si="6"/>
        <v>0</v>
      </c>
    </row>
    <row r="7" spans="1:34" ht="12.75" customHeight="1" x14ac:dyDescent="0.25">
      <c r="A7" s="20" t="s">
        <v>35</v>
      </c>
      <c r="B7" s="21">
        <v>80</v>
      </c>
      <c r="C7" s="8">
        <v>0</v>
      </c>
      <c r="D7" s="8">
        <v>46</v>
      </c>
      <c r="E7" s="12"/>
      <c r="F7" s="1">
        <f>'1.8'!AF7</f>
        <v>55</v>
      </c>
      <c r="G7" s="22">
        <f t="shared" si="3"/>
        <v>55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55</v>
      </c>
      <c r="P7" s="14">
        <v>3</v>
      </c>
      <c r="Q7" s="14"/>
      <c r="R7" s="14"/>
      <c r="S7" s="14"/>
      <c r="T7" s="14"/>
      <c r="U7" s="14">
        <v>6</v>
      </c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9</v>
      </c>
      <c r="AF7" s="15">
        <f t="shared" si="2"/>
        <v>46</v>
      </c>
      <c r="AG7" s="7">
        <f t="shared" si="5"/>
        <v>46</v>
      </c>
      <c r="AH7" s="13">
        <f t="shared" si="6"/>
        <v>0</v>
      </c>
    </row>
    <row r="8" spans="1:34" ht="12.75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'1.8'!AF8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0</v>
      </c>
      <c r="AG8" s="7">
        <f t="shared" si="5"/>
        <v>0</v>
      </c>
      <c r="AH8" s="13">
        <f t="shared" si="6"/>
        <v>0</v>
      </c>
    </row>
    <row r="9" spans="1:34" ht="12.75" customHeight="1" x14ac:dyDescent="0.25">
      <c r="A9" s="20" t="s">
        <v>37</v>
      </c>
      <c r="B9" s="21">
        <v>120</v>
      </c>
      <c r="C9" s="9">
        <v>2</v>
      </c>
      <c r="D9" s="9">
        <v>72</v>
      </c>
      <c r="E9" s="12"/>
      <c r="F9" s="1">
        <f>'1.8'!AF9</f>
        <v>448</v>
      </c>
      <c r="G9" s="22">
        <f t="shared" si="3"/>
        <v>448</v>
      </c>
      <c r="H9" s="7">
        <v>19</v>
      </c>
      <c r="I9" s="7"/>
      <c r="J9" s="7"/>
      <c r="K9" s="7"/>
      <c r="L9" s="7"/>
      <c r="M9" s="7"/>
      <c r="N9" s="6">
        <f t="shared" si="0"/>
        <v>19</v>
      </c>
      <c r="O9" s="11">
        <f t="shared" si="1"/>
        <v>429</v>
      </c>
      <c r="P9" s="14">
        <v>61</v>
      </c>
      <c r="Q9" s="14"/>
      <c r="R9" s="14"/>
      <c r="S9" s="14"/>
      <c r="T9" s="14"/>
      <c r="U9" s="14">
        <v>26</v>
      </c>
      <c r="V9" s="14"/>
      <c r="W9" s="14">
        <v>7</v>
      </c>
      <c r="X9" s="14">
        <v>17</v>
      </c>
      <c r="Y9" s="14"/>
      <c r="Z9" s="14"/>
      <c r="AA9" s="14"/>
      <c r="AB9" s="14">
        <v>5</v>
      </c>
      <c r="AC9" s="14"/>
      <c r="AD9" s="14">
        <v>1</v>
      </c>
      <c r="AE9" s="13">
        <f>SUM(P9:AC9)</f>
        <v>116</v>
      </c>
      <c r="AF9" s="15">
        <f t="shared" si="2"/>
        <v>313</v>
      </c>
      <c r="AG9" s="7">
        <f t="shared" si="5"/>
        <v>312</v>
      </c>
      <c r="AH9" s="13">
        <f t="shared" si="6"/>
        <v>0</v>
      </c>
    </row>
    <row r="10" spans="1:34" ht="12.75" customHeight="1" x14ac:dyDescent="0.25">
      <c r="A10" s="20" t="s">
        <v>38</v>
      </c>
      <c r="B10" s="21">
        <v>40</v>
      </c>
      <c r="C10" s="8">
        <v>1</v>
      </c>
      <c r="D10" s="8">
        <v>32</v>
      </c>
      <c r="E10" s="12"/>
      <c r="F10" s="1">
        <f>'1.8'!AF10</f>
        <v>73</v>
      </c>
      <c r="G10" s="22">
        <f t="shared" si="3"/>
        <v>73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73</v>
      </c>
      <c r="P10" s="14"/>
      <c r="Q10" s="14"/>
      <c r="R10" s="14"/>
      <c r="S10" s="14"/>
      <c r="T10" s="14"/>
      <c r="U10" s="14"/>
      <c r="V10" s="14"/>
      <c r="W10" s="14">
        <v>1</v>
      </c>
      <c r="X10" s="14"/>
      <c r="Y10" s="14"/>
      <c r="Z10" s="14"/>
      <c r="AA10" s="14"/>
      <c r="AB10" s="14"/>
      <c r="AC10" s="14"/>
      <c r="AD10" s="14"/>
      <c r="AE10" s="13">
        <f t="shared" ref="AE10:AE28" si="7">SUM(P10:AC10)</f>
        <v>1</v>
      </c>
      <c r="AF10" s="15">
        <f t="shared" si="2"/>
        <v>72</v>
      </c>
      <c r="AG10" s="7">
        <f t="shared" si="5"/>
        <v>72</v>
      </c>
      <c r="AH10" s="13">
        <f t="shared" si="6"/>
        <v>0</v>
      </c>
    </row>
    <row r="11" spans="1:34" ht="12.75" customHeight="1" x14ac:dyDescent="0.25">
      <c r="A11" s="20" t="s">
        <v>39</v>
      </c>
      <c r="B11" s="21">
        <v>65</v>
      </c>
      <c r="C11" s="8">
        <v>4</v>
      </c>
      <c r="D11" s="8">
        <v>23</v>
      </c>
      <c r="E11" s="12"/>
      <c r="F11" s="1">
        <f>'1.8'!AF11</f>
        <v>306</v>
      </c>
      <c r="G11" s="22">
        <f t="shared" si="3"/>
        <v>306</v>
      </c>
      <c r="H11" s="7">
        <v>6</v>
      </c>
      <c r="I11" s="7"/>
      <c r="J11" s="7"/>
      <c r="K11" s="7"/>
      <c r="L11" s="7"/>
      <c r="M11" s="7"/>
      <c r="N11" s="6">
        <f t="shared" si="0"/>
        <v>6</v>
      </c>
      <c r="O11" s="11">
        <f t="shared" si="1"/>
        <v>300</v>
      </c>
      <c r="P11" s="14">
        <v>3</v>
      </c>
      <c r="Q11" s="14"/>
      <c r="R11" s="14"/>
      <c r="S11" s="14"/>
      <c r="T11" s="14"/>
      <c r="U11" s="14">
        <v>4</v>
      </c>
      <c r="V11" s="14"/>
      <c r="W11" s="14"/>
      <c r="X11" s="14"/>
      <c r="Y11" s="14">
        <v>3</v>
      </c>
      <c r="Z11" s="14"/>
      <c r="AA11" s="14"/>
      <c r="AB11" s="14">
        <v>7</v>
      </c>
      <c r="AC11" s="14"/>
      <c r="AD11" s="14"/>
      <c r="AE11" s="13">
        <f t="shared" si="7"/>
        <v>17</v>
      </c>
      <c r="AF11" s="15">
        <f t="shared" si="2"/>
        <v>283</v>
      </c>
      <c r="AG11" s="7">
        <f t="shared" si="5"/>
        <v>283</v>
      </c>
      <c r="AH11" s="13">
        <f t="shared" si="6"/>
        <v>0</v>
      </c>
    </row>
    <row r="12" spans="1:34" ht="12.75" customHeight="1" x14ac:dyDescent="0.25">
      <c r="A12" s="20" t="s">
        <v>40</v>
      </c>
      <c r="B12" s="21">
        <v>100</v>
      </c>
      <c r="C12" s="8">
        <v>7</v>
      </c>
      <c r="D12" s="8">
        <v>58</v>
      </c>
      <c r="E12" s="12">
        <v>200</v>
      </c>
      <c r="F12" s="1">
        <f>'1.8'!AF12</f>
        <v>781</v>
      </c>
      <c r="G12" s="22">
        <f t="shared" si="3"/>
        <v>981</v>
      </c>
      <c r="H12" s="7">
        <v>16</v>
      </c>
      <c r="I12" s="7"/>
      <c r="J12" s="7"/>
      <c r="K12" s="7"/>
      <c r="L12" s="7">
        <v>30</v>
      </c>
      <c r="M12" s="7"/>
      <c r="N12" s="6">
        <f t="shared" si="0"/>
        <v>46</v>
      </c>
      <c r="O12" s="11">
        <f t="shared" si="1"/>
        <v>935</v>
      </c>
      <c r="P12" s="14">
        <v>26</v>
      </c>
      <c r="Q12" s="14">
        <v>6</v>
      </c>
      <c r="R12" s="14"/>
      <c r="S12" s="14"/>
      <c r="T12" s="14"/>
      <c r="U12" s="14">
        <v>29</v>
      </c>
      <c r="V12" s="14"/>
      <c r="W12" s="14">
        <v>34</v>
      </c>
      <c r="X12" s="14">
        <v>29</v>
      </c>
      <c r="Y12" s="14">
        <v>27</v>
      </c>
      <c r="Z12" s="14">
        <v>9</v>
      </c>
      <c r="AA12" s="14"/>
      <c r="AB12" s="14">
        <v>17</v>
      </c>
      <c r="AC12" s="14"/>
      <c r="AD12" s="14"/>
      <c r="AE12" s="13">
        <f t="shared" si="7"/>
        <v>177</v>
      </c>
      <c r="AF12" s="15">
        <f t="shared" si="2"/>
        <v>758</v>
      </c>
      <c r="AG12" s="7">
        <f t="shared" si="5"/>
        <v>758</v>
      </c>
      <c r="AH12" s="13">
        <f t="shared" si="6"/>
        <v>0</v>
      </c>
    </row>
    <row r="13" spans="1:34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'1.8'!AF13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7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.75" customHeight="1" x14ac:dyDescent="0.25">
      <c r="A14" s="20" t="s">
        <v>42</v>
      </c>
      <c r="B14" s="21">
        <v>48</v>
      </c>
      <c r="C14" s="10">
        <v>1</v>
      </c>
      <c r="D14" s="10">
        <v>33</v>
      </c>
      <c r="E14" s="12"/>
      <c r="F14" s="1">
        <f>'1.8'!AF14</f>
        <v>110</v>
      </c>
      <c r="G14" s="22">
        <f t="shared" si="3"/>
        <v>110</v>
      </c>
      <c r="H14" s="7"/>
      <c r="I14" s="7"/>
      <c r="J14" s="7"/>
      <c r="K14" s="7"/>
      <c r="L14" s="7">
        <v>5</v>
      </c>
      <c r="M14" s="7"/>
      <c r="N14" s="6">
        <f t="shared" si="0"/>
        <v>5</v>
      </c>
      <c r="O14" s="11">
        <f t="shared" si="1"/>
        <v>105</v>
      </c>
      <c r="P14" s="14"/>
      <c r="Q14" s="14">
        <v>3</v>
      </c>
      <c r="R14" s="14"/>
      <c r="S14" s="14"/>
      <c r="T14" s="14"/>
      <c r="U14" s="14">
        <v>9</v>
      </c>
      <c r="V14" s="14"/>
      <c r="W14" s="14"/>
      <c r="X14" s="14"/>
      <c r="Y14" s="14">
        <v>8</v>
      </c>
      <c r="Z14" s="14"/>
      <c r="AA14" s="14"/>
      <c r="AB14" s="14">
        <v>4</v>
      </c>
      <c r="AC14" s="14"/>
      <c r="AD14" s="14"/>
      <c r="AE14" s="13">
        <f t="shared" si="7"/>
        <v>24</v>
      </c>
      <c r="AF14" s="15">
        <f t="shared" si="2"/>
        <v>81</v>
      </c>
      <c r="AG14" s="7">
        <f t="shared" si="5"/>
        <v>81</v>
      </c>
      <c r="AH14" s="13">
        <f t="shared" si="6"/>
        <v>0</v>
      </c>
    </row>
    <row r="15" spans="1:34" ht="12.75" customHeight="1" x14ac:dyDescent="0.25">
      <c r="A15" s="20" t="s">
        <v>43</v>
      </c>
      <c r="B15" s="21">
        <v>85</v>
      </c>
      <c r="C15" s="10">
        <v>2</v>
      </c>
      <c r="D15" s="10">
        <v>15</v>
      </c>
      <c r="E15" s="12">
        <v>85</v>
      </c>
      <c r="F15" s="1">
        <f>'1.8'!AF15</f>
        <v>139</v>
      </c>
      <c r="G15" s="22">
        <f t="shared" si="3"/>
        <v>224</v>
      </c>
      <c r="H15" s="7">
        <v>9</v>
      </c>
      <c r="I15" s="7"/>
      <c r="J15" s="7"/>
      <c r="K15" s="7"/>
      <c r="L15" s="7">
        <v>10</v>
      </c>
      <c r="M15" s="7"/>
      <c r="N15" s="6">
        <f t="shared" si="0"/>
        <v>19</v>
      </c>
      <c r="O15" s="11">
        <f t="shared" si="1"/>
        <v>205</v>
      </c>
      <c r="P15" s="14">
        <v>2</v>
      </c>
      <c r="Q15" s="14"/>
      <c r="R15" s="14"/>
      <c r="S15" s="14"/>
      <c r="T15" s="14"/>
      <c r="U15" s="14">
        <v>5</v>
      </c>
      <c r="V15" s="14"/>
      <c r="W15" s="14"/>
      <c r="X15" s="14"/>
      <c r="Y15" s="14">
        <v>6</v>
      </c>
      <c r="Z15" s="14">
        <v>3</v>
      </c>
      <c r="AA15" s="14"/>
      <c r="AB15" s="14">
        <v>3</v>
      </c>
      <c r="AC15" s="14"/>
      <c r="AD15" s="14">
        <v>1</v>
      </c>
      <c r="AE15" s="13">
        <f t="shared" si="7"/>
        <v>19</v>
      </c>
      <c r="AF15" s="15">
        <f t="shared" si="2"/>
        <v>186</v>
      </c>
      <c r="AG15" s="7">
        <f t="shared" si="5"/>
        <v>185</v>
      </c>
      <c r="AH15" s="13">
        <f t="shared" si="6"/>
        <v>0</v>
      </c>
    </row>
    <row r="16" spans="1:34" ht="12.75" customHeight="1" x14ac:dyDescent="0.25">
      <c r="A16" s="20" t="s">
        <v>44</v>
      </c>
      <c r="B16" s="21">
        <v>50</v>
      </c>
      <c r="C16" s="10">
        <v>5</v>
      </c>
      <c r="D16" s="10">
        <v>52</v>
      </c>
      <c r="E16" s="12">
        <v>85</v>
      </c>
      <c r="F16" s="1">
        <f>'1.8'!AF16</f>
        <v>304</v>
      </c>
      <c r="G16" s="22">
        <f t="shared" si="3"/>
        <v>389</v>
      </c>
      <c r="H16" s="7">
        <v>21</v>
      </c>
      <c r="I16" s="7"/>
      <c r="J16" s="7"/>
      <c r="K16" s="7"/>
      <c r="L16" s="7">
        <v>5</v>
      </c>
      <c r="M16" s="7"/>
      <c r="N16" s="6">
        <f t="shared" si="0"/>
        <v>26</v>
      </c>
      <c r="O16" s="11">
        <f t="shared" si="1"/>
        <v>363</v>
      </c>
      <c r="P16" s="14">
        <v>4</v>
      </c>
      <c r="Q16" s="14"/>
      <c r="R16" s="14"/>
      <c r="S16" s="14"/>
      <c r="T16" s="14"/>
      <c r="U16" s="14"/>
      <c r="V16" s="14"/>
      <c r="W16" s="14">
        <v>7</v>
      </c>
      <c r="X16" s="14">
        <v>20</v>
      </c>
      <c r="Y16" s="14">
        <v>13</v>
      </c>
      <c r="Z16" s="14">
        <v>11</v>
      </c>
      <c r="AA16" s="14"/>
      <c r="AB16" s="14">
        <v>6</v>
      </c>
      <c r="AC16" s="14"/>
      <c r="AD16" s="14"/>
      <c r="AE16" s="13">
        <f t="shared" si="7"/>
        <v>61</v>
      </c>
      <c r="AF16" s="15">
        <f t="shared" si="2"/>
        <v>302</v>
      </c>
      <c r="AG16" s="7">
        <f t="shared" si="5"/>
        <v>302</v>
      </c>
      <c r="AH16" s="13">
        <f t="shared" si="6"/>
        <v>0</v>
      </c>
    </row>
    <row r="17" spans="1:34" ht="12.75" customHeight="1" x14ac:dyDescent="0.25">
      <c r="A17" s="20" t="s">
        <v>45</v>
      </c>
      <c r="B17" s="21">
        <v>50</v>
      </c>
      <c r="C17" s="10">
        <v>2</v>
      </c>
      <c r="D17" s="10">
        <v>35</v>
      </c>
      <c r="E17" s="12"/>
      <c r="F17" s="1">
        <f>'1.8'!AF17</f>
        <v>155</v>
      </c>
      <c r="G17" s="22">
        <f t="shared" si="3"/>
        <v>155</v>
      </c>
      <c r="H17" s="7">
        <v>12</v>
      </c>
      <c r="I17" s="7"/>
      <c r="J17" s="7"/>
      <c r="K17" s="7"/>
      <c r="L17" s="7"/>
      <c r="M17" s="7"/>
      <c r="N17" s="6">
        <f t="shared" si="0"/>
        <v>12</v>
      </c>
      <c r="O17" s="11">
        <f t="shared" si="1"/>
        <v>143</v>
      </c>
      <c r="P17" s="14"/>
      <c r="Q17" s="14"/>
      <c r="R17" s="14"/>
      <c r="S17" s="14"/>
      <c r="T17" s="14"/>
      <c r="U17" s="14">
        <v>5</v>
      </c>
      <c r="V17" s="14"/>
      <c r="W17" s="14"/>
      <c r="X17" s="14"/>
      <c r="Y17" s="14">
        <v>3</v>
      </c>
      <c r="Z17" s="14"/>
      <c r="AA17" s="14"/>
      <c r="AB17" s="14"/>
      <c r="AC17" s="14"/>
      <c r="AD17" s="14"/>
      <c r="AE17" s="13">
        <f t="shared" si="7"/>
        <v>8</v>
      </c>
      <c r="AF17" s="15">
        <f t="shared" si="2"/>
        <v>135</v>
      </c>
      <c r="AG17" s="7">
        <f t="shared" si="5"/>
        <v>135</v>
      </c>
      <c r="AH17" s="13">
        <f t="shared" si="6"/>
        <v>0</v>
      </c>
    </row>
    <row r="18" spans="1:34" ht="12.75" customHeight="1" x14ac:dyDescent="0.25">
      <c r="A18" s="20" t="s">
        <v>46</v>
      </c>
      <c r="B18" s="21">
        <v>50</v>
      </c>
      <c r="C18" s="10">
        <v>2</v>
      </c>
      <c r="D18" s="10">
        <v>59</v>
      </c>
      <c r="E18" s="12"/>
      <c r="F18" s="1">
        <f>'1.8'!AF18</f>
        <v>165</v>
      </c>
      <c r="G18" s="22">
        <f t="shared" si="3"/>
        <v>165</v>
      </c>
      <c r="H18" s="7">
        <v>6</v>
      </c>
      <c r="I18" s="7"/>
      <c r="J18" s="7"/>
      <c r="K18" s="7"/>
      <c r="L18" s="7"/>
      <c r="M18" s="7"/>
      <c r="N18" s="6">
        <f t="shared" si="0"/>
        <v>6</v>
      </c>
      <c r="O18" s="11">
        <f t="shared" si="1"/>
        <v>159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7"/>
        <v>0</v>
      </c>
      <c r="AF18" s="15">
        <f t="shared" si="2"/>
        <v>159</v>
      </c>
      <c r="AG18" s="7">
        <f t="shared" si="5"/>
        <v>159</v>
      </c>
      <c r="AH18" s="13">
        <f t="shared" si="6"/>
        <v>0</v>
      </c>
    </row>
    <row r="19" spans="1:34" ht="12.75" customHeight="1" x14ac:dyDescent="0.25">
      <c r="A19" s="20" t="s">
        <v>25</v>
      </c>
      <c r="B19" s="21">
        <v>50</v>
      </c>
      <c r="C19" s="10">
        <v>0</v>
      </c>
      <c r="D19" s="10">
        <v>42</v>
      </c>
      <c r="E19" s="12"/>
      <c r="F19" s="1">
        <f>'1.8'!AF19</f>
        <v>67</v>
      </c>
      <c r="G19" s="22">
        <f t="shared" si="3"/>
        <v>67</v>
      </c>
      <c r="H19" s="7"/>
      <c r="I19" s="7"/>
      <c r="J19" s="7"/>
      <c r="K19" s="7"/>
      <c r="L19" s="7">
        <v>25</v>
      </c>
      <c r="M19" s="7"/>
      <c r="N19" s="6">
        <f t="shared" si="0"/>
        <v>25</v>
      </c>
      <c r="O19" s="11">
        <f t="shared" si="1"/>
        <v>42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7"/>
        <v>0</v>
      </c>
      <c r="AF19" s="15">
        <f t="shared" si="2"/>
        <v>42</v>
      </c>
      <c r="AG19" s="7">
        <f t="shared" si="5"/>
        <v>42</v>
      </c>
      <c r="AH19" s="13">
        <f t="shared" si="6"/>
        <v>0</v>
      </c>
    </row>
    <row r="20" spans="1:34" ht="12.75" customHeight="1" x14ac:dyDescent="0.25">
      <c r="A20" s="20" t="s">
        <v>26</v>
      </c>
      <c r="B20" s="21">
        <v>25</v>
      </c>
      <c r="C20" s="10">
        <v>0</v>
      </c>
      <c r="D20" s="10">
        <v>18</v>
      </c>
      <c r="E20" s="12"/>
      <c r="F20" s="1">
        <f>'1.8'!AF20</f>
        <v>18</v>
      </c>
      <c r="G20" s="22">
        <f t="shared" si="3"/>
        <v>18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7"/>
        <v>0</v>
      </c>
      <c r="AF20" s="15">
        <f t="shared" si="2"/>
        <v>18</v>
      </c>
      <c r="AG20" s="7">
        <f t="shared" si="5"/>
        <v>18</v>
      </c>
      <c r="AH20" s="13">
        <f t="shared" si="6"/>
        <v>0</v>
      </c>
    </row>
    <row r="21" spans="1:34" ht="12.75" customHeight="1" x14ac:dyDescent="0.25">
      <c r="A21" s="20" t="s">
        <v>27</v>
      </c>
      <c r="B21" s="21">
        <v>33</v>
      </c>
      <c r="C21" s="10">
        <v>0</v>
      </c>
      <c r="D21" s="10">
        <v>4</v>
      </c>
      <c r="E21" s="12"/>
      <c r="F21" s="1">
        <f>'1.8'!AF21</f>
        <v>73</v>
      </c>
      <c r="G21" s="22">
        <f t="shared" si="3"/>
        <v>73</v>
      </c>
      <c r="H21" s="7"/>
      <c r="I21" s="7"/>
      <c r="J21" s="7"/>
      <c r="K21" s="7"/>
      <c r="L21" s="7">
        <v>45</v>
      </c>
      <c r="M21" s="7"/>
      <c r="N21" s="6">
        <f t="shared" si="0"/>
        <v>45</v>
      </c>
      <c r="O21" s="11">
        <f t="shared" si="1"/>
        <v>28</v>
      </c>
      <c r="P21" s="14"/>
      <c r="Q21" s="14"/>
      <c r="R21" s="14"/>
      <c r="S21" s="14"/>
      <c r="T21" s="14"/>
      <c r="U21" s="14">
        <v>5</v>
      </c>
      <c r="V21" s="14"/>
      <c r="W21" s="14"/>
      <c r="X21" s="14">
        <v>18</v>
      </c>
      <c r="Y21" s="14"/>
      <c r="Z21" s="14"/>
      <c r="AA21" s="14"/>
      <c r="AB21" s="14"/>
      <c r="AC21" s="14"/>
      <c r="AD21" s="14">
        <v>1</v>
      </c>
      <c r="AE21" s="13">
        <f t="shared" si="7"/>
        <v>23</v>
      </c>
      <c r="AF21" s="15">
        <f t="shared" si="2"/>
        <v>5</v>
      </c>
      <c r="AG21" s="7">
        <f t="shared" si="5"/>
        <v>4</v>
      </c>
      <c r="AH21" s="13">
        <f t="shared" si="6"/>
        <v>0</v>
      </c>
    </row>
    <row r="22" spans="1:34" ht="12.75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'1.8'!AF22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7"/>
        <v>0</v>
      </c>
      <c r="AF22" s="15">
        <f t="shared" si="2"/>
        <v>0</v>
      </c>
      <c r="AG22" s="7">
        <f t="shared" si="5"/>
        <v>0</v>
      </c>
      <c r="AH22" s="13">
        <f t="shared" si="6"/>
        <v>0</v>
      </c>
    </row>
    <row r="23" spans="1:34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'1.8'!AF23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7"/>
        <v>0</v>
      </c>
      <c r="AF23" s="15">
        <f t="shared" si="2"/>
        <v>0</v>
      </c>
      <c r="AG23" s="7">
        <f t="shared" si="5"/>
        <v>0</v>
      </c>
      <c r="AH23" s="13">
        <f t="shared" si="6"/>
        <v>0</v>
      </c>
    </row>
    <row r="24" spans="1:34" ht="12.75" customHeight="1" x14ac:dyDescent="0.25">
      <c r="A24" s="20" t="s">
        <v>30</v>
      </c>
      <c r="B24" s="21">
        <v>50</v>
      </c>
      <c r="C24" s="10">
        <v>0</v>
      </c>
      <c r="D24" s="10">
        <v>23</v>
      </c>
      <c r="E24" s="12"/>
      <c r="F24" s="1">
        <f>'1.8'!AF24</f>
        <v>117</v>
      </c>
      <c r="G24" s="22">
        <f t="shared" si="3"/>
        <v>117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117</v>
      </c>
      <c r="P24" s="14">
        <v>93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>
        <v>1</v>
      </c>
      <c r="AE24" s="13">
        <f t="shared" si="7"/>
        <v>93</v>
      </c>
      <c r="AF24" s="15">
        <f t="shared" si="2"/>
        <v>24</v>
      </c>
      <c r="AG24" s="7">
        <f t="shared" si="5"/>
        <v>23</v>
      </c>
      <c r="AH24" s="13">
        <f t="shared" si="6"/>
        <v>0</v>
      </c>
    </row>
    <row r="25" spans="1:34" ht="12.75" customHeight="1" x14ac:dyDescent="0.25">
      <c r="A25" s="20" t="s">
        <v>59</v>
      </c>
      <c r="B25" s="21">
        <v>100</v>
      </c>
      <c r="C25" s="10">
        <v>3</v>
      </c>
      <c r="D25" s="10"/>
      <c r="E25" s="12">
        <v>300</v>
      </c>
      <c r="F25" s="1">
        <f>'1.8'!AF25</f>
        <v>0</v>
      </c>
      <c r="G25" s="22">
        <f t="shared" si="3"/>
        <v>300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300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7"/>
        <v>0</v>
      </c>
      <c r="AF25" s="15">
        <f t="shared" si="2"/>
        <v>300</v>
      </c>
      <c r="AG25" s="7">
        <f t="shared" si="5"/>
        <v>300</v>
      </c>
      <c r="AH25" s="13">
        <f t="shared" si="6"/>
        <v>0</v>
      </c>
    </row>
    <row r="26" spans="1:34" ht="12.75" customHeight="1" x14ac:dyDescent="0.25">
      <c r="A26" s="20" t="s">
        <v>60</v>
      </c>
      <c r="B26" s="21">
        <v>100</v>
      </c>
      <c r="C26" s="10">
        <v>3</v>
      </c>
      <c r="D26" s="10"/>
      <c r="E26" s="12">
        <v>300</v>
      </c>
      <c r="F26" s="1">
        <f>'1.8'!AF26</f>
        <v>0</v>
      </c>
      <c r="G26" s="22">
        <f t="shared" si="3"/>
        <v>300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300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7"/>
        <v>0</v>
      </c>
      <c r="AF26" s="15">
        <f t="shared" si="2"/>
        <v>300</v>
      </c>
      <c r="AG26" s="7">
        <f t="shared" si="5"/>
        <v>300</v>
      </c>
      <c r="AH26" s="13">
        <f t="shared" si="6"/>
        <v>0</v>
      </c>
    </row>
    <row r="27" spans="1:34" ht="12.75" customHeight="1" x14ac:dyDescent="0.25">
      <c r="A27" s="20" t="s">
        <v>61</v>
      </c>
      <c r="B27" s="21">
        <v>50</v>
      </c>
      <c r="C27" s="10">
        <v>5</v>
      </c>
      <c r="D27" s="10">
        <v>43</v>
      </c>
      <c r="E27" s="12">
        <v>296</v>
      </c>
      <c r="F27" s="1">
        <f>'1.8'!AF27</f>
        <v>0</v>
      </c>
      <c r="G27" s="22">
        <f t="shared" si="3"/>
        <v>296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296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>
        <v>3</v>
      </c>
      <c r="AD27" s="14"/>
      <c r="AE27" s="13">
        <f t="shared" si="7"/>
        <v>3</v>
      </c>
      <c r="AF27" s="15">
        <f t="shared" si="2"/>
        <v>293</v>
      </c>
      <c r="AG27" s="7">
        <f t="shared" si="5"/>
        <v>293</v>
      </c>
      <c r="AH27" s="13">
        <f t="shared" si="6"/>
        <v>0</v>
      </c>
    </row>
    <row r="28" spans="1:34" ht="12.75" customHeight="1" x14ac:dyDescent="0.25">
      <c r="A28" s="20" t="s">
        <v>58</v>
      </c>
      <c r="B28" s="21">
        <v>33</v>
      </c>
      <c r="C28" s="10">
        <v>7</v>
      </c>
      <c r="D28" s="10">
        <v>63</v>
      </c>
      <c r="E28" s="12">
        <v>300</v>
      </c>
      <c r="F28" s="1">
        <f>'1.8'!AF28</f>
        <v>0</v>
      </c>
      <c r="G28" s="22">
        <f t="shared" si="3"/>
        <v>300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300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>
        <v>6</v>
      </c>
      <c r="AE28" s="13">
        <f t="shared" si="7"/>
        <v>0</v>
      </c>
      <c r="AF28" s="15">
        <f t="shared" si="2"/>
        <v>300</v>
      </c>
      <c r="AG28" s="7">
        <f t="shared" si="5"/>
        <v>294</v>
      </c>
      <c r="AH28" s="13">
        <f t="shared" si="6"/>
        <v>0</v>
      </c>
    </row>
    <row r="29" spans="1:34" ht="12.75" customHeight="1" x14ac:dyDescent="0.25">
      <c r="E29" s="19">
        <f>SUM(E3:E28)</f>
        <v>2506</v>
      </c>
      <c r="F29" s="19">
        <f>SUM(F3:F28)</f>
        <v>6178</v>
      </c>
      <c r="G29" s="19">
        <f>SUM(G3:G28)</f>
        <v>8684</v>
      </c>
      <c r="H29" s="19">
        <f t="shared" ref="H29:AH29" si="8">SUM(H3:H28)</f>
        <v>170</v>
      </c>
      <c r="I29" s="19">
        <f t="shared" si="8"/>
        <v>0</v>
      </c>
      <c r="J29" s="19">
        <f t="shared" si="8"/>
        <v>0</v>
      </c>
      <c r="K29" s="19">
        <f t="shared" si="8"/>
        <v>0</v>
      </c>
      <c r="L29" s="19">
        <f t="shared" si="8"/>
        <v>402</v>
      </c>
      <c r="M29" s="19">
        <f t="shared" si="8"/>
        <v>0</v>
      </c>
      <c r="N29" s="19">
        <f t="shared" si="8"/>
        <v>572</v>
      </c>
      <c r="O29" s="19">
        <f t="shared" si="8"/>
        <v>8112</v>
      </c>
      <c r="P29" s="19">
        <f t="shared" si="8"/>
        <v>316</v>
      </c>
      <c r="Q29" s="19">
        <f t="shared" si="8"/>
        <v>18</v>
      </c>
      <c r="R29" s="19">
        <f t="shared" si="8"/>
        <v>0</v>
      </c>
      <c r="S29" s="19">
        <f t="shared" si="8"/>
        <v>0</v>
      </c>
      <c r="T29" s="19">
        <f t="shared" si="8"/>
        <v>0</v>
      </c>
      <c r="U29" s="19">
        <f t="shared" si="8"/>
        <v>207</v>
      </c>
      <c r="V29" s="19">
        <f t="shared" si="8"/>
        <v>0</v>
      </c>
      <c r="W29" s="19">
        <f t="shared" si="8"/>
        <v>93</v>
      </c>
      <c r="X29" s="19">
        <f t="shared" si="8"/>
        <v>206</v>
      </c>
      <c r="Y29" s="19">
        <f t="shared" si="8"/>
        <v>114</v>
      </c>
      <c r="Z29" s="19">
        <f t="shared" si="8"/>
        <v>58</v>
      </c>
      <c r="AA29" s="19">
        <f t="shared" si="8"/>
        <v>0</v>
      </c>
      <c r="AB29" s="19">
        <f t="shared" si="8"/>
        <v>139</v>
      </c>
      <c r="AC29" s="19"/>
      <c r="AD29" s="19">
        <f>SUM(AD3:AD28)</f>
        <v>18</v>
      </c>
      <c r="AE29" s="19">
        <f t="shared" si="8"/>
        <v>1154</v>
      </c>
      <c r="AF29" s="19">
        <f t="shared" si="8"/>
        <v>6958</v>
      </c>
      <c r="AG29" s="19">
        <f t="shared" si="8"/>
        <v>6940</v>
      </c>
      <c r="AH29" s="19">
        <f t="shared" si="8"/>
        <v>0</v>
      </c>
    </row>
    <row r="32" spans="1:34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H32"/>
  <sheetViews>
    <sheetView zoomScale="85" zoomScaleNormal="85" workbookViewId="0">
      <pane xSplit="1" ySplit="2" topLeftCell="S3" activePane="bottomRight" state="frozen"/>
      <selection pane="topRight" activeCell="B1" sqref="B1"/>
      <selection pane="bottomLeft" activeCell="A3" sqref="A3"/>
      <selection pane="bottomRight" activeCell="D25" sqref="D25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92" t="s">
        <v>12</v>
      </c>
      <c r="F1" s="92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165</v>
      </c>
      <c r="AA1" s="5" t="s">
        <v>14</v>
      </c>
      <c r="AB1" s="4" t="s">
        <v>156</v>
      </c>
      <c r="AC1" s="5" t="s">
        <v>127</v>
      </c>
      <c r="AD1" s="84" t="s">
        <v>18</v>
      </c>
      <c r="AE1" s="82" t="s">
        <v>10</v>
      </c>
      <c r="AF1" s="82" t="s">
        <v>51</v>
      </c>
      <c r="AG1" s="76" t="s">
        <v>22</v>
      </c>
      <c r="AH1" s="78" t="s">
        <v>23</v>
      </c>
    </row>
    <row r="2" spans="1:34" x14ac:dyDescent="0.25">
      <c r="A2" s="85"/>
      <c r="B2" s="81"/>
      <c r="C2" s="81"/>
      <c r="D2" s="85"/>
      <c r="E2" s="93"/>
      <c r="F2" s="93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166</v>
      </c>
      <c r="AA2" s="4" t="s">
        <v>49</v>
      </c>
      <c r="AB2" s="16" t="s">
        <v>164</v>
      </c>
      <c r="AC2" s="16" t="s">
        <v>142</v>
      </c>
      <c r="AD2" s="85"/>
      <c r="AE2" s="83"/>
      <c r="AF2" s="83"/>
      <c r="AG2" s="77"/>
      <c r="AH2" s="79"/>
    </row>
    <row r="3" spans="1:34" ht="12" customHeight="1" x14ac:dyDescent="0.25">
      <c r="A3" s="20" t="s">
        <v>31</v>
      </c>
      <c r="B3" s="21">
        <v>33</v>
      </c>
      <c r="C3" s="9">
        <v>28</v>
      </c>
      <c r="D3" s="9">
        <v>33</v>
      </c>
      <c r="E3" s="12">
        <v>743</v>
      </c>
      <c r="F3" s="1">
        <f>'28.8'!AF3</f>
        <v>1285</v>
      </c>
      <c r="G3" s="22">
        <f>SUM(E3:F3)</f>
        <v>2028</v>
      </c>
      <c r="H3" s="7">
        <v>350</v>
      </c>
      <c r="I3" s="7"/>
      <c r="J3" s="7"/>
      <c r="K3" s="7"/>
      <c r="L3" s="7">
        <v>82</v>
      </c>
      <c r="M3" s="7">
        <v>180</v>
      </c>
      <c r="N3" s="6">
        <f t="shared" ref="N3:N28" si="0">SUBTOTAL(9,H3:M3)</f>
        <v>612</v>
      </c>
      <c r="O3" s="11">
        <f t="shared" ref="O3:O28" si="1">G3-N3</f>
        <v>1416</v>
      </c>
      <c r="P3" s="14">
        <v>9</v>
      </c>
      <c r="Q3" s="14">
        <v>40</v>
      </c>
      <c r="R3" s="14">
        <v>95</v>
      </c>
      <c r="S3" s="14">
        <v>62</v>
      </c>
      <c r="T3" s="14">
        <v>60</v>
      </c>
      <c r="U3" s="14">
        <v>100</v>
      </c>
      <c r="V3" s="14">
        <v>27</v>
      </c>
      <c r="W3" s="14"/>
      <c r="X3" s="14"/>
      <c r="Y3" s="14">
        <v>50</v>
      </c>
      <c r="Z3" s="14"/>
      <c r="AA3" s="14">
        <v>11</v>
      </c>
      <c r="AB3" s="14"/>
      <c r="AC3" s="14"/>
      <c r="AD3" s="14">
        <v>5</v>
      </c>
      <c r="AE3" s="13">
        <f>SUM(P3:AC3)</f>
        <v>454</v>
      </c>
      <c r="AF3" s="15">
        <f t="shared" ref="AF3:AF18" si="2">O3-AE3</f>
        <v>962</v>
      </c>
      <c r="AG3" s="7">
        <f>(B3*C3)+D3</f>
        <v>957</v>
      </c>
      <c r="AH3" s="13">
        <f>AG3+AD3-AF3</f>
        <v>0</v>
      </c>
    </row>
    <row r="4" spans="1:34" ht="12" customHeight="1" x14ac:dyDescent="0.25">
      <c r="A4" s="20" t="s">
        <v>32</v>
      </c>
      <c r="B4" s="21">
        <v>70</v>
      </c>
      <c r="C4" s="9">
        <v>9</v>
      </c>
      <c r="D4" s="9">
        <v>9</v>
      </c>
      <c r="E4" s="12">
        <v>700</v>
      </c>
      <c r="F4" s="1">
        <f>'28.8'!AF4</f>
        <v>1196</v>
      </c>
      <c r="G4" s="22">
        <f t="shared" ref="G4:G28" si="3">SUM(E4:F4)</f>
        <v>1896</v>
      </c>
      <c r="H4" s="7">
        <v>392</v>
      </c>
      <c r="I4" s="7">
        <v>14</v>
      </c>
      <c r="J4" s="7"/>
      <c r="K4" s="7"/>
      <c r="L4" s="7">
        <v>48</v>
      </c>
      <c r="M4" s="7">
        <v>260</v>
      </c>
      <c r="N4" s="6">
        <f t="shared" si="0"/>
        <v>714</v>
      </c>
      <c r="O4" s="11">
        <f t="shared" si="1"/>
        <v>1182</v>
      </c>
      <c r="P4" s="28">
        <v>83</v>
      </c>
      <c r="Q4" s="28">
        <v>40</v>
      </c>
      <c r="R4" s="28">
        <v>82</v>
      </c>
      <c r="S4" s="28">
        <v>36</v>
      </c>
      <c r="T4" s="28">
        <v>33</v>
      </c>
      <c r="U4" s="28">
        <v>100</v>
      </c>
      <c r="V4" s="14">
        <v>104</v>
      </c>
      <c r="W4" s="14"/>
      <c r="X4" s="14"/>
      <c r="Y4" s="28">
        <v>24</v>
      </c>
      <c r="Z4" s="28"/>
      <c r="AA4" s="28">
        <v>40</v>
      </c>
      <c r="AB4" s="14"/>
      <c r="AC4" s="14"/>
      <c r="AD4" s="14">
        <v>1</v>
      </c>
      <c r="AE4" s="13">
        <f t="shared" ref="AE4:AE28" si="4">SUM(P4:AC4)</f>
        <v>542</v>
      </c>
      <c r="AF4" s="15">
        <f t="shared" si="2"/>
        <v>640</v>
      </c>
      <c r="AG4" s="7">
        <f t="shared" ref="AG4:AG28" si="5">(B4*C4)+D4</f>
        <v>639</v>
      </c>
      <c r="AH4" s="13">
        <f t="shared" ref="AH4:AH28" si="6">AG4+AD4-AF4</f>
        <v>0</v>
      </c>
    </row>
    <row r="5" spans="1:34" ht="12" customHeight="1" x14ac:dyDescent="0.25">
      <c r="A5" s="20" t="s">
        <v>33</v>
      </c>
      <c r="B5" s="21">
        <v>45</v>
      </c>
      <c r="C5" s="8">
        <v>5</v>
      </c>
      <c r="D5" s="8">
        <v>13</v>
      </c>
      <c r="E5" s="12">
        <v>90</v>
      </c>
      <c r="F5" s="1">
        <f>'28.8'!AF5</f>
        <v>206</v>
      </c>
      <c r="G5" s="22">
        <f t="shared" si="3"/>
        <v>296</v>
      </c>
      <c r="H5" s="7"/>
      <c r="I5" s="7"/>
      <c r="J5" s="7">
        <v>7</v>
      </c>
      <c r="K5" s="7"/>
      <c r="L5" s="7">
        <v>16</v>
      </c>
      <c r="M5" s="7"/>
      <c r="N5" s="6">
        <f t="shared" si="0"/>
        <v>23</v>
      </c>
      <c r="O5" s="11">
        <f t="shared" si="1"/>
        <v>273</v>
      </c>
      <c r="P5" s="14"/>
      <c r="Q5" s="14"/>
      <c r="R5" s="14"/>
      <c r="S5" s="14"/>
      <c r="T5" s="14">
        <v>1</v>
      </c>
      <c r="U5" s="14">
        <v>25</v>
      </c>
      <c r="V5" s="14">
        <v>6</v>
      </c>
      <c r="W5" s="14"/>
      <c r="X5" s="14"/>
      <c r="Y5" s="14"/>
      <c r="Z5" s="14"/>
      <c r="AA5" s="14">
        <v>3</v>
      </c>
      <c r="AB5" s="14"/>
      <c r="AC5" s="14"/>
      <c r="AD5" s="14"/>
      <c r="AE5" s="13">
        <f t="shared" si="4"/>
        <v>35</v>
      </c>
      <c r="AF5" s="15">
        <f t="shared" si="2"/>
        <v>238</v>
      </c>
      <c r="AG5" s="7">
        <f t="shared" si="5"/>
        <v>238</v>
      </c>
      <c r="AH5" s="13">
        <f t="shared" si="6"/>
        <v>0</v>
      </c>
    </row>
    <row r="6" spans="1:34" ht="12" customHeight="1" x14ac:dyDescent="0.25">
      <c r="A6" s="20" t="s">
        <v>34</v>
      </c>
      <c r="B6" s="21">
        <v>40</v>
      </c>
      <c r="C6" s="8"/>
      <c r="D6" s="8"/>
      <c r="E6" s="12"/>
      <c r="F6" s="1">
        <f>'28.8'!AF6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12" customHeight="1" x14ac:dyDescent="0.25">
      <c r="A7" s="20" t="s">
        <v>35</v>
      </c>
      <c r="B7" s="21">
        <v>40</v>
      </c>
      <c r="C7" s="8">
        <v>1</v>
      </c>
      <c r="D7" s="8">
        <v>12</v>
      </c>
      <c r="E7" s="12">
        <v>40</v>
      </c>
      <c r="F7" s="1">
        <f>'28.8'!AF7</f>
        <v>44</v>
      </c>
      <c r="G7" s="22">
        <f t="shared" si="3"/>
        <v>84</v>
      </c>
      <c r="H7" s="7"/>
      <c r="I7" s="7"/>
      <c r="J7" s="7"/>
      <c r="K7" s="7"/>
      <c r="L7" s="7"/>
      <c r="M7" s="7">
        <v>30</v>
      </c>
      <c r="N7" s="6">
        <f t="shared" si="0"/>
        <v>30</v>
      </c>
      <c r="O7" s="11">
        <f t="shared" si="1"/>
        <v>54</v>
      </c>
      <c r="P7" s="14"/>
      <c r="Q7" s="14">
        <v>2</v>
      </c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2</v>
      </c>
      <c r="AF7" s="15">
        <f t="shared" si="2"/>
        <v>52</v>
      </c>
      <c r="AG7" s="7">
        <f t="shared" si="5"/>
        <v>52</v>
      </c>
      <c r="AH7" s="13">
        <f t="shared" si="6"/>
        <v>0</v>
      </c>
    </row>
    <row r="8" spans="1:34" ht="12" customHeight="1" x14ac:dyDescent="0.25">
      <c r="A8" s="20" t="s">
        <v>36</v>
      </c>
      <c r="B8" s="21">
        <v>20</v>
      </c>
      <c r="C8" s="8"/>
      <c r="D8" s="8"/>
      <c r="E8" s="12"/>
      <c r="F8" s="1">
        <f>'28.8'!AF8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0</v>
      </c>
      <c r="AG8" s="7">
        <f t="shared" si="5"/>
        <v>0</v>
      </c>
      <c r="AH8" s="13">
        <f t="shared" si="6"/>
        <v>0</v>
      </c>
    </row>
    <row r="9" spans="1:34" ht="12" customHeight="1" x14ac:dyDescent="0.25">
      <c r="A9" s="20" t="s">
        <v>37</v>
      </c>
      <c r="B9" s="21">
        <v>120</v>
      </c>
      <c r="C9" s="9">
        <v>4</v>
      </c>
      <c r="D9" s="9">
        <v>79</v>
      </c>
      <c r="E9" s="12">
        <v>240</v>
      </c>
      <c r="F9" s="1">
        <f>'28.8'!AF9</f>
        <v>695</v>
      </c>
      <c r="G9" s="22">
        <f t="shared" si="3"/>
        <v>935</v>
      </c>
      <c r="H9" s="7">
        <v>191</v>
      </c>
      <c r="I9" s="7"/>
      <c r="J9" s="7"/>
      <c r="K9" s="7"/>
      <c r="L9" s="7"/>
      <c r="M9" s="7">
        <v>40</v>
      </c>
      <c r="N9" s="6">
        <f t="shared" si="0"/>
        <v>231</v>
      </c>
      <c r="O9" s="11">
        <f t="shared" si="1"/>
        <v>704</v>
      </c>
      <c r="P9" s="14">
        <v>75</v>
      </c>
      <c r="Q9" s="14">
        <v>2</v>
      </c>
      <c r="R9" s="14">
        <v>8</v>
      </c>
      <c r="S9" s="14"/>
      <c r="T9" s="14">
        <v>38</v>
      </c>
      <c r="U9" s="14"/>
      <c r="V9" s="14">
        <v>10</v>
      </c>
      <c r="W9" s="14"/>
      <c r="X9" s="14"/>
      <c r="Y9" s="14">
        <v>11</v>
      </c>
      <c r="Z9" s="14"/>
      <c r="AA9" s="14"/>
      <c r="AB9" s="14"/>
      <c r="AC9" s="14"/>
      <c r="AD9" s="14">
        <v>1</v>
      </c>
      <c r="AE9" s="13">
        <f t="shared" si="4"/>
        <v>144</v>
      </c>
      <c r="AF9" s="15">
        <f t="shared" si="2"/>
        <v>560</v>
      </c>
      <c r="AG9" s="7">
        <f t="shared" si="5"/>
        <v>559</v>
      </c>
      <c r="AH9" s="13">
        <f t="shared" si="6"/>
        <v>0</v>
      </c>
    </row>
    <row r="10" spans="1:34" ht="12" customHeight="1" x14ac:dyDescent="0.25">
      <c r="A10" s="20" t="s">
        <v>38</v>
      </c>
      <c r="B10" s="21">
        <v>40</v>
      </c>
      <c r="C10" s="8">
        <v>1</v>
      </c>
      <c r="D10" s="8">
        <v>38</v>
      </c>
      <c r="E10" s="12">
        <v>40</v>
      </c>
      <c r="F10" s="1">
        <f>'28.8'!AF10</f>
        <v>61</v>
      </c>
      <c r="G10" s="22">
        <f t="shared" si="3"/>
        <v>101</v>
      </c>
      <c r="H10" s="7"/>
      <c r="I10" s="7"/>
      <c r="J10" s="7">
        <v>2</v>
      </c>
      <c r="K10" s="7"/>
      <c r="L10" s="7"/>
      <c r="M10" s="7"/>
      <c r="N10" s="6">
        <f t="shared" si="0"/>
        <v>2</v>
      </c>
      <c r="O10" s="11">
        <f t="shared" si="1"/>
        <v>99</v>
      </c>
      <c r="P10" s="14"/>
      <c r="Q10" s="14"/>
      <c r="R10" s="14">
        <v>20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>
        <v>1</v>
      </c>
      <c r="AE10" s="13">
        <f t="shared" si="4"/>
        <v>20</v>
      </c>
      <c r="AF10" s="15">
        <f t="shared" si="2"/>
        <v>79</v>
      </c>
      <c r="AG10" s="7">
        <f t="shared" si="5"/>
        <v>78</v>
      </c>
      <c r="AH10" s="13">
        <f t="shared" si="6"/>
        <v>0</v>
      </c>
    </row>
    <row r="11" spans="1:34" ht="12" customHeight="1" x14ac:dyDescent="0.25">
      <c r="A11" s="20" t="s">
        <v>39</v>
      </c>
      <c r="B11" s="21">
        <v>65</v>
      </c>
      <c r="C11" s="8">
        <v>3</v>
      </c>
      <c r="D11" s="8">
        <v>21</v>
      </c>
      <c r="E11" s="12"/>
      <c r="F11" s="1">
        <f>'28.8'!AF11</f>
        <v>288</v>
      </c>
      <c r="G11" s="22">
        <f t="shared" si="3"/>
        <v>288</v>
      </c>
      <c r="H11" s="7">
        <v>41</v>
      </c>
      <c r="I11" s="7"/>
      <c r="J11" s="7"/>
      <c r="K11" s="7"/>
      <c r="L11" s="7"/>
      <c r="M11" s="7"/>
      <c r="N11" s="6">
        <f t="shared" si="0"/>
        <v>41</v>
      </c>
      <c r="O11" s="11">
        <f t="shared" si="1"/>
        <v>247</v>
      </c>
      <c r="P11" s="14">
        <v>4</v>
      </c>
      <c r="Q11" s="14"/>
      <c r="R11" s="14">
        <v>3</v>
      </c>
      <c r="S11" s="14">
        <v>9</v>
      </c>
      <c r="T11" s="14">
        <v>3</v>
      </c>
      <c r="U11" s="14"/>
      <c r="V11" s="14">
        <v>10</v>
      </c>
      <c r="W11" s="14"/>
      <c r="X11" s="14"/>
      <c r="Y11" s="14">
        <v>2</v>
      </c>
      <c r="Z11" s="14"/>
      <c r="AA11" s="14"/>
      <c r="AB11" s="14"/>
      <c r="AC11" s="14"/>
      <c r="AD11" s="14"/>
      <c r="AE11" s="13">
        <f t="shared" si="4"/>
        <v>31</v>
      </c>
      <c r="AF11" s="15">
        <f t="shared" si="2"/>
        <v>216</v>
      </c>
      <c r="AG11" s="7">
        <f t="shared" si="5"/>
        <v>216</v>
      </c>
      <c r="AH11" s="13">
        <f t="shared" si="6"/>
        <v>0</v>
      </c>
    </row>
    <row r="12" spans="1:34" ht="12" customHeight="1" x14ac:dyDescent="0.25">
      <c r="A12" s="20" t="s">
        <v>40</v>
      </c>
      <c r="B12" s="21">
        <v>100</v>
      </c>
      <c r="C12" s="8">
        <v>5</v>
      </c>
      <c r="D12" s="8">
        <v>18</v>
      </c>
      <c r="E12" s="12">
        <v>400</v>
      </c>
      <c r="F12" s="1">
        <f>'28.8'!AF12</f>
        <v>606</v>
      </c>
      <c r="G12" s="22">
        <f t="shared" si="3"/>
        <v>1006</v>
      </c>
      <c r="H12" s="7">
        <v>300</v>
      </c>
      <c r="I12" s="7"/>
      <c r="J12" s="7"/>
      <c r="K12" s="7"/>
      <c r="L12" s="7">
        <v>21</v>
      </c>
      <c r="M12" s="7">
        <v>36</v>
      </c>
      <c r="N12" s="6">
        <f t="shared" si="0"/>
        <v>357</v>
      </c>
      <c r="O12" s="11">
        <f t="shared" si="1"/>
        <v>649</v>
      </c>
      <c r="P12" s="14"/>
      <c r="Q12" s="14">
        <v>32</v>
      </c>
      <c r="R12" s="14">
        <v>31</v>
      </c>
      <c r="S12" s="14">
        <v>9</v>
      </c>
      <c r="T12" s="14">
        <v>21</v>
      </c>
      <c r="U12" s="14"/>
      <c r="V12" s="14">
        <v>16</v>
      </c>
      <c r="W12" s="14"/>
      <c r="X12" s="14"/>
      <c r="Y12" s="14">
        <v>10</v>
      </c>
      <c r="Z12" s="14"/>
      <c r="AA12" s="14">
        <v>8</v>
      </c>
      <c r="AB12" s="14"/>
      <c r="AC12" s="14"/>
      <c r="AD12" s="14">
        <v>4</v>
      </c>
      <c r="AE12" s="13">
        <f t="shared" si="4"/>
        <v>127</v>
      </c>
      <c r="AF12" s="15">
        <f t="shared" si="2"/>
        <v>522</v>
      </c>
      <c r="AG12" s="7">
        <f t="shared" si="5"/>
        <v>518</v>
      </c>
      <c r="AH12" s="13">
        <f t="shared" si="6"/>
        <v>0</v>
      </c>
    </row>
    <row r="13" spans="1:34" ht="12" customHeight="1" x14ac:dyDescent="0.25">
      <c r="A13" s="20" t="s">
        <v>41</v>
      </c>
      <c r="B13" s="21">
        <v>0</v>
      </c>
      <c r="C13" s="10"/>
      <c r="D13" s="10"/>
      <c r="E13" s="12"/>
      <c r="F13" s="1">
        <f>'28.8'!AF13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" customHeight="1" x14ac:dyDescent="0.25">
      <c r="A14" s="20" t="s">
        <v>42</v>
      </c>
      <c r="B14" s="21">
        <v>48</v>
      </c>
      <c r="C14" s="10">
        <v>3</v>
      </c>
      <c r="D14" s="10">
        <v>13</v>
      </c>
      <c r="E14" s="12">
        <v>48</v>
      </c>
      <c r="F14" s="1">
        <f>'28.8'!AF14</f>
        <v>122</v>
      </c>
      <c r="G14" s="22">
        <f t="shared" si="3"/>
        <v>170</v>
      </c>
      <c r="H14" s="7">
        <v>8</v>
      </c>
      <c r="I14" s="7"/>
      <c r="J14" s="7"/>
      <c r="K14" s="7"/>
      <c r="L14" s="7">
        <v>5</v>
      </c>
      <c r="M14" s="7"/>
      <c r="N14" s="6">
        <f t="shared" si="0"/>
        <v>13</v>
      </c>
      <c r="O14" s="11">
        <f t="shared" si="1"/>
        <v>157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2"/>
        <v>157</v>
      </c>
      <c r="AG14" s="7">
        <f t="shared" si="5"/>
        <v>157</v>
      </c>
      <c r="AH14" s="13">
        <f t="shared" si="6"/>
        <v>0</v>
      </c>
    </row>
    <row r="15" spans="1:34" ht="12" customHeight="1" x14ac:dyDescent="0.25">
      <c r="A15" s="20" t="s">
        <v>43</v>
      </c>
      <c r="B15" s="21">
        <v>85</v>
      </c>
      <c r="C15" s="10">
        <v>1</v>
      </c>
      <c r="D15" s="10">
        <v>41</v>
      </c>
      <c r="E15" s="12"/>
      <c r="F15" s="1">
        <f>'28.8'!AF15</f>
        <v>175</v>
      </c>
      <c r="G15" s="22">
        <f t="shared" si="3"/>
        <v>175</v>
      </c>
      <c r="H15" s="7">
        <v>34</v>
      </c>
      <c r="I15" s="7"/>
      <c r="J15" s="7"/>
      <c r="K15" s="7"/>
      <c r="L15" s="7"/>
      <c r="M15" s="7"/>
      <c r="N15" s="6">
        <f t="shared" si="0"/>
        <v>34</v>
      </c>
      <c r="O15" s="11">
        <f t="shared" si="1"/>
        <v>141</v>
      </c>
      <c r="P15" s="14"/>
      <c r="Q15" s="14"/>
      <c r="R15" s="14"/>
      <c r="S15" s="14"/>
      <c r="T15" s="14">
        <v>4</v>
      </c>
      <c r="U15" s="14"/>
      <c r="V15" s="14">
        <v>6</v>
      </c>
      <c r="W15" s="14"/>
      <c r="X15" s="14"/>
      <c r="Y15" s="14">
        <v>3</v>
      </c>
      <c r="Z15" s="14"/>
      <c r="AA15" s="14">
        <v>2</v>
      </c>
      <c r="AB15" s="14"/>
      <c r="AC15" s="14"/>
      <c r="AD15" s="14"/>
      <c r="AE15" s="13">
        <f t="shared" si="4"/>
        <v>15</v>
      </c>
      <c r="AF15" s="15">
        <f t="shared" si="2"/>
        <v>126</v>
      </c>
      <c r="AG15" s="7">
        <f t="shared" si="5"/>
        <v>126</v>
      </c>
      <c r="AH15" s="13">
        <f t="shared" si="6"/>
        <v>0</v>
      </c>
    </row>
    <row r="16" spans="1:34" ht="12" customHeight="1" x14ac:dyDescent="0.25">
      <c r="A16" s="20" t="s">
        <v>44</v>
      </c>
      <c r="B16" s="21">
        <v>50</v>
      </c>
      <c r="C16" s="10">
        <v>4</v>
      </c>
      <c r="D16" s="10">
        <v>27</v>
      </c>
      <c r="E16" s="12">
        <v>85</v>
      </c>
      <c r="F16" s="1">
        <f>'28.8'!AF16</f>
        <v>222</v>
      </c>
      <c r="G16" s="22">
        <f t="shared" si="3"/>
        <v>307</v>
      </c>
      <c r="H16" s="7">
        <v>37</v>
      </c>
      <c r="I16" s="7"/>
      <c r="J16" s="7"/>
      <c r="K16" s="7"/>
      <c r="L16" s="7">
        <v>3</v>
      </c>
      <c r="M16" s="7"/>
      <c r="N16" s="6">
        <f t="shared" si="0"/>
        <v>40</v>
      </c>
      <c r="O16" s="11">
        <f t="shared" si="1"/>
        <v>267</v>
      </c>
      <c r="P16" s="14"/>
      <c r="Q16" s="14"/>
      <c r="R16" s="14"/>
      <c r="S16" s="14">
        <v>10</v>
      </c>
      <c r="T16" s="14">
        <v>18</v>
      </c>
      <c r="U16" s="14"/>
      <c r="V16" s="14">
        <v>4</v>
      </c>
      <c r="W16" s="14"/>
      <c r="X16" s="14"/>
      <c r="Y16" s="14">
        <v>8</v>
      </c>
      <c r="Z16" s="14"/>
      <c r="AA16" s="14"/>
      <c r="AB16" s="14"/>
      <c r="AC16" s="14"/>
      <c r="AD16" s="14"/>
      <c r="AE16" s="13">
        <f t="shared" si="4"/>
        <v>40</v>
      </c>
      <c r="AF16" s="15">
        <f t="shared" si="2"/>
        <v>227</v>
      </c>
      <c r="AG16" s="7">
        <f t="shared" si="5"/>
        <v>227</v>
      </c>
      <c r="AH16" s="13">
        <f t="shared" si="6"/>
        <v>0</v>
      </c>
    </row>
    <row r="17" spans="1:34" ht="12" customHeight="1" x14ac:dyDescent="0.25">
      <c r="A17" s="20" t="s">
        <v>45</v>
      </c>
      <c r="B17" s="21">
        <v>50</v>
      </c>
      <c r="C17" s="10">
        <v>5</v>
      </c>
      <c r="D17" s="10">
        <v>24</v>
      </c>
      <c r="E17" s="12"/>
      <c r="F17" s="1">
        <f>'28.8'!AF17</f>
        <v>318</v>
      </c>
      <c r="G17" s="22">
        <f t="shared" si="3"/>
        <v>318</v>
      </c>
      <c r="H17" s="7">
        <v>25</v>
      </c>
      <c r="I17" s="7"/>
      <c r="J17" s="7"/>
      <c r="K17" s="7"/>
      <c r="L17" s="7"/>
      <c r="M17" s="7"/>
      <c r="N17" s="6">
        <f t="shared" si="0"/>
        <v>25</v>
      </c>
      <c r="O17" s="11">
        <f t="shared" si="1"/>
        <v>293</v>
      </c>
      <c r="P17" s="14"/>
      <c r="Q17" s="14"/>
      <c r="R17" s="14"/>
      <c r="S17" s="14"/>
      <c r="T17" s="14">
        <v>4</v>
      </c>
      <c r="U17" s="14"/>
      <c r="V17" s="14">
        <v>3</v>
      </c>
      <c r="W17" s="14"/>
      <c r="X17" s="14"/>
      <c r="Y17" s="14"/>
      <c r="Z17" s="14"/>
      <c r="AA17" s="14">
        <v>11</v>
      </c>
      <c r="AB17" s="14"/>
      <c r="AC17" s="14"/>
      <c r="AD17" s="14">
        <v>1</v>
      </c>
      <c r="AE17" s="13">
        <f t="shared" si="4"/>
        <v>18</v>
      </c>
      <c r="AF17" s="15">
        <f t="shared" si="2"/>
        <v>275</v>
      </c>
      <c r="AG17" s="7">
        <f t="shared" si="5"/>
        <v>274</v>
      </c>
      <c r="AH17" s="13">
        <f t="shared" si="6"/>
        <v>0</v>
      </c>
    </row>
    <row r="18" spans="1:34" ht="12" customHeight="1" x14ac:dyDescent="0.25">
      <c r="A18" s="20" t="s">
        <v>46</v>
      </c>
      <c r="B18" s="21">
        <v>50</v>
      </c>
      <c r="C18" s="10">
        <v>0</v>
      </c>
      <c r="D18" s="10">
        <v>11</v>
      </c>
      <c r="E18" s="12"/>
      <c r="F18" s="1">
        <f>'28.8'!AF18</f>
        <v>11</v>
      </c>
      <c r="G18" s="22">
        <f t="shared" si="3"/>
        <v>11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11</v>
      </c>
      <c r="AG18" s="7">
        <f t="shared" si="5"/>
        <v>11</v>
      </c>
      <c r="AH18" s="13">
        <f t="shared" si="6"/>
        <v>0</v>
      </c>
    </row>
    <row r="19" spans="1:34" ht="12" customHeight="1" x14ac:dyDescent="0.25">
      <c r="A19" s="20" t="s">
        <v>25</v>
      </c>
      <c r="B19" s="21">
        <v>50</v>
      </c>
      <c r="C19" s="10">
        <v>0</v>
      </c>
      <c r="D19" s="10">
        <v>30</v>
      </c>
      <c r="E19" s="12"/>
      <c r="F19" s="1">
        <f>'28.8'!AF19</f>
        <v>98</v>
      </c>
      <c r="G19" s="22">
        <f t="shared" si="3"/>
        <v>98</v>
      </c>
      <c r="H19" s="7"/>
      <c r="I19" s="7"/>
      <c r="J19" s="7"/>
      <c r="K19" s="7"/>
      <c r="L19" s="7">
        <v>33</v>
      </c>
      <c r="M19" s="7"/>
      <c r="N19" s="6">
        <f t="shared" si="0"/>
        <v>33</v>
      </c>
      <c r="O19" s="11">
        <f t="shared" si="1"/>
        <v>65</v>
      </c>
      <c r="P19" s="14"/>
      <c r="Q19" s="14">
        <v>10</v>
      </c>
      <c r="R19" s="14">
        <v>5</v>
      </c>
      <c r="S19" s="14">
        <v>20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35</v>
      </c>
      <c r="AF19" s="15">
        <f t="shared" ref="AF19:AF28" si="7">O19-AE19</f>
        <v>30</v>
      </c>
      <c r="AG19" s="7">
        <f t="shared" si="5"/>
        <v>30</v>
      </c>
      <c r="AH19" s="13">
        <f t="shared" si="6"/>
        <v>0</v>
      </c>
    </row>
    <row r="20" spans="1:34" ht="12" customHeight="1" x14ac:dyDescent="0.25">
      <c r="A20" s="20" t="s">
        <v>26</v>
      </c>
      <c r="B20" s="21">
        <v>25</v>
      </c>
      <c r="C20" s="10"/>
      <c r="D20" s="10"/>
      <c r="E20" s="12"/>
      <c r="F20" s="1">
        <f>'28.8'!AF20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7"/>
        <v>0</v>
      </c>
      <c r="AG20" s="7">
        <f t="shared" si="5"/>
        <v>0</v>
      </c>
      <c r="AH20" s="13">
        <f t="shared" si="6"/>
        <v>0</v>
      </c>
    </row>
    <row r="21" spans="1:34" ht="12" customHeight="1" x14ac:dyDescent="0.25">
      <c r="A21" s="20" t="s">
        <v>27</v>
      </c>
      <c r="B21" s="21">
        <v>33</v>
      </c>
      <c r="C21" s="10">
        <v>1</v>
      </c>
      <c r="D21" s="10">
        <v>43</v>
      </c>
      <c r="E21" s="12"/>
      <c r="F21" s="1">
        <f>'28.8'!AF21</f>
        <v>114</v>
      </c>
      <c r="G21" s="22">
        <f t="shared" si="3"/>
        <v>114</v>
      </c>
      <c r="H21" s="7"/>
      <c r="I21" s="7"/>
      <c r="J21" s="7"/>
      <c r="K21" s="7"/>
      <c r="L21" s="7">
        <v>17</v>
      </c>
      <c r="M21" s="7"/>
      <c r="N21" s="6">
        <f t="shared" si="0"/>
        <v>17</v>
      </c>
      <c r="O21" s="11">
        <f t="shared" si="1"/>
        <v>97</v>
      </c>
      <c r="P21" s="14"/>
      <c r="Q21" s="14">
        <v>10</v>
      </c>
      <c r="R21" s="14"/>
      <c r="S21" s="14"/>
      <c r="T21" s="14"/>
      <c r="U21" s="14"/>
      <c r="V21" s="14">
        <v>10</v>
      </c>
      <c r="W21" s="14"/>
      <c r="X21" s="14"/>
      <c r="Y21" s="14"/>
      <c r="Z21" s="14"/>
      <c r="AA21" s="14"/>
      <c r="AB21" s="14"/>
      <c r="AC21" s="14"/>
      <c r="AD21" s="14">
        <v>1</v>
      </c>
      <c r="AE21" s="13">
        <f t="shared" si="4"/>
        <v>20</v>
      </c>
      <c r="AF21" s="15">
        <f t="shared" si="7"/>
        <v>77</v>
      </c>
      <c r="AG21" s="7">
        <f t="shared" si="5"/>
        <v>76</v>
      </c>
      <c r="AH21" s="13">
        <f t="shared" si="6"/>
        <v>0</v>
      </c>
    </row>
    <row r="22" spans="1:34" ht="12" customHeight="1" x14ac:dyDescent="0.25">
      <c r="A22" s="20" t="s">
        <v>28</v>
      </c>
      <c r="B22" s="21">
        <v>40</v>
      </c>
      <c r="C22" s="10"/>
      <c r="D22" s="10"/>
      <c r="E22" s="12"/>
      <c r="F22" s="1">
        <f>'28.8'!AF22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7"/>
        <v>0</v>
      </c>
      <c r="AG22" s="7">
        <f t="shared" si="5"/>
        <v>0</v>
      </c>
      <c r="AH22" s="13">
        <f t="shared" si="6"/>
        <v>0</v>
      </c>
    </row>
    <row r="23" spans="1:34" ht="12" customHeight="1" x14ac:dyDescent="0.25">
      <c r="A23" s="20" t="s">
        <v>29</v>
      </c>
      <c r="B23" s="21">
        <v>40</v>
      </c>
      <c r="C23" s="10"/>
      <c r="D23" s="10"/>
      <c r="E23" s="12"/>
      <c r="F23" s="1">
        <f>'28.8'!AF23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7"/>
        <v>0</v>
      </c>
      <c r="AG23" s="7">
        <f t="shared" si="5"/>
        <v>0</v>
      </c>
      <c r="AH23" s="13">
        <f t="shared" si="6"/>
        <v>0</v>
      </c>
    </row>
    <row r="24" spans="1:34" ht="12" customHeight="1" x14ac:dyDescent="0.25">
      <c r="A24" s="20" t="s">
        <v>30</v>
      </c>
      <c r="B24" s="21">
        <v>45</v>
      </c>
      <c r="C24" s="10">
        <v>7</v>
      </c>
      <c r="D24" s="10">
        <v>34</v>
      </c>
      <c r="E24" s="12">
        <v>150</v>
      </c>
      <c r="F24" s="1">
        <f>'28.8'!AF24</f>
        <v>351</v>
      </c>
      <c r="G24" s="22">
        <f t="shared" si="3"/>
        <v>501</v>
      </c>
      <c r="H24" s="7"/>
      <c r="I24" s="7">
        <v>17</v>
      </c>
      <c r="J24" s="7"/>
      <c r="K24" s="7"/>
      <c r="L24" s="7"/>
      <c r="M24" s="7"/>
      <c r="N24" s="6">
        <f t="shared" si="0"/>
        <v>17</v>
      </c>
      <c r="O24" s="11">
        <f t="shared" si="1"/>
        <v>484</v>
      </c>
      <c r="P24" s="14">
        <v>102</v>
      </c>
      <c r="Q24" s="14"/>
      <c r="R24" s="14"/>
      <c r="S24" s="14"/>
      <c r="T24" s="14"/>
      <c r="U24" s="14"/>
      <c r="V24" s="14"/>
      <c r="W24" s="14"/>
      <c r="X24" s="14"/>
      <c r="Y24" s="14">
        <v>2</v>
      </c>
      <c r="Z24" s="14">
        <v>2</v>
      </c>
      <c r="AA24" s="14"/>
      <c r="AB24" s="14">
        <v>28</v>
      </c>
      <c r="AC24" s="14"/>
      <c r="AD24" s="14">
        <v>1</v>
      </c>
      <c r="AE24" s="13">
        <f t="shared" si="4"/>
        <v>134</v>
      </c>
      <c r="AF24" s="15">
        <f t="shared" si="7"/>
        <v>350</v>
      </c>
      <c r="AG24" s="7">
        <f t="shared" si="5"/>
        <v>349</v>
      </c>
      <c r="AH24" s="13">
        <f t="shared" si="6"/>
        <v>0</v>
      </c>
    </row>
    <row r="25" spans="1:34" ht="12" customHeight="1" x14ac:dyDescent="0.25">
      <c r="A25" s="20" t="s">
        <v>59</v>
      </c>
      <c r="B25" s="21">
        <v>50</v>
      </c>
      <c r="C25" s="10">
        <v>1</v>
      </c>
      <c r="D25" s="10">
        <v>97</v>
      </c>
      <c r="E25" s="12"/>
      <c r="F25" s="1">
        <f>'28.8'!AF25</f>
        <v>184</v>
      </c>
      <c r="G25" s="22">
        <f t="shared" si="3"/>
        <v>184</v>
      </c>
      <c r="H25" s="7">
        <v>22</v>
      </c>
      <c r="I25" s="7">
        <v>14</v>
      </c>
      <c r="J25" s="7"/>
      <c r="K25" s="7"/>
      <c r="L25" s="7"/>
      <c r="M25" s="7"/>
      <c r="N25" s="6">
        <f t="shared" si="0"/>
        <v>36</v>
      </c>
      <c r="O25" s="11">
        <f t="shared" si="1"/>
        <v>148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>
        <v>1</v>
      </c>
      <c r="AD25" s="14"/>
      <c r="AE25" s="13">
        <f t="shared" si="4"/>
        <v>1</v>
      </c>
      <c r="AF25" s="15">
        <f t="shared" si="7"/>
        <v>147</v>
      </c>
      <c r="AG25" s="7">
        <f t="shared" si="5"/>
        <v>147</v>
      </c>
      <c r="AH25" s="13">
        <f t="shared" si="6"/>
        <v>0</v>
      </c>
    </row>
    <row r="26" spans="1:34" ht="12" customHeight="1" x14ac:dyDescent="0.25">
      <c r="A26" s="20" t="s">
        <v>60</v>
      </c>
      <c r="B26" s="21">
        <v>100</v>
      </c>
      <c r="C26" s="10">
        <v>2</v>
      </c>
      <c r="D26" s="10">
        <v>15</v>
      </c>
      <c r="E26" s="12"/>
      <c r="F26" s="1">
        <f>'28.8'!AF26</f>
        <v>361</v>
      </c>
      <c r="G26" s="22">
        <f t="shared" si="3"/>
        <v>361</v>
      </c>
      <c r="H26" s="7">
        <v>15</v>
      </c>
      <c r="I26" s="7">
        <v>16</v>
      </c>
      <c r="J26" s="7"/>
      <c r="K26" s="7"/>
      <c r="L26" s="7"/>
      <c r="M26" s="7"/>
      <c r="N26" s="6">
        <f t="shared" si="0"/>
        <v>31</v>
      </c>
      <c r="O26" s="11">
        <f t="shared" si="1"/>
        <v>330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>
        <v>10</v>
      </c>
      <c r="AA26" s="14"/>
      <c r="AB26" s="14">
        <v>105</v>
      </c>
      <c r="AC26" s="14"/>
      <c r="AD26" s="14"/>
      <c r="AE26" s="13">
        <f t="shared" si="4"/>
        <v>115</v>
      </c>
      <c r="AF26" s="15">
        <f t="shared" si="7"/>
        <v>215</v>
      </c>
      <c r="AG26" s="7">
        <f t="shared" si="5"/>
        <v>215</v>
      </c>
      <c r="AH26" s="13">
        <f t="shared" si="6"/>
        <v>0</v>
      </c>
    </row>
    <row r="27" spans="1:34" ht="12" customHeight="1" x14ac:dyDescent="0.25">
      <c r="A27" s="20" t="s">
        <v>61</v>
      </c>
      <c r="B27" s="21">
        <v>50</v>
      </c>
      <c r="C27" s="10">
        <v>0</v>
      </c>
      <c r="D27" s="10"/>
      <c r="E27" s="12"/>
      <c r="F27" s="1">
        <f>'28.8'!AF27</f>
        <v>3</v>
      </c>
      <c r="G27" s="22">
        <f t="shared" si="3"/>
        <v>3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3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>
        <v>3</v>
      </c>
      <c r="AA27" s="14"/>
      <c r="AB27" s="14"/>
      <c r="AC27" s="14"/>
      <c r="AD27" s="14"/>
      <c r="AE27" s="13">
        <f t="shared" si="4"/>
        <v>3</v>
      </c>
      <c r="AF27" s="15">
        <f t="shared" si="7"/>
        <v>0</v>
      </c>
      <c r="AG27" s="7">
        <f t="shared" si="5"/>
        <v>0</v>
      </c>
      <c r="AH27" s="13">
        <f t="shared" si="6"/>
        <v>0</v>
      </c>
    </row>
    <row r="28" spans="1:34" ht="12" customHeight="1" x14ac:dyDescent="0.25">
      <c r="A28" s="20" t="s">
        <v>58</v>
      </c>
      <c r="B28" s="21">
        <v>33</v>
      </c>
      <c r="C28" s="10">
        <v>10</v>
      </c>
      <c r="D28" s="10">
        <v>52</v>
      </c>
      <c r="E28" s="12">
        <v>144</v>
      </c>
      <c r="F28" s="1">
        <f>'28.8'!AF28</f>
        <v>346</v>
      </c>
      <c r="G28" s="22">
        <f t="shared" si="3"/>
        <v>490</v>
      </c>
      <c r="H28" s="7">
        <v>46</v>
      </c>
      <c r="I28" s="7"/>
      <c r="J28" s="7"/>
      <c r="K28" s="7"/>
      <c r="L28" s="7"/>
      <c r="M28" s="7"/>
      <c r="N28" s="6">
        <f t="shared" si="0"/>
        <v>46</v>
      </c>
      <c r="O28" s="11">
        <f t="shared" si="1"/>
        <v>444</v>
      </c>
      <c r="P28" s="14"/>
      <c r="Q28" s="14"/>
      <c r="R28" s="14"/>
      <c r="S28" s="14"/>
      <c r="T28" s="14">
        <v>9</v>
      </c>
      <c r="U28" s="14"/>
      <c r="V28" s="14"/>
      <c r="W28" s="14"/>
      <c r="X28" s="14"/>
      <c r="Y28" s="14">
        <v>24</v>
      </c>
      <c r="Z28" s="14"/>
      <c r="AA28" s="14"/>
      <c r="AB28" s="14">
        <v>28</v>
      </c>
      <c r="AC28" s="14"/>
      <c r="AD28" s="14">
        <v>1</v>
      </c>
      <c r="AE28" s="13">
        <f t="shared" si="4"/>
        <v>61</v>
      </c>
      <c r="AF28" s="15">
        <f t="shared" si="7"/>
        <v>383</v>
      </c>
      <c r="AG28" s="7">
        <f t="shared" si="5"/>
        <v>382</v>
      </c>
      <c r="AH28" s="13">
        <f t="shared" si="6"/>
        <v>0</v>
      </c>
    </row>
    <row r="29" spans="1:34" ht="12" customHeight="1" x14ac:dyDescent="0.25">
      <c r="E29" s="19">
        <f>SUM(E3:E28)</f>
        <v>2680</v>
      </c>
      <c r="F29" s="19">
        <f t="shared" ref="F29:AH29" si="8">SUM(F3:F28)</f>
        <v>6686</v>
      </c>
      <c r="G29" s="19">
        <f t="shared" si="8"/>
        <v>9366</v>
      </c>
      <c r="H29" s="19">
        <f t="shared" si="8"/>
        <v>1461</v>
      </c>
      <c r="I29" s="19">
        <f t="shared" si="8"/>
        <v>61</v>
      </c>
      <c r="J29" s="19">
        <f t="shared" si="8"/>
        <v>9</v>
      </c>
      <c r="K29" s="19">
        <f t="shared" si="8"/>
        <v>0</v>
      </c>
      <c r="L29" s="19">
        <f t="shared" si="8"/>
        <v>225</v>
      </c>
      <c r="M29" s="19">
        <f t="shared" si="8"/>
        <v>546</v>
      </c>
      <c r="N29" s="19">
        <f t="shared" si="8"/>
        <v>2302</v>
      </c>
      <c r="O29" s="19">
        <f t="shared" si="8"/>
        <v>7064</v>
      </c>
      <c r="P29" s="19">
        <f t="shared" si="8"/>
        <v>273</v>
      </c>
      <c r="Q29" s="19">
        <f t="shared" si="8"/>
        <v>136</v>
      </c>
      <c r="R29" s="19">
        <f t="shared" si="8"/>
        <v>244</v>
      </c>
      <c r="S29" s="19">
        <f t="shared" si="8"/>
        <v>146</v>
      </c>
      <c r="T29" s="19">
        <f t="shared" si="8"/>
        <v>191</v>
      </c>
      <c r="U29" s="19">
        <f t="shared" si="8"/>
        <v>225</v>
      </c>
      <c r="V29" s="19">
        <f t="shared" si="8"/>
        <v>196</v>
      </c>
      <c r="W29" s="19">
        <f t="shared" si="8"/>
        <v>0</v>
      </c>
      <c r="X29" s="19">
        <f t="shared" si="8"/>
        <v>0</v>
      </c>
      <c r="Y29" s="19">
        <f t="shared" si="8"/>
        <v>134</v>
      </c>
      <c r="Z29" s="19">
        <f t="shared" si="8"/>
        <v>15</v>
      </c>
      <c r="AA29" s="19">
        <f t="shared" si="8"/>
        <v>75</v>
      </c>
      <c r="AB29" s="19">
        <f t="shared" si="8"/>
        <v>161</v>
      </c>
      <c r="AC29" s="19"/>
      <c r="AD29" s="19">
        <f t="shared" si="8"/>
        <v>16</v>
      </c>
      <c r="AE29" s="19">
        <f t="shared" si="8"/>
        <v>1797</v>
      </c>
      <c r="AF29" s="19">
        <f t="shared" si="8"/>
        <v>5267</v>
      </c>
      <c r="AG29" s="19">
        <f t="shared" si="8"/>
        <v>5251</v>
      </c>
      <c r="AH29" s="19">
        <f t="shared" si="8"/>
        <v>0</v>
      </c>
    </row>
    <row r="32" spans="1:34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A1:A2"/>
    <mergeCell ref="B1:B2"/>
    <mergeCell ref="C1:C2"/>
    <mergeCell ref="D1:D2"/>
    <mergeCell ref="E1:E2"/>
    <mergeCell ref="AG1:AG2"/>
    <mergeCell ref="AH1:AH2"/>
    <mergeCell ref="G1:G2"/>
    <mergeCell ref="N1:N2"/>
    <mergeCell ref="O1:O2"/>
    <mergeCell ref="AD1:AD2"/>
    <mergeCell ref="AE1:AE2"/>
    <mergeCell ref="AF1:AF2"/>
  </mergeCells>
  <pageMargins left="0.7" right="0.7" top="0.75" bottom="0.75" header="0.3" footer="0.3"/>
  <pageSetup paperSize="9" orientation="portrait" verticalDpi="0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I32"/>
  <sheetViews>
    <sheetView zoomScale="85" zoomScaleNormal="85" workbookViewId="0">
      <pane xSplit="1" ySplit="2" topLeftCell="T3" activePane="bottomRight" state="frozen"/>
      <selection pane="topRight" activeCell="B1" sqref="B1"/>
      <selection pane="bottomLeft" activeCell="A3" sqref="A3"/>
      <selection pane="bottomRight" activeCell="D25" sqref="D25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92" t="s">
        <v>12</v>
      </c>
      <c r="F1" s="92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52</v>
      </c>
      <c r="Y1" s="5" t="s">
        <v>13</v>
      </c>
      <c r="Z1" s="5" t="s">
        <v>9</v>
      </c>
      <c r="AA1" s="5" t="s">
        <v>14</v>
      </c>
      <c r="AB1" s="4" t="s">
        <v>167</v>
      </c>
      <c r="AC1" s="5" t="s">
        <v>55</v>
      </c>
      <c r="AD1" s="5" t="s">
        <v>133</v>
      </c>
      <c r="AE1" s="84" t="s">
        <v>18</v>
      </c>
      <c r="AF1" s="82" t="s">
        <v>10</v>
      </c>
      <c r="AG1" s="82" t="s">
        <v>51</v>
      </c>
      <c r="AH1" s="76" t="s">
        <v>22</v>
      </c>
      <c r="AI1" s="78" t="s">
        <v>23</v>
      </c>
    </row>
    <row r="2" spans="1:35" x14ac:dyDescent="0.25">
      <c r="A2" s="85"/>
      <c r="B2" s="81"/>
      <c r="C2" s="81"/>
      <c r="D2" s="85"/>
      <c r="E2" s="93"/>
      <c r="F2" s="93"/>
      <c r="G2" s="90"/>
      <c r="H2" s="17" t="s">
        <v>24</v>
      </c>
      <c r="I2" s="17" t="s">
        <v>122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 t="s">
        <v>56</v>
      </c>
      <c r="AC2" s="16" t="s">
        <v>56</v>
      </c>
      <c r="AD2" s="16" t="s">
        <v>56</v>
      </c>
      <c r="AE2" s="85"/>
      <c r="AF2" s="83"/>
      <c r="AG2" s="83"/>
      <c r="AH2" s="77"/>
      <c r="AI2" s="79"/>
    </row>
    <row r="3" spans="1:35" ht="12.75" customHeight="1" x14ac:dyDescent="0.25">
      <c r="A3" s="20" t="s">
        <v>31</v>
      </c>
      <c r="B3" s="21">
        <v>33</v>
      </c>
      <c r="C3" s="9">
        <v>34</v>
      </c>
      <c r="D3" s="9">
        <v>36</v>
      </c>
      <c r="E3" s="12">
        <v>780</v>
      </c>
      <c r="F3" s="1">
        <f>'29.8'!AG3</f>
        <v>957</v>
      </c>
      <c r="G3" s="22">
        <f>SUM(E3:F3)</f>
        <v>1737</v>
      </c>
      <c r="H3" s="7">
        <v>58</v>
      </c>
      <c r="I3" s="7">
        <v>25</v>
      </c>
      <c r="J3" s="7"/>
      <c r="K3" s="7"/>
      <c r="L3" s="7">
        <v>150</v>
      </c>
      <c r="M3" s="7"/>
      <c r="N3" s="6">
        <f t="shared" ref="N3:N28" si="0">SUBTOTAL(9,H3:M3)</f>
        <v>233</v>
      </c>
      <c r="O3" s="11">
        <f t="shared" ref="O3:O28" si="1">G3-N3</f>
        <v>1504</v>
      </c>
      <c r="P3" s="14">
        <v>50</v>
      </c>
      <c r="Q3" s="14"/>
      <c r="R3" s="14">
        <v>50</v>
      </c>
      <c r="S3" s="14"/>
      <c r="T3" s="14">
        <v>20</v>
      </c>
      <c r="U3" s="14">
        <v>13</v>
      </c>
      <c r="V3" s="14">
        <v>31</v>
      </c>
      <c r="W3" s="14">
        <v>42</v>
      </c>
      <c r="X3" s="14">
        <v>12</v>
      </c>
      <c r="Y3" s="14">
        <v>62</v>
      </c>
      <c r="Z3" s="14">
        <v>26</v>
      </c>
      <c r="AA3" s="14">
        <v>37</v>
      </c>
      <c r="AB3" s="14">
        <v>1</v>
      </c>
      <c r="AC3" s="14"/>
      <c r="AD3" s="14"/>
      <c r="AE3" s="14">
        <v>2</v>
      </c>
      <c r="AF3" s="13">
        <f>SUM(P3:AD3)</f>
        <v>344</v>
      </c>
      <c r="AG3" s="15">
        <f t="shared" ref="AG3:AG28" si="2">O3-AF3</f>
        <v>1160</v>
      </c>
      <c r="AH3" s="7">
        <f t="shared" ref="AH3:AH28" si="3">(B3*C3)+D3</f>
        <v>1158</v>
      </c>
      <c r="AI3" s="13">
        <f>AH3+AE3-AG3</f>
        <v>0</v>
      </c>
    </row>
    <row r="4" spans="1:35" ht="12.75" customHeight="1" x14ac:dyDescent="0.25">
      <c r="A4" s="20" t="s">
        <v>32</v>
      </c>
      <c r="B4" s="21">
        <v>70</v>
      </c>
      <c r="C4" s="9">
        <v>4</v>
      </c>
      <c r="D4" s="9">
        <v>22</v>
      </c>
      <c r="E4" s="12">
        <v>700</v>
      </c>
      <c r="F4" s="1">
        <f>'29.8'!AG4</f>
        <v>639</v>
      </c>
      <c r="G4" s="22">
        <f t="shared" ref="G4:G28" si="4">SUM(E4:F4)</f>
        <v>1339</v>
      </c>
      <c r="H4" s="7">
        <v>81</v>
      </c>
      <c r="I4" s="7">
        <v>25</v>
      </c>
      <c r="J4" s="7"/>
      <c r="K4" s="7"/>
      <c r="L4" s="7">
        <v>405</v>
      </c>
      <c r="M4" s="7"/>
      <c r="N4" s="6">
        <f t="shared" si="0"/>
        <v>511</v>
      </c>
      <c r="O4" s="11">
        <f t="shared" si="1"/>
        <v>828</v>
      </c>
      <c r="P4" s="14">
        <v>30</v>
      </c>
      <c r="Q4" s="14"/>
      <c r="R4" s="14">
        <v>108</v>
      </c>
      <c r="S4" s="14"/>
      <c r="T4" s="14">
        <v>51</v>
      </c>
      <c r="U4" s="14">
        <v>71</v>
      </c>
      <c r="V4" s="14">
        <v>36</v>
      </c>
      <c r="W4" s="14">
        <v>53</v>
      </c>
      <c r="X4" s="14">
        <v>22</v>
      </c>
      <c r="Y4" s="14">
        <v>48</v>
      </c>
      <c r="Z4" s="14">
        <v>39</v>
      </c>
      <c r="AA4" s="14">
        <v>67</v>
      </c>
      <c r="AB4" s="14">
        <v>1</v>
      </c>
      <c r="AC4" s="14"/>
      <c r="AD4" s="14"/>
      <c r="AE4" s="14"/>
      <c r="AF4" s="13">
        <f t="shared" ref="AF4:AF28" si="5">SUM(P4:AD4)</f>
        <v>526</v>
      </c>
      <c r="AG4" s="15">
        <f t="shared" si="2"/>
        <v>302</v>
      </c>
      <c r="AH4" s="7">
        <f t="shared" si="3"/>
        <v>302</v>
      </c>
      <c r="AI4" s="13">
        <f t="shared" ref="AI4:AI28" si="6">AH4+AE4-AG4</f>
        <v>0</v>
      </c>
    </row>
    <row r="5" spans="1:35" ht="12.75" customHeight="1" x14ac:dyDescent="0.25">
      <c r="A5" s="20" t="s">
        <v>33</v>
      </c>
      <c r="B5" s="21">
        <v>45</v>
      </c>
      <c r="C5" s="8">
        <v>6</v>
      </c>
      <c r="D5" s="8">
        <v>29</v>
      </c>
      <c r="E5" s="12">
        <v>180</v>
      </c>
      <c r="F5" s="1">
        <f>'29.8'!AG5</f>
        <v>238</v>
      </c>
      <c r="G5" s="22">
        <f t="shared" si="4"/>
        <v>418</v>
      </c>
      <c r="H5" s="7"/>
      <c r="I5" s="7"/>
      <c r="J5" s="7"/>
      <c r="K5" s="7"/>
      <c r="L5" s="7">
        <v>65</v>
      </c>
      <c r="M5" s="7"/>
      <c r="N5" s="6">
        <f t="shared" si="0"/>
        <v>65</v>
      </c>
      <c r="O5" s="11">
        <f t="shared" si="1"/>
        <v>353</v>
      </c>
      <c r="P5" s="14">
        <v>11</v>
      </c>
      <c r="Q5" s="14"/>
      <c r="R5" s="14">
        <v>5</v>
      </c>
      <c r="S5" s="14"/>
      <c r="T5" s="14"/>
      <c r="U5" s="14">
        <v>11</v>
      </c>
      <c r="V5" s="14"/>
      <c r="W5" s="14">
        <v>11</v>
      </c>
      <c r="X5" s="14"/>
      <c r="Y5" s="14">
        <v>3</v>
      </c>
      <c r="Z5" s="14">
        <v>8</v>
      </c>
      <c r="AA5" s="14">
        <v>5</v>
      </c>
      <c r="AB5" s="14"/>
      <c r="AC5" s="14"/>
      <c r="AD5" s="14"/>
      <c r="AE5" s="14"/>
      <c r="AF5" s="13">
        <f t="shared" si="5"/>
        <v>54</v>
      </c>
      <c r="AG5" s="15">
        <f t="shared" si="2"/>
        <v>299</v>
      </c>
      <c r="AH5" s="7">
        <f t="shared" si="3"/>
        <v>299</v>
      </c>
      <c r="AI5" s="13">
        <f t="shared" si="6"/>
        <v>0</v>
      </c>
    </row>
    <row r="6" spans="1:35" ht="12.75" customHeight="1" x14ac:dyDescent="0.25">
      <c r="A6" s="20" t="s">
        <v>34</v>
      </c>
      <c r="B6" s="21">
        <v>40</v>
      </c>
      <c r="C6" s="8">
        <v>0</v>
      </c>
      <c r="D6" s="8"/>
      <c r="E6" s="12"/>
      <c r="F6" s="1">
        <f>'29.8'!AG6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5"/>
        <v>0</v>
      </c>
      <c r="AG6" s="15">
        <f t="shared" si="2"/>
        <v>0</v>
      </c>
      <c r="AH6" s="7">
        <f t="shared" si="3"/>
        <v>0</v>
      </c>
      <c r="AI6" s="13">
        <f t="shared" si="6"/>
        <v>0</v>
      </c>
    </row>
    <row r="7" spans="1:35" ht="12.75" customHeight="1" x14ac:dyDescent="0.25">
      <c r="A7" s="20" t="s">
        <v>35</v>
      </c>
      <c r="B7" s="21">
        <v>40</v>
      </c>
      <c r="C7" s="8">
        <v>0</v>
      </c>
      <c r="D7" s="8">
        <v>33</v>
      </c>
      <c r="E7" s="12"/>
      <c r="F7" s="1">
        <f>'29.8'!AG7</f>
        <v>52</v>
      </c>
      <c r="G7" s="22">
        <f t="shared" si="4"/>
        <v>52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52</v>
      </c>
      <c r="P7" s="14">
        <v>10</v>
      </c>
      <c r="Q7" s="14"/>
      <c r="R7" s="14"/>
      <c r="S7" s="14"/>
      <c r="T7" s="14"/>
      <c r="U7" s="14"/>
      <c r="V7" s="14">
        <v>5</v>
      </c>
      <c r="W7" s="14"/>
      <c r="X7" s="14">
        <v>4</v>
      </c>
      <c r="Y7" s="14"/>
      <c r="Z7" s="14"/>
      <c r="AA7" s="14"/>
      <c r="AB7" s="14"/>
      <c r="AC7" s="14"/>
      <c r="AD7" s="14"/>
      <c r="AE7" s="14"/>
      <c r="AF7" s="13">
        <f t="shared" si="5"/>
        <v>19</v>
      </c>
      <c r="AG7" s="15">
        <f t="shared" si="2"/>
        <v>33</v>
      </c>
      <c r="AH7" s="7">
        <f t="shared" si="3"/>
        <v>33</v>
      </c>
      <c r="AI7" s="13">
        <f t="shared" si="6"/>
        <v>0</v>
      </c>
    </row>
    <row r="8" spans="1:35" ht="12.75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'29.8'!AG8</f>
        <v>0</v>
      </c>
      <c r="G8" s="22">
        <f t="shared" si="4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5"/>
        <v>0</v>
      </c>
      <c r="AG8" s="15">
        <f t="shared" si="2"/>
        <v>0</v>
      </c>
      <c r="AH8" s="7">
        <f t="shared" si="3"/>
        <v>0</v>
      </c>
      <c r="AI8" s="13">
        <f t="shared" si="6"/>
        <v>0</v>
      </c>
    </row>
    <row r="9" spans="1:35" ht="12.75" customHeight="1" x14ac:dyDescent="0.25">
      <c r="A9" s="20" t="s">
        <v>37</v>
      </c>
      <c r="B9" s="21">
        <v>120</v>
      </c>
      <c r="C9" s="9">
        <v>3</v>
      </c>
      <c r="D9" s="9">
        <v>98</v>
      </c>
      <c r="E9" s="12"/>
      <c r="F9" s="1">
        <f>'29.8'!AG9</f>
        <v>559</v>
      </c>
      <c r="G9" s="22">
        <f t="shared" si="4"/>
        <v>559</v>
      </c>
      <c r="H9" s="7">
        <v>10</v>
      </c>
      <c r="I9" s="7"/>
      <c r="J9" s="7"/>
      <c r="K9" s="7"/>
      <c r="L9" s="7"/>
      <c r="M9" s="7"/>
      <c r="N9" s="6">
        <f t="shared" si="0"/>
        <v>10</v>
      </c>
      <c r="O9" s="11">
        <f t="shared" si="1"/>
        <v>549</v>
      </c>
      <c r="P9" s="14">
        <v>6</v>
      </c>
      <c r="Q9" s="14"/>
      <c r="R9" s="14">
        <v>11</v>
      </c>
      <c r="S9" s="14"/>
      <c r="T9" s="14">
        <v>20</v>
      </c>
      <c r="U9" s="14"/>
      <c r="V9" s="14">
        <v>13</v>
      </c>
      <c r="W9" s="14"/>
      <c r="X9" s="14">
        <v>2</v>
      </c>
      <c r="Y9" s="14">
        <v>10</v>
      </c>
      <c r="Z9" s="14">
        <v>6</v>
      </c>
      <c r="AA9" s="14">
        <v>23</v>
      </c>
      <c r="AB9" s="14"/>
      <c r="AC9" s="14"/>
      <c r="AD9" s="14"/>
      <c r="AE9" s="14"/>
      <c r="AF9" s="13">
        <f t="shared" si="5"/>
        <v>91</v>
      </c>
      <c r="AG9" s="15">
        <f t="shared" si="2"/>
        <v>458</v>
      </c>
      <c r="AH9" s="7">
        <f t="shared" si="3"/>
        <v>458</v>
      </c>
      <c r="AI9" s="13">
        <f t="shared" si="6"/>
        <v>0</v>
      </c>
    </row>
    <row r="10" spans="1:35" ht="12.75" customHeight="1" x14ac:dyDescent="0.25">
      <c r="A10" s="20" t="s">
        <v>38</v>
      </c>
      <c r="B10" s="21">
        <v>40</v>
      </c>
      <c r="C10" s="8">
        <v>1</v>
      </c>
      <c r="D10" s="8">
        <v>20</v>
      </c>
      <c r="E10" s="12"/>
      <c r="F10" s="1">
        <f>'29.8'!AG10</f>
        <v>78</v>
      </c>
      <c r="G10" s="22">
        <f t="shared" si="4"/>
        <v>78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78</v>
      </c>
      <c r="P10" s="14">
        <v>15</v>
      </c>
      <c r="Q10" s="14"/>
      <c r="R10" s="14"/>
      <c r="S10" s="14"/>
      <c r="T10" s="14"/>
      <c r="U10" s="14"/>
      <c r="V10" s="14"/>
      <c r="W10" s="14"/>
      <c r="X10" s="14"/>
      <c r="Y10" s="14"/>
      <c r="Z10" s="14">
        <v>3</v>
      </c>
      <c r="AA10" s="14"/>
      <c r="AB10" s="14"/>
      <c r="AC10" s="14"/>
      <c r="AD10" s="14"/>
      <c r="AE10" s="14"/>
      <c r="AF10" s="13">
        <f t="shared" si="5"/>
        <v>18</v>
      </c>
      <c r="AG10" s="15">
        <f t="shared" si="2"/>
        <v>60</v>
      </c>
      <c r="AH10" s="7">
        <f t="shared" si="3"/>
        <v>60</v>
      </c>
      <c r="AI10" s="13">
        <f t="shared" si="6"/>
        <v>0</v>
      </c>
    </row>
    <row r="11" spans="1:35" ht="12.75" customHeight="1" x14ac:dyDescent="0.25">
      <c r="A11" s="20" t="s">
        <v>39</v>
      </c>
      <c r="B11" s="21">
        <v>65</v>
      </c>
      <c r="C11" s="8">
        <v>3</v>
      </c>
      <c r="D11" s="8">
        <v>3</v>
      </c>
      <c r="E11" s="12"/>
      <c r="F11" s="1">
        <f>'29.8'!AG11</f>
        <v>216</v>
      </c>
      <c r="G11" s="22">
        <f t="shared" si="4"/>
        <v>216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216</v>
      </c>
      <c r="P11" s="14">
        <v>4</v>
      </c>
      <c r="Q11" s="14"/>
      <c r="R11" s="14"/>
      <c r="S11" s="14"/>
      <c r="T11" s="14"/>
      <c r="U11" s="14"/>
      <c r="V11" s="14">
        <v>4</v>
      </c>
      <c r="W11" s="14"/>
      <c r="X11" s="14"/>
      <c r="Y11" s="14">
        <v>3</v>
      </c>
      <c r="Z11" s="14">
        <v>2</v>
      </c>
      <c r="AA11" s="14">
        <v>5</v>
      </c>
      <c r="AB11" s="14"/>
      <c r="AC11" s="14"/>
      <c r="AD11" s="14"/>
      <c r="AE11" s="14"/>
      <c r="AF11" s="13">
        <f t="shared" si="5"/>
        <v>18</v>
      </c>
      <c r="AG11" s="15">
        <f t="shared" si="2"/>
        <v>198</v>
      </c>
      <c r="AH11" s="7">
        <f t="shared" si="3"/>
        <v>198</v>
      </c>
      <c r="AI11" s="13">
        <f t="shared" si="6"/>
        <v>0</v>
      </c>
    </row>
    <row r="12" spans="1:35" ht="12.75" customHeight="1" x14ac:dyDescent="0.25">
      <c r="A12" s="20" t="s">
        <v>40</v>
      </c>
      <c r="B12" s="21">
        <v>100</v>
      </c>
      <c r="C12" s="8">
        <v>6</v>
      </c>
      <c r="D12" s="8">
        <v>72</v>
      </c>
      <c r="E12" s="12">
        <v>400</v>
      </c>
      <c r="F12" s="1">
        <f>'29.8'!AG12</f>
        <v>518</v>
      </c>
      <c r="G12" s="22">
        <f t="shared" si="4"/>
        <v>918</v>
      </c>
      <c r="H12" s="7">
        <v>35</v>
      </c>
      <c r="I12" s="7"/>
      <c r="J12" s="7"/>
      <c r="K12" s="7"/>
      <c r="L12" s="7">
        <v>65</v>
      </c>
      <c r="M12" s="7"/>
      <c r="N12" s="6">
        <f t="shared" si="0"/>
        <v>100</v>
      </c>
      <c r="O12" s="11">
        <f t="shared" si="1"/>
        <v>818</v>
      </c>
      <c r="P12" s="14"/>
      <c r="Q12" s="14"/>
      <c r="R12" s="14">
        <v>27</v>
      </c>
      <c r="S12" s="14"/>
      <c r="T12" s="14">
        <v>9</v>
      </c>
      <c r="U12" s="14">
        <v>5</v>
      </c>
      <c r="V12" s="14">
        <v>25</v>
      </c>
      <c r="W12" s="14">
        <v>26</v>
      </c>
      <c r="X12" s="14"/>
      <c r="Y12" s="14">
        <v>18</v>
      </c>
      <c r="Z12" s="14">
        <v>19</v>
      </c>
      <c r="AA12" s="14">
        <v>17</v>
      </c>
      <c r="AB12" s="14"/>
      <c r="AC12" s="14"/>
      <c r="AD12" s="14"/>
      <c r="AE12" s="14"/>
      <c r="AF12" s="13">
        <f t="shared" si="5"/>
        <v>146</v>
      </c>
      <c r="AG12" s="15">
        <f t="shared" si="2"/>
        <v>672</v>
      </c>
      <c r="AH12" s="7">
        <f t="shared" si="3"/>
        <v>672</v>
      </c>
      <c r="AI12" s="13">
        <f t="shared" si="6"/>
        <v>0</v>
      </c>
    </row>
    <row r="13" spans="1:35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'29.8'!AG13</f>
        <v>0</v>
      </c>
      <c r="G13" s="22">
        <f t="shared" si="4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5"/>
        <v>0</v>
      </c>
      <c r="AG13" s="15">
        <f t="shared" si="2"/>
        <v>0</v>
      </c>
      <c r="AH13" s="7">
        <f t="shared" si="3"/>
        <v>0</v>
      </c>
      <c r="AI13" s="13">
        <f t="shared" si="6"/>
        <v>0</v>
      </c>
    </row>
    <row r="14" spans="1:35" ht="12.75" customHeight="1" x14ac:dyDescent="0.25">
      <c r="A14" s="20" t="s">
        <v>42</v>
      </c>
      <c r="B14" s="21">
        <v>48</v>
      </c>
      <c r="C14" s="10">
        <v>2</v>
      </c>
      <c r="D14" s="10">
        <v>28</v>
      </c>
      <c r="E14" s="12"/>
      <c r="F14" s="1">
        <f>'29.8'!AG14</f>
        <v>157</v>
      </c>
      <c r="G14" s="22">
        <f t="shared" si="4"/>
        <v>157</v>
      </c>
      <c r="H14" s="7">
        <v>5</v>
      </c>
      <c r="I14" s="7"/>
      <c r="J14" s="7"/>
      <c r="K14" s="7"/>
      <c r="L14" s="7">
        <v>5</v>
      </c>
      <c r="M14" s="7"/>
      <c r="N14" s="6">
        <f t="shared" si="0"/>
        <v>10</v>
      </c>
      <c r="O14" s="11">
        <f t="shared" si="1"/>
        <v>147</v>
      </c>
      <c r="P14" s="14"/>
      <c r="Q14" s="14"/>
      <c r="R14" s="14">
        <v>6</v>
      </c>
      <c r="S14" s="14"/>
      <c r="T14" s="14"/>
      <c r="U14" s="14"/>
      <c r="V14" s="14">
        <v>7</v>
      </c>
      <c r="W14" s="14"/>
      <c r="X14" s="14"/>
      <c r="Y14" s="14">
        <v>3</v>
      </c>
      <c r="Z14" s="14"/>
      <c r="AA14" s="14">
        <v>4</v>
      </c>
      <c r="AB14" s="14">
        <v>2</v>
      </c>
      <c r="AC14" s="14">
        <v>1</v>
      </c>
      <c r="AD14" s="14"/>
      <c r="AE14" s="14"/>
      <c r="AF14" s="13">
        <f t="shared" si="5"/>
        <v>23</v>
      </c>
      <c r="AG14" s="15">
        <f t="shared" si="2"/>
        <v>124</v>
      </c>
      <c r="AH14" s="7">
        <f t="shared" si="3"/>
        <v>124</v>
      </c>
      <c r="AI14" s="13">
        <f t="shared" si="6"/>
        <v>0</v>
      </c>
    </row>
    <row r="15" spans="1:35" ht="12.75" customHeight="1" x14ac:dyDescent="0.25">
      <c r="A15" s="20" t="s">
        <v>43</v>
      </c>
      <c r="B15" s="21">
        <v>85</v>
      </c>
      <c r="C15" s="10">
        <v>1</v>
      </c>
      <c r="D15" s="10">
        <v>70</v>
      </c>
      <c r="E15" s="12">
        <v>85</v>
      </c>
      <c r="F15" s="1">
        <f>'29.8'!AG15</f>
        <v>126</v>
      </c>
      <c r="G15" s="22">
        <f t="shared" si="4"/>
        <v>211</v>
      </c>
      <c r="H15" s="7"/>
      <c r="I15" s="7"/>
      <c r="J15" s="7"/>
      <c r="K15" s="7"/>
      <c r="L15" s="7">
        <v>5</v>
      </c>
      <c r="M15" s="7"/>
      <c r="N15" s="6">
        <f t="shared" si="0"/>
        <v>5</v>
      </c>
      <c r="O15" s="11">
        <f t="shared" si="1"/>
        <v>206</v>
      </c>
      <c r="P15" s="14"/>
      <c r="Q15" s="14"/>
      <c r="R15" s="14">
        <v>6</v>
      </c>
      <c r="S15" s="14"/>
      <c r="T15" s="14">
        <v>5</v>
      </c>
      <c r="U15" s="14">
        <v>15</v>
      </c>
      <c r="V15" s="14">
        <v>4</v>
      </c>
      <c r="W15" s="14">
        <v>2</v>
      </c>
      <c r="X15" s="14"/>
      <c r="Y15" s="14">
        <v>9</v>
      </c>
      <c r="Z15" s="14">
        <v>5</v>
      </c>
      <c r="AA15" s="14">
        <v>5</v>
      </c>
      <c r="AB15" s="14"/>
      <c r="AC15" s="14"/>
      <c r="AD15" s="14"/>
      <c r="AE15" s="14"/>
      <c r="AF15" s="13">
        <f t="shared" si="5"/>
        <v>51</v>
      </c>
      <c r="AG15" s="15">
        <f t="shared" si="2"/>
        <v>155</v>
      </c>
      <c r="AH15" s="7">
        <f t="shared" si="3"/>
        <v>155</v>
      </c>
      <c r="AI15" s="13">
        <f t="shared" si="6"/>
        <v>0</v>
      </c>
    </row>
    <row r="16" spans="1:35" ht="12.75" customHeight="1" x14ac:dyDescent="0.25">
      <c r="A16" s="20" t="s">
        <v>44</v>
      </c>
      <c r="B16" s="21">
        <v>50</v>
      </c>
      <c r="C16" s="10">
        <v>2</v>
      </c>
      <c r="D16" s="10">
        <v>85</v>
      </c>
      <c r="E16" s="12">
        <v>85</v>
      </c>
      <c r="F16" s="1">
        <f>'29.8'!AG16</f>
        <v>227</v>
      </c>
      <c r="G16" s="22">
        <f t="shared" si="4"/>
        <v>312</v>
      </c>
      <c r="H16" s="7"/>
      <c r="I16" s="7"/>
      <c r="J16" s="7"/>
      <c r="K16" s="7"/>
      <c r="L16" s="7">
        <v>10</v>
      </c>
      <c r="M16" s="7"/>
      <c r="N16" s="6">
        <f t="shared" si="0"/>
        <v>10</v>
      </c>
      <c r="O16" s="11">
        <f t="shared" si="1"/>
        <v>302</v>
      </c>
      <c r="P16" s="14"/>
      <c r="Q16" s="14"/>
      <c r="R16" s="14">
        <v>3</v>
      </c>
      <c r="S16" s="14"/>
      <c r="T16" s="14">
        <v>5</v>
      </c>
      <c r="U16" s="14">
        <v>20</v>
      </c>
      <c r="V16" s="14">
        <v>14</v>
      </c>
      <c r="W16" s="14">
        <v>23</v>
      </c>
      <c r="X16" s="14"/>
      <c r="Y16" s="14">
        <v>12</v>
      </c>
      <c r="Z16" s="14"/>
      <c r="AA16" s="14">
        <v>40</v>
      </c>
      <c r="AB16" s="14"/>
      <c r="AC16" s="14"/>
      <c r="AD16" s="14"/>
      <c r="AE16" s="14"/>
      <c r="AF16" s="13">
        <f t="shared" si="5"/>
        <v>117</v>
      </c>
      <c r="AG16" s="15">
        <f t="shared" si="2"/>
        <v>185</v>
      </c>
      <c r="AH16" s="7">
        <f t="shared" si="3"/>
        <v>185</v>
      </c>
      <c r="AI16" s="13">
        <f t="shared" si="6"/>
        <v>0</v>
      </c>
    </row>
    <row r="17" spans="1:35" ht="12.75" customHeight="1" x14ac:dyDescent="0.25">
      <c r="A17" s="20" t="s">
        <v>45</v>
      </c>
      <c r="B17" s="21">
        <v>50</v>
      </c>
      <c r="C17" s="10">
        <v>4</v>
      </c>
      <c r="D17" s="10">
        <v>49</v>
      </c>
      <c r="E17" s="12"/>
      <c r="F17" s="1">
        <f>'29.8'!AG17</f>
        <v>274</v>
      </c>
      <c r="G17" s="22">
        <f t="shared" si="4"/>
        <v>274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274</v>
      </c>
      <c r="P17" s="14"/>
      <c r="Q17" s="14"/>
      <c r="R17" s="14"/>
      <c r="S17" s="14"/>
      <c r="T17" s="14"/>
      <c r="U17" s="14"/>
      <c r="V17" s="14">
        <v>8</v>
      </c>
      <c r="W17" s="14"/>
      <c r="X17" s="14"/>
      <c r="Y17" s="14"/>
      <c r="Z17" s="14">
        <v>15</v>
      </c>
      <c r="AA17" s="14"/>
      <c r="AB17" s="14">
        <v>2</v>
      </c>
      <c r="AC17" s="14"/>
      <c r="AD17" s="14"/>
      <c r="AE17" s="14"/>
      <c r="AF17" s="13">
        <f t="shared" si="5"/>
        <v>25</v>
      </c>
      <c r="AG17" s="15">
        <f t="shared" si="2"/>
        <v>249</v>
      </c>
      <c r="AH17" s="7">
        <f t="shared" si="3"/>
        <v>249</v>
      </c>
      <c r="AI17" s="13">
        <f t="shared" si="6"/>
        <v>0</v>
      </c>
    </row>
    <row r="18" spans="1:35" ht="12.75" customHeight="1" x14ac:dyDescent="0.25">
      <c r="A18" s="20" t="s">
        <v>46</v>
      </c>
      <c r="B18" s="21">
        <v>50</v>
      </c>
      <c r="C18" s="10">
        <v>0</v>
      </c>
      <c r="D18" s="10">
        <v>9</v>
      </c>
      <c r="E18" s="12"/>
      <c r="F18" s="1">
        <f>'29.8'!AG18</f>
        <v>11</v>
      </c>
      <c r="G18" s="22">
        <f t="shared" si="4"/>
        <v>11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>
        <v>2</v>
      </c>
      <c r="AD18" s="14"/>
      <c r="AE18" s="14"/>
      <c r="AF18" s="13">
        <f t="shared" si="5"/>
        <v>2</v>
      </c>
      <c r="AG18" s="15">
        <f t="shared" si="2"/>
        <v>9</v>
      </c>
      <c r="AH18" s="7">
        <f t="shared" si="3"/>
        <v>9</v>
      </c>
      <c r="AI18" s="13">
        <f t="shared" si="6"/>
        <v>0</v>
      </c>
    </row>
    <row r="19" spans="1:35" ht="12.75" customHeight="1" x14ac:dyDescent="0.25">
      <c r="A19" s="20" t="s">
        <v>25</v>
      </c>
      <c r="B19" s="21">
        <v>50</v>
      </c>
      <c r="C19" s="10">
        <v>0</v>
      </c>
      <c r="D19" s="10"/>
      <c r="E19" s="12"/>
      <c r="F19" s="1">
        <f>'29.8'!AG19</f>
        <v>30</v>
      </c>
      <c r="G19" s="22">
        <f t="shared" si="4"/>
        <v>30</v>
      </c>
      <c r="H19" s="7"/>
      <c r="I19" s="7"/>
      <c r="J19" s="7"/>
      <c r="K19" s="7"/>
      <c r="L19" s="7">
        <v>20</v>
      </c>
      <c r="M19" s="7"/>
      <c r="N19" s="6">
        <f t="shared" si="0"/>
        <v>20</v>
      </c>
      <c r="O19" s="11">
        <f t="shared" si="1"/>
        <v>10</v>
      </c>
      <c r="P19" s="14"/>
      <c r="Q19" s="14"/>
      <c r="R19" s="14"/>
      <c r="S19" s="14"/>
      <c r="T19" s="14"/>
      <c r="U19" s="14">
        <v>10</v>
      </c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5"/>
        <v>10</v>
      </c>
      <c r="AG19" s="15">
        <f t="shared" si="2"/>
        <v>0</v>
      </c>
      <c r="AH19" s="7">
        <f t="shared" si="3"/>
        <v>0</v>
      </c>
      <c r="AI19" s="13">
        <f t="shared" si="6"/>
        <v>0</v>
      </c>
    </row>
    <row r="20" spans="1:35" ht="12.75" customHeight="1" x14ac:dyDescent="0.25">
      <c r="A20" s="20" t="s">
        <v>26</v>
      </c>
      <c r="B20" s="21">
        <v>25</v>
      </c>
      <c r="C20" s="10">
        <v>0</v>
      </c>
      <c r="D20" s="10"/>
      <c r="E20" s="12"/>
      <c r="F20" s="1">
        <f>'29.8'!AG20</f>
        <v>0</v>
      </c>
      <c r="G20" s="22">
        <f t="shared" si="4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5"/>
        <v>0</v>
      </c>
      <c r="AG20" s="15">
        <f t="shared" si="2"/>
        <v>0</v>
      </c>
      <c r="AH20" s="7">
        <f t="shared" si="3"/>
        <v>0</v>
      </c>
      <c r="AI20" s="13">
        <f t="shared" si="6"/>
        <v>0</v>
      </c>
    </row>
    <row r="21" spans="1:35" ht="12.75" customHeight="1" x14ac:dyDescent="0.25">
      <c r="A21" s="20" t="s">
        <v>27</v>
      </c>
      <c r="B21" s="21">
        <v>33</v>
      </c>
      <c r="C21" s="10">
        <v>1</v>
      </c>
      <c r="D21" s="10">
        <v>12</v>
      </c>
      <c r="E21" s="12"/>
      <c r="F21" s="1">
        <f>'29.8'!AG21</f>
        <v>76</v>
      </c>
      <c r="G21" s="22">
        <f t="shared" si="4"/>
        <v>76</v>
      </c>
      <c r="H21" s="7"/>
      <c r="I21" s="7"/>
      <c r="J21" s="7"/>
      <c r="K21" s="7"/>
      <c r="L21" s="7">
        <v>20</v>
      </c>
      <c r="M21" s="7"/>
      <c r="N21" s="6">
        <f t="shared" si="0"/>
        <v>20</v>
      </c>
      <c r="O21" s="11">
        <f t="shared" si="1"/>
        <v>56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>
        <v>10</v>
      </c>
      <c r="AB21" s="14"/>
      <c r="AC21" s="14"/>
      <c r="AD21" s="14"/>
      <c r="AE21" s="14">
        <v>1</v>
      </c>
      <c r="AF21" s="13">
        <f t="shared" si="5"/>
        <v>10</v>
      </c>
      <c r="AG21" s="15">
        <f t="shared" si="2"/>
        <v>46</v>
      </c>
      <c r="AH21" s="7">
        <f t="shared" si="3"/>
        <v>45</v>
      </c>
      <c r="AI21" s="13">
        <f t="shared" si="6"/>
        <v>0</v>
      </c>
    </row>
    <row r="22" spans="1:35" ht="12.75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'29.8'!AG22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5"/>
        <v>0</v>
      </c>
      <c r="AG22" s="15">
        <f t="shared" si="2"/>
        <v>0</v>
      </c>
      <c r="AH22" s="7">
        <f t="shared" si="3"/>
        <v>0</v>
      </c>
      <c r="AI22" s="13">
        <f t="shared" si="6"/>
        <v>0</v>
      </c>
    </row>
    <row r="23" spans="1:35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'29.8'!AG23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5"/>
        <v>0</v>
      </c>
      <c r="AG23" s="15">
        <f t="shared" si="2"/>
        <v>0</v>
      </c>
      <c r="AH23" s="7">
        <f t="shared" si="3"/>
        <v>0</v>
      </c>
      <c r="AI23" s="13">
        <f t="shared" si="6"/>
        <v>0</v>
      </c>
    </row>
    <row r="24" spans="1:35" ht="12.75" customHeight="1" x14ac:dyDescent="0.25">
      <c r="A24" s="20" t="s">
        <v>30</v>
      </c>
      <c r="B24" s="21">
        <v>45</v>
      </c>
      <c r="C24" s="10">
        <v>6</v>
      </c>
      <c r="D24" s="10">
        <v>40</v>
      </c>
      <c r="E24" s="12"/>
      <c r="F24" s="1">
        <f>'29.8'!AG24</f>
        <v>349</v>
      </c>
      <c r="G24" s="22">
        <f t="shared" si="4"/>
        <v>349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349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>
        <v>34</v>
      </c>
      <c r="AC24" s="14">
        <v>2</v>
      </c>
      <c r="AD24" s="14">
        <v>1</v>
      </c>
      <c r="AE24" s="14">
        <v>2</v>
      </c>
      <c r="AF24" s="13">
        <f t="shared" si="5"/>
        <v>37</v>
      </c>
      <c r="AG24" s="15">
        <f t="shared" si="2"/>
        <v>312</v>
      </c>
      <c r="AH24" s="7">
        <f t="shared" si="3"/>
        <v>310</v>
      </c>
      <c r="AI24" s="13">
        <f t="shared" si="6"/>
        <v>0</v>
      </c>
    </row>
    <row r="25" spans="1:35" ht="12.75" customHeight="1" x14ac:dyDescent="0.25">
      <c r="A25" s="20" t="s">
        <v>59</v>
      </c>
      <c r="B25" s="21">
        <v>50</v>
      </c>
      <c r="C25" s="10">
        <v>1</v>
      </c>
      <c r="D25" s="10">
        <v>79</v>
      </c>
      <c r="E25" s="12"/>
      <c r="F25" s="1">
        <f>'29.8'!AG25</f>
        <v>147</v>
      </c>
      <c r="G25" s="22">
        <f t="shared" si="4"/>
        <v>147</v>
      </c>
      <c r="H25" s="7">
        <v>15</v>
      </c>
      <c r="I25" s="7"/>
      <c r="J25" s="7"/>
      <c r="K25" s="7"/>
      <c r="L25" s="7"/>
      <c r="M25" s="7"/>
      <c r="N25" s="6">
        <f t="shared" si="0"/>
        <v>15</v>
      </c>
      <c r="O25" s="11">
        <f t="shared" si="1"/>
        <v>132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>
        <v>3</v>
      </c>
      <c r="AE25" s="14"/>
      <c r="AF25" s="13">
        <f t="shared" si="5"/>
        <v>3</v>
      </c>
      <c r="AG25" s="15">
        <f t="shared" si="2"/>
        <v>129</v>
      </c>
      <c r="AH25" s="7">
        <f t="shared" si="3"/>
        <v>129</v>
      </c>
      <c r="AI25" s="13">
        <f t="shared" si="6"/>
        <v>0</v>
      </c>
    </row>
    <row r="26" spans="1:35" ht="12.75" customHeight="1" x14ac:dyDescent="0.25">
      <c r="A26" s="20" t="s">
        <v>60</v>
      </c>
      <c r="B26" s="21">
        <v>100</v>
      </c>
      <c r="C26" s="10">
        <v>1</v>
      </c>
      <c r="D26" s="10">
        <v>13</v>
      </c>
      <c r="E26" s="12"/>
      <c r="F26" s="1">
        <f>'29.8'!AG26</f>
        <v>215</v>
      </c>
      <c r="G26" s="22">
        <f t="shared" si="4"/>
        <v>215</v>
      </c>
      <c r="H26" s="7">
        <v>15</v>
      </c>
      <c r="I26" s="7"/>
      <c r="J26" s="7"/>
      <c r="K26" s="7"/>
      <c r="L26" s="7"/>
      <c r="M26" s="7"/>
      <c r="N26" s="6">
        <f t="shared" si="0"/>
        <v>15</v>
      </c>
      <c r="O26" s="11">
        <f t="shared" si="1"/>
        <v>200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>
        <v>87</v>
      </c>
      <c r="AC26" s="14"/>
      <c r="AD26" s="14"/>
      <c r="AE26" s="14"/>
      <c r="AF26" s="13">
        <f t="shared" si="5"/>
        <v>87</v>
      </c>
      <c r="AG26" s="15">
        <f t="shared" si="2"/>
        <v>113</v>
      </c>
      <c r="AH26" s="7">
        <f t="shared" si="3"/>
        <v>113</v>
      </c>
      <c r="AI26" s="13">
        <f t="shared" si="6"/>
        <v>0</v>
      </c>
    </row>
    <row r="27" spans="1:35" ht="12.75" customHeight="1" x14ac:dyDescent="0.25">
      <c r="A27" s="20" t="s">
        <v>61</v>
      </c>
      <c r="B27" s="21">
        <v>50</v>
      </c>
      <c r="C27" s="10">
        <v>1</v>
      </c>
      <c r="D27" s="10">
        <v>14</v>
      </c>
      <c r="E27" s="12">
        <v>95</v>
      </c>
      <c r="F27" s="1">
        <f>'29.8'!AG27</f>
        <v>0</v>
      </c>
      <c r="G27" s="22">
        <f t="shared" si="4"/>
        <v>95</v>
      </c>
      <c r="H27" s="7">
        <v>30</v>
      </c>
      <c r="I27" s="7"/>
      <c r="J27" s="7"/>
      <c r="K27" s="7"/>
      <c r="L27" s="7"/>
      <c r="M27" s="7"/>
      <c r="N27" s="6">
        <f t="shared" si="0"/>
        <v>30</v>
      </c>
      <c r="O27" s="11">
        <f t="shared" si="1"/>
        <v>65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>
        <v>1</v>
      </c>
      <c r="AE27" s="14"/>
      <c r="AF27" s="13">
        <f t="shared" si="5"/>
        <v>1</v>
      </c>
      <c r="AG27" s="15">
        <f t="shared" si="2"/>
        <v>64</v>
      </c>
      <c r="AH27" s="7">
        <f t="shared" si="3"/>
        <v>64</v>
      </c>
      <c r="AI27" s="13">
        <f t="shared" si="6"/>
        <v>0</v>
      </c>
    </row>
    <row r="28" spans="1:35" ht="12.75" customHeight="1" x14ac:dyDescent="0.25">
      <c r="A28" s="20" t="s">
        <v>58</v>
      </c>
      <c r="B28" s="21">
        <v>33</v>
      </c>
      <c r="C28" s="10">
        <v>13</v>
      </c>
      <c r="D28" s="10">
        <v>60</v>
      </c>
      <c r="E28" s="12">
        <v>215</v>
      </c>
      <c r="F28" s="1">
        <f>'29.8'!AG28</f>
        <v>382</v>
      </c>
      <c r="G28" s="22">
        <f t="shared" si="4"/>
        <v>597</v>
      </c>
      <c r="H28" s="7">
        <v>24</v>
      </c>
      <c r="I28" s="7"/>
      <c r="J28" s="7"/>
      <c r="K28" s="7"/>
      <c r="L28" s="7"/>
      <c r="M28" s="7"/>
      <c r="N28" s="6">
        <f t="shared" si="0"/>
        <v>24</v>
      </c>
      <c r="O28" s="11">
        <f t="shared" si="1"/>
        <v>573</v>
      </c>
      <c r="P28" s="14">
        <v>5</v>
      </c>
      <c r="Q28" s="14"/>
      <c r="R28" s="14">
        <v>18</v>
      </c>
      <c r="S28" s="14"/>
      <c r="T28" s="14">
        <v>12</v>
      </c>
      <c r="U28" s="14"/>
      <c r="V28" s="14">
        <v>12</v>
      </c>
      <c r="W28" s="14"/>
      <c r="X28" s="14"/>
      <c r="Y28" s="14"/>
      <c r="Z28" s="14"/>
      <c r="AA28" s="14"/>
      <c r="AB28" s="14">
        <v>35</v>
      </c>
      <c r="AC28" s="14">
        <v>1</v>
      </c>
      <c r="AD28" s="14">
        <v>1</v>
      </c>
      <c r="AE28" s="14"/>
      <c r="AF28" s="13">
        <f t="shared" si="5"/>
        <v>84</v>
      </c>
      <c r="AG28" s="15">
        <f t="shared" si="2"/>
        <v>489</v>
      </c>
      <c r="AH28" s="7">
        <f t="shared" si="3"/>
        <v>489</v>
      </c>
      <c r="AI28" s="13">
        <f t="shared" si="6"/>
        <v>0</v>
      </c>
    </row>
    <row r="29" spans="1:35" ht="12.75" customHeight="1" x14ac:dyDescent="0.25">
      <c r="E29" s="19">
        <f>SUM(E3:E28)</f>
        <v>2540</v>
      </c>
      <c r="F29" s="19">
        <f t="shared" ref="F29:AI29" si="7">SUM(F3:F28)</f>
        <v>5251</v>
      </c>
      <c r="G29" s="19">
        <f t="shared" si="7"/>
        <v>7791</v>
      </c>
      <c r="H29" s="19">
        <f t="shared" si="7"/>
        <v>273</v>
      </c>
      <c r="I29" s="19">
        <f t="shared" si="7"/>
        <v>50</v>
      </c>
      <c r="J29" s="19">
        <f t="shared" si="7"/>
        <v>0</v>
      </c>
      <c r="K29" s="19">
        <f t="shared" si="7"/>
        <v>0</v>
      </c>
      <c r="L29" s="19">
        <f t="shared" si="7"/>
        <v>745</v>
      </c>
      <c r="M29" s="19">
        <f t="shared" si="7"/>
        <v>0</v>
      </c>
      <c r="N29" s="19">
        <f t="shared" si="7"/>
        <v>1068</v>
      </c>
      <c r="O29" s="19">
        <f t="shared" si="7"/>
        <v>6723</v>
      </c>
      <c r="P29" s="19">
        <f t="shared" si="7"/>
        <v>131</v>
      </c>
      <c r="Q29" s="19">
        <f t="shared" si="7"/>
        <v>0</v>
      </c>
      <c r="R29" s="19">
        <f t="shared" si="7"/>
        <v>234</v>
      </c>
      <c r="S29" s="19">
        <f t="shared" si="7"/>
        <v>0</v>
      </c>
      <c r="T29" s="19">
        <f t="shared" si="7"/>
        <v>122</v>
      </c>
      <c r="U29" s="19">
        <f t="shared" si="7"/>
        <v>145</v>
      </c>
      <c r="V29" s="19">
        <f t="shared" si="7"/>
        <v>159</v>
      </c>
      <c r="W29" s="19">
        <f t="shared" si="7"/>
        <v>157</v>
      </c>
      <c r="X29" s="19">
        <f t="shared" si="7"/>
        <v>40</v>
      </c>
      <c r="Y29" s="19">
        <f t="shared" si="7"/>
        <v>168</v>
      </c>
      <c r="Z29" s="19">
        <f t="shared" si="7"/>
        <v>123</v>
      </c>
      <c r="AA29" s="19">
        <f t="shared" si="7"/>
        <v>213</v>
      </c>
      <c r="AB29" s="19">
        <f t="shared" si="7"/>
        <v>162</v>
      </c>
      <c r="AC29" s="19"/>
      <c r="AD29" s="19"/>
      <c r="AE29" s="19">
        <f>SUM(AE3:AE28)</f>
        <v>5</v>
      </c>
      <c r="AF29" s="19">
        <f t="shared" si="7"/>
        <v>1666</v>
      </c>
      <c r="AG29" s="19">
        <f t="shared" si="7"/>
        <v>5057</v>
      </c>
      <c r="AH29" s="19">
        <f t="shared" si="7"/>
        <v>5052</v>
      </c>
      <c r="AI29" s="19">
        <f t="shared" si="7"/>
        <v>0</v>
      </c>
    </row>
    <row r="32" spans="1:35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A1:A2"/>
    <mergeCell ref="B1:B2"/>
    <mergeCell ref="C1:C2"/>
    <mergeCell ref="D1:D2"/>
    <mergeCell ref="E1:E2"/>
    <mergeCell ref="AH1:AH2"/>
    <mergeCell ref="AI1:AI2"/>
    <mergeCell ref="G1:G2"/>
    <mergeCell ref="N1:N2"/>
    <mergeCell ref="O1:O2"/>
    <mergeCell ref="AE1:AE2"/>
    <mergeCell ref="AF1:AF2"/>
    <mergeCell ref="AG1:AG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G32"/>
  <sheetViews>
    <sheetView zoomScale="85" zoomScaleNormal="8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Z20" sqref="Z20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92" t="s">
        <v>12</v>
      </c>
      <c r="F1" s="92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11</v>
      </c>
      <c r="T1" s="5" t="s">
        <v>9</v>
      </c>
      <c r="U1" s="5" t="s">
        <v>14</v>
      </c>
      <c r="V1" s="5" t="s">
        <v>47</v>
      </c>
      <c r="W1" s="5" t="s">
        <v>47</v>
      </c>
      <c r="X1" s="5" t="s">
        <v>52</v>
      </c>
      <c r="Y1" s="5" t="s">
        <v>13</v>
      </c>
      <c r="Z1" s="5" t="s">
        <v>9</v>
      </c>
      <c r="AA1" s="5" t="s">
        <v>169</v>
      </c>
      <c r="AB1" s="4" t="s">
        <v>165</v>
      </c>
      <c r="AC1" s="84" t="s">
        <v>18</v>
      </c>
      <c r="AD1" s="82" t="s">
        <v>10</v>
      </c>
      <c r="AE1" s="82" t="s">
        <v>51</v>
      </c>
      <c r="AF1" s="76" t="s">
        <v>22</v>
      </c>
      <c r="AG1" s="78" t="s">
        <v>23</v>
      </c>
    </row>
    <row r="2" spans="1:33" x14ac:dyDescent="0.25">
      <c r="A2" s="85"/>
      <c r="B2" s="81"/>
      <c r="C2" s="81"/>
      <c r="D2" s="85"/>
      <c r="E2" s="93"/>
      <c r="F2" s="93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49</v>
      </c>
      <c r="T2" s="4" t="s">
        <v>48</v>
      </c>
      <c r="U2" s="4" t="s">
        <v>48</v>
      </c>
      <c r="V2" s="4" t="s">
        <v>120</v>
      </c>
      <c r="W2" s="4" t="s">
        <v>121</v>
      </c>
      <c r="X2" s="4" t="s">
        <v>49</v>
      </c>
      <c r="Y2" s="4" t="s">
        <v>49</v>
      </c>
      <c r="Z2" s="4" t="s">
        <v>49</v>
      </c>
      <c r="AA2" s="4" t="s">
        <v>56</v>
      </c>
      <c r="AB2" s="16" t="s">
        <v>56</v>
      </c>
      <c r="AC2" s="85"/>
      <c r="AD2" s="83"/>
      <c r="AE2" s="83"/>
      <c r="AF2" s="77"/>
      <c r="AG2" s="79"/>
    </row>
    <row r="3" spans="1:33" ht="12.75" customHeight="1" x14ac:dyDescent="0.25">
      <c r="A3" s="20" t="s">
        <v>31</v>
      </c>
      <c r="B3" s="21">
        <v>33</v>
      </c>
      <c r="C3" s="9">
        <v>36</v>
      </c>
      <c r="D3" s="9">
        <v>37</v>
      </c>
      <c r="E3" s="12">
        <v>904</v>
      </c>
      <c r="F3" s="1">
        <f>'30.8'!AH3</f>
        <v>1158</v>
      </c>
      <c r="G3" s="22">
        <f>SUM(E3:F3)</f>
        <v>2062</v>
      </c>
      <c r="H3" s="7">
        <v>66</v>
      </c>
      <c r="I3" s="7"/>
      <c r="J3" s="7">
        <v>12</v>
      </c>
      <c r="K3" s="7">
        <v>100</v>
      </c>
      <c r="L3" s="7">
        <v>135</v>
      </c>
      <c r="M3" s="7"/>
      <c r="N3" s="6">
        <f t="shared" ref="N3:N28" si="0">SUBTOTAL(9,H3:M3)</f>
        <v>313</v>
      </c>
      <c r="O3" s="11">
        <f t="shared" ref="O3:O28" si="1">G3-N3</f>
        <v>1749</v>
      </c>
      <c r="P3" s="14">
        <v>50</v>
      </c>
      <c r="Q3" s="14">
        <v>57</v>
      </c>
      <c r="R3" s="14">
        <v>102</v>
      </c>
      <c r="S3" s="14"/>
      <c r="T3" s="14">
        <v>31</v>
      </c>
      <c r="U3" s="14">
        <v>90</v>
      </c>
      <c r="V3" s="14">
        <v>44</v>
      </c>
      <c r="W3" s="14">
        <v>28</v>
      </c>
      <c r="X3" s="14">
        <v>55</v>
      </c>
      <c r="Y3" s="14">
        <v>11</v>
      </c>
      <c r="Z3" s="14">
        <v>54</v>
      </c>
      <c r="AA3" s="14"/>
      <c r="AB3" s="14"/>
      <c r="AC3" s="14">
        <v>2</v>
      </c>
      <c r="AD3" s="13">
        <f>SUM(P3:AB3)</f>
        <v>522</v>
      </c>
      <c r="AE3" s="15">
        <f t="shared" ref="AE3:AE28" si="2">O3-AD3</f>
        <v>1227</v>
      </c>
      <c r="AF3" s="7">
        <f>(B3*C3)+D3</f>
        <v>1225</v>
      </c>
      <c r="AG3" s="13">
        <f>AF3+AC3-AE3</f>
        <v>0</v>
      </c>
    </row>
    <row r="4" spans="1:33" ht="12.75" customHeight="1" x14ac:dyDescent="0.25">
      <c r="A4" s="20" t="s">
        <v>32</v>
      </c>
      <c r="B4" s="21">
        <v>70</v>
      </c>
      <c r="C4" s="9">
        <v>9</v>
      </c>
      <c r="D4" s="9">
        <v>12</v>
      </c>
      <c r="E4" s="12">
        <v>1400</v>
      </c>
      <c r="F4" s="1">
        <f>'30.8'!AH4</f>
        <v>302</v>
      </c>
      <c r="G4" s="22">
        <f t="shared" ref="G4:G28" si="3">SUM(E4:F4)</f>
        <v>1702</v>
      </c>
      <c r="H4" s="7">
        <v>109</v>
      </c>
      <c r="I4" s="7">
        <v>17</v>
      </c>
      <c r="J4" s="7"/>
      <c r="K4" s="7">
        <v>40</v>
      </c>
      <c r="L4" s="7">
        <v>285</v>
      </c>
      <c r="M4" s="7"/>
      <c r="N4" s="6">
        <f t="shared" si="0"/>
        <v>451</v>
      </c>
      <c r="O4" s="11">
        <f t="shared" si="1"/>
        <v>1251</v>
      </c>
      <c r="P4" s="14">
        <v>43</v>
      </c>
      <c r="Q4" s="14">
        <v>73</v>
      </c>
      <c r="R4" s="14">
        <v>99</v>
      </c>
      <c r="S4" s="14">
        <v>14</v>
      </c>
      <c r="T4" s="14">
        <v>48</v>
      </c>
      <c r="U4" s="14">
        <v>131</v>
      </c>
      <c r="V4" s="14">
        <v>64</v>
      </c>
      <c r="W4" s="14">
        <v>46</v>
      </c>
      <c r="X4" s="14">
        <v>20</v>
      </c>
      <c r="Y4" s="14">
        <v>48</v>
      </c>
      <c r="Z4" s="14">
        <v>23</v>
      </c>
      <c r="AA4" s="14"/>
      <c r="AB4" s="14"/>
      <c r="AC4" s="14"/>
      <c r="AD4" s="13">
        <f t="shared" ref="AD4:AD28" si="4">SUM(P4:AB4)</f>
        <v>609</v>
      </c>
      <c r="AE4" s="15">
        <f t="shared" si="2"/>
        <v>642</v>
      </c>
      <c r="AF4" s="7">
        <f t="shared" ref="AF4:AF28" si="5">(B4*C4)+D4</f>
        <v>642</v>
      </c>
      <c r="AG4" s="13">
        <f t="shared" ref="AG4:AG28" si="6">AF4+AC4-AE4</f>
        <v>0</v>
      </c>
    </row>
    <row r="5" spans="1:33" ht="12.75" customHeight="1" x14ac:dyDescent="0.25">
      <c r="A5" s="20" t="s">
        <v>33</v>
      </c>
      <c r="B5" s="21">
        <v>45</v>
      </c>
      <c r="C5" s="9"/>
      <c r="D5" s="8"/>
      <c r="E5" s="12">
        <v>80</v>
      </c>
      <c r="F5" s="1">
        <f>'30.8'!AH5</f>
        <v>299</v>
      </c>
      <c r="G5" s="22">
        <f t="shared" si="3"/>
        <v>379</v>
      </c>
      <c r="H5" s="7"/>
      <c r="I5" s="7"/>
      <c r="J5" s="7"/>
      <c r="K5" s="7">
        <v>120</v>
      </c>
      <c r="L5" s="7">
        <v>110</v>
      </c>
      <c r="M5" s="7"/>
      <c r="N5" s="6">
        <f t="shared" si="0"/>
        <v>230</v>
      </c>
      <c r="O5" s="11">
        <f t="shared" si="1"/>
        <v>149</v>
      </c>
      <c r="P5" s="14">
        <v>5</v>
      </c>
      <c r="Q5" s="14">
        <v>5</v>
      </c>
      <c r="R5" s="14">
        <v>36</v>
      </c>
      <c r="S5" s="14"/>
      <c r="T5" s="14">
        <v>9</v>
      </c>
      <c r="U5" s="14">
        <v>13</v>
      </c>
      <c r="V5" s="14">
        <v>10</v>
      </c>
      <c r="W5" s="14"/>
      <c r="X5" s="14">
        <v>26</v>
      </c>
      <c r="Y5" s="14">
        <v>5</v>
      </c>
      <c r="Z5" s="14">
        <v>40</v>
      </c>
      <c r="AA5" s="14"/>
      <c r="AB5" s="14"/>
      <c r="AC5" s="14"/>
      <c r="AD5" s="13">
        <f t="shared" si="4"/>
        <v>149</v>
      </c>
      <c r="AE5" s="15">
        <f t="shared" si="2"/>
        <v>0</v>
      </c>
      <c r="AF5" s="7">
        <f t="shared" si="5"/>
        <v>0</v>
      </c>
      <c r="AG5" s="13">
        <f t="shared" si="6"/>
        <v>0</v>
      </c>
    </row>
    <row r="6" spans="1:33" ht="12.75" customHeight="1" x14ac:dyDescent="0.25">
      <c r="A6" s="20" t="s">
        <v>34</v>
      </c>
      <c r="B6" s="21">
        <v>40</v>
      </c>
      <c r="C6" s="9"/>
      <c r="D6" s="8"/>
      <c r="E6" s="12">
        <v>0</v>
      </c>
      <c r="F6" s="1">
        <f>'30.8'!AH6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2.75" customHeight="1" x14ac:dyDescent="0.25">
      <c r="A7" s="20" t="s">
        <v>35</v>
      </c>
      <c r="B7" s="21">
        <v>80</v>
      </c>
      <c r="C7" s="9">
        <v>1</v>
      </c>
      <c r="D7" s="8">
        <v>15</v>
      </c>
      <c r="E7" s="12">
        <v>80</v>
      </c>
      <c r="F7" s="1">
        <f>'30.8'!AH7</f>
        <v>33</v>
      </c>
      <c r="G7" s="22">
        <f t="shared" si="3"/>
        <v>113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113</v>
      </c>
      <c r="P7" s="14">
        <v>10</v>
      </c>
      <c r="Q7" s="14"/>
      <c r="R7" s="14"/>
      <c r="S7" s="14"/>
      <c r="T7" s="14"/>
      <c r="U7" s="14">
        <v>5</v>
      </c>
      <c r="V7" s="14"/>
      <c r="W7" s="14"/>
      <c r="X7" s="14"/>
      <c r="Y7" s="14">
        <v>3</v>
      </c>
      <c r="Z7" s="14"/>
      <c r="AA7" s="14"/>
      <c r="AB7" s="14"/>
      <c r="AC7" s="14"/>
      <c r="AD7" s="13">
        <f t="shared" si="4"/>
        <v>18</v>
      </c>
      <c r="AE7" s="15">
        <f t="shared" si="2"/>
        <v>95</v>
      </c>
      <c r="AF7" s="7">
        <f t="shared" si="5"/>
        <v>95</v>
      </c>
      <c r="AG7" s="13">
        <f t="shared" si="6"/>
        <v>0</v>
      </c>
    </row>
    <row r="8" spans="1:33" ht="12.75" customHeight="1" x14ac:dyDescent="0.25">
      <c r="A8" s="20" t="s">
        <v>36</v>
      </c>
      <c r="B8" s="21">
        <v>20</v>
      </c>
      <c r="C8" s="9"/>
      <c r="D8" s="8"/>
      <c r="E8" s="12">
        <v>0</v>
      </c>
      <c r="F8" s="1">
        <f>'30.8'!AH8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3" ht="12.75" customHeight="1" x14ac:dyDescent="0.25">
      <c r="A9" s="20" t="s">
        <v>37</v>
      </c>
      <c r="B9" s="21">
        <v>120</v>
      </c>
      <c r="C9" s="9">
        <v>7</v>
      </c>
      <c r="D9" s="9">
        <v>12</v>
      </c>
      <c r="E9" s="12">
        <v>480</v>
      </c>
      <c r="F9" s="1">
        <f>'30.8'!AH9</f>
        <v>458</v>
      </c>
      <c r="G9" s="22">
        <f t="shared" si="3"/>
        <v>938</v>
      </c>
      <c r="H9" s="7">
        <v>34</v>
      </c>
      <c r="I9" s="7"/>
      <c r="J9" s="7"/>
      <c r="K9" s="7"/>
      <c r="L9" s="7"/>
      <c r="M9" s="7"/>
      <c r="N9" s="6">
        <f t="shared" si="0"/>
        <v>34</v>
      </c>
      <c r="O9" s="11">
        <f t="shared" si="1"/>
        <v>904</v>
      </c>
      <c r="P9" s="14"/>
      <c r="Q9" s="14">
        <v>18</v>
      </c>
      <c r="R9" s="14">
        <v>4</v>
      </c>
      <c r="S9" s="14"/>
      <c r="T9" s="14">
        <v>5</v>
      </c>
      <c r="U9" s="14"/>
      <c r="V9" s="14"/>
      <c r="W9" s="14">
        <v>22</v>
      </c>
      <c r="X9" s="14"/>
      <c r="Y9" s="14">
        <v>3</v>
      </c>
      <c r="Z9" s="14"/>
      <c r="AA9" s="14"/>
      <c r="AB9" s="14"/>
      <c r="AC9" s="14"/>
      <c r="AD9" s="13">
        <f t="shared" si="4"/>
        <v>52</v>
      </c>
      <c r="AE9" s="15">
        <f t="shared" si="2"/>
        <v>852</v>
      </c>
      <c r="AF9" s="7">
        <f t="shared" si="5"/>
        <v>852</v>
      </c>
      <c r="AG9" s="13">
        <f t="shared" si="6"/>
        <v>0</v>
      </c>
    </row>
    <row r="10" spans="1:33" ht="12.75" customHeight="1" x14ac:dyDescent="0.25">
      <c r="A10" s="20" t="s">
        <v>38</v>
      </c>
      <c r="B10" s="21">
        <v>60</v>
      </c>
      <c r="C10" s="9">
        <v>1</v>
      </c>
      <c r="D10" s="8">
        <v>37</v>
      </c>
      <c r="E10" s="12">
        <v>60</v>
      </c>
      <c r="F10" s="1">
        <f>'30.8'!AH10</f>
        <v>60</v>
      </c>
      <c r="G10" s="22">
        <f t="shared" si="3"/>
        <v>120</v>
      </c>
      <c r="H10" s="7"/>
      <c r="I10" s="7"/>
      <c r="J10" s="7"/>
      <c r="K10" s="7">
        <v>5</v>
      </c>
      <c r="L10" s="7"/>
      <c r="M10" s="7"/>
      <c r="N10" s="6">
        <f t="shared" si="0"/>
        <v>5</v>
      </c>
      <c r="O10" s="11">
        <f t="shared" si="1"/>
        <v>115</v>
      </c>
      <c r="P10" s="14"/>
      <c r="Q10" s="14"/>
      <c r="R10" s="14">
        <v>10</v>
      </c>
      <c r="S10" s="14"/>
      <c r="T10" s="14"/>
      <c r="U10" s="14"/>
      <c r="V10" s="14"/>
      <c r="W10" s="14"/>
      <c r="X10" s="14">
        <v>5</v>
      </c>
      <c r="Y10" s="14">
        <v>3</v>
      </c>
      <c r="Z10" s="14"/>
      <c r="AA10" s="14"/>
      <c r="AB10" s="14"/>
      <c r="AC10" s="14"/>
      <c r="AD10" s="13">
        <f t="shared" si="4"/>
        <v>18</v>
      </c>
      <c r="AE10" s="15">
        <f t="shared" si="2"/>
        <v>97</v>
      </c>
      <c r="AF10" s="7">
        <f t="shared" si="5"/>
        <v>97</v>
      </c>
      <c r="AG10" s="13">
        <f t="shared" si="6"/>
        <v>0</v>
      </c>
    </row>
    <row r="11" spans="1:33" ht="12.75" customHeight="1" x14ac:dyDescent="0.25">
      <c r="A11" s="20" t="s">
        <v>39</v>
      </c>
      <c r="B11" s="21">
        <v>65</v>
      </c>
      <c r="C11" s="9">
        <v>2</v>
      </c>
      <c r="D11" s="8">
        <v>47</v>
      </c>
      <c r="E11" s="12">
        <v>0</v>
      </c>
      <c r="F11" s="1">
        <f>'30.8'!AH11</f>
        <v>198</v>
      </c>
      <c r="G11" s="22">
        <f t="shared" si="3"/>
        <v>198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198</v>
      </c>
      <c r="P11" s="14">
        <v>3</v>
      </c>
      <c r="Q11" s="14">
        <v>5</v>
      </c>
      <c r="R11" s="14">
        <v>5</v>
      </c>
      <c r="S11" s="14">
        <v>4</v>
      </c>
      <c r="T11" s="14"/>
      <c r="U11" s="14"/>
      <c r="V11" s="14"/>
      <c r="W11" s="14">
        <v>4</v>
      </c>
      <c r="X11" s="14"/>
      <c r="Y11" s="14"/>
      <c r="Z11" s="14"/>
      <c r="AA11" s="14"/>
      <c r="AB11" s="14"/>
      <c r="AC11" s="14"/>
      <c r="AD11" s="13">
        <f t="shared" si="4"/>
        <v>21</v>
      </c>
      <c r="AE11" s="15">
        <f t="shared" si="2"/>
        <v>177</v>
      </c>
      <c r="AF11" s="7">
        <f t="shared" si="5"/>
        <v>177</v>
      </c>
      <c r="AG11" s="13">
        <f t="shared" si="6"/>
        <v>0</v>
      </c>
    </row>
    <row r="12" spans="1:33" ht="12.75" customHeight="1" x14ac:dyDescent="0.25">
      <c r="A12" s="20" t="s">
        <v>40</v>
      </c>
      <c r="B12" s="21">
        <v>100</v>
      </c>
      <c r="C12" s="9">
        <v>9</v>
      </c>
      <c r="D12" s="8">
        <v>71</v>
      </c>
      <c r="E12" s="12">
        <v>600</v>
      </c>
      <c r="F12" s="1">
        <f>'30.8'!AH12</f>
        <v>672</v>
      </c>
      <c r="G12" s="22">
        <f t="shared" si="3"/>
        <v>1272</v>
      </c>
      <c r="H12" s="7">
        <v>48</v>
      </c>
      <c r="I12" s="7"/>
      <c r="J12" s="7"/>
      <c r="K12" s="7">
        <v>12</v>
      </c>
      <c r="L12" s="7">
        <v>55</v>
      </c>
      <c r="M12" s="7"/>
      <c r="N12" s="6">
        <f t="shared" si="0"/>
        <v>115</v>
      </c>
      <c r="O12" s="11">
        <f t="shared" si="1"/>
        <v>1157</v>
      </c>
      <c r="P12" s="14">
        <v>29</v>
      </c>
      <c r="Q12" s="14">
        <v>30</v>
      </c>
      <c r="R12" s="14">
        <v>27</v>
      </c>
      <c r="S12" s="14"/>
      <c r="T12" s="14">
        <v>11</v>
      </c>
      <c r="U12" s="14">
        <v>36</v>
      </c>
      <c r="V12" s="14">
        <v>15</v>
      </c>
      <c r="W12" s="14">
        <v>16</v>
      </c>
      <c r="X12" s="14">
        <v>4</v>
      </c>
      <c r="Y12" s="14">
        <v>16</v>
      </c>
      <c r="Z12" s="14"/>
      <c r="AA12" s="14"/>
      <c r="AB12" s="14"/>
      <c r="AC12" s="14">
        <v>2</v>
      </c>
      <c r="AD12" s="13">
        <f t="shared" si="4"/>
        <v>184</v>
      </c>
      <c r="AE12" s="15">
        <f t="shared" si="2"/>
        <v>973</v>
      </c>
      <c r="AF12" s="7">
        <f t="shared" si="5"/>
        <v>971</v>
      </c>
      <c r="AG12" s="13">
        <f t="shared" si="6"/>
        <v>0</v>
      </c>
    </row>
    <row r="13" spans="1:33" ht="12.75" customHeight="1" x14ac:dyDescent="0.25">
      <c r="A13" s="20" t="s">
        <v>41</v>
      </c>
      <c r="B13" s="21">
        <v>0</v>
      </c>
      <c r="C13" s="9"/>
      <c r="D13" s="10"/>
      <c r="E13" s="12">
        <v>0</v>
      </c>
      <c r="F13" s="1">
        <f>'30.8'!AH13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25">
      <c r="A14" s="20" t="s">
        <v>42</v>
      </c>
      <c r="B14" s="21">
        <v>48</v>
      </c>
      <c r="C14" s="9">
        <v>3</v>
      </c>
      <c r="D14" s="10"/>
      <c r="E14" s="12">
        <v>48</v>
      </c>
      <c r="F14" s="1">
        <f>'30.8'!AH14</f>
        <v>124</v>
      </c>
      <c r="G14" s="22">
        <f t="shared" si="3"/>
        <v>172</v>
      </c>
      <c r="H14" s="7"/>
      <c r="I14" s="7"/>
      <c r="J14" s="7"/>
      <c r="K14" s="7"/>
      <c r="L14" s="7">
        <v>5</v>
      </c>
      <c r="M14" s="7"/>
      <c r="N14" s="6">
        <f t="shared" si="0"/>
        <v>5</v>
      </c>
      <c r="O14" s="11">
        <f t="shared" si="1"/>
        <v>167</v>
      </c>
      <c r="P14" s="14">
        <v>11</v>
      </c>
      <c r="Q14" s="14"/>
      <c r="R14" s="14"/>
      <c r="S14" s="14"/>
      <c r="T14" s="14">
        <v>1</v>
      </c>
      <c r="U14" s="14"/>
      <c r="V14" s="14">
        <v>11</v>
      </c>
      <c r="W14" s="14"/>
      <c r="X14" s="14"/>
      <c r="Y14" s="14"/>
      <c r="Z14" s="14"/>
      <c r="AA14" s="14"/>
      <c r="AB14" s="14"/>
      <c r="AC14" s="14"/>
      <c r="AD14" s="13">
        <f t="shared" si="4"/>
        <v>23</v>
      </c>
      <c r="AE14" s="15">
        <f t="shared" si="2"/>
        <v>144</v>
      </c>
      <c r="AF14" s="7">
        <f t="shared" si="5"/>
        <v>144</v>
      </c>
      <c r="AG14" s="13">
        <f t="shared" si="6"/>
        <v>0</v>
      </c>
    </row>
    <row r="15" spans="1:33" ht="12.75" customHeight="1" x14ac:dyDescent="0.25">
      <c r="A15" s="20" t="s">
        <v>43</v>
      </c>
      <c r="B15" s="21">
        <v>85</v>
      </c>
      <c r="C15" s="9">
        <v>0</v>
      </c>
      <c r="D15" s="10">
        <v>79</v>
      </c>
      <c r="E15" s="12">
        <v>0</v>
      </c>
      <c r="F15" s="1">
        <f>'30.8'!AH15</f>
        <v>155</v>
      </c>
      <c r="G15" s="22">
        <f t="shared" si="3"/>
        <v>155</v>
      </c>
      <c r="H15" s="7"/>
      <c r="I15" s="7"/>
      <c r="J15" s="7"/>
      <c r="K15" s="7"/>
      <c r="L15" s="7">
        <v>5</v>
      </c>
      <c r="M15" s="7"/>
      <c r="N15" s="6">
        <f t="shared" si="0"/>
        <v>5</v>
      </c>
      <c r="O15" s="11">
        <f t="shared" si="1"/>
        <v>150</v>
      </c>
      <c r="P15" s="14">
        <v>8</v>
      </c>
      <c r="Q15" s="14">
        <v>14</v>
      </c>
      <c r="R15" s="14">
        <v>10</v>
      </c>
      <c r="S15" s="14"/>
      <c r="T15" s="14">
        <v>15</v>
      </c>
      <c r="U15" s="14"/>
      <c r="V15" s="14">
        <v>20</v>
      </c>
      <c r="W15" s="14">
        <v>4</v>
      </c>
      <c r="X15" s="14"/>
      <c r="Y15" s="14"/>
      <c r="Z15" s="14"/>
      <c r="AA15" s="14"/>
      <c r="AB15" s="14"/>
      <c r="AC15" s="14"/>
      <c r="AD15" s="13">
        <f t="shared" si="4"/>
        <v>71</v>
      </c>
      <c r="AE15" s="15">
        <f t="shared" si="2"/>
        <v>79</v>
      </c>
      <c r="AF15" s="7">
        <f t="shared" si="5"/>
        <v>79</v>
      </c>
      <c r="AG15" s="13">
        <f t="shared" si="6"/>
        <v>0</v>
      </c>
    </row>
    <row r="16" spans="1:33" ht="12.75" customHeight="1" x14ac:dyDescent="0.25">
      <c r="A16" s="20" t="s">
        <v>44</v>
      </c>
      <c r="B16" s="21">
        <v>50</v>
      </c>
      <c r="C16" s="9">
        <v>4</v>
      </c>
      <c r="D16" s="10">
        <v>48</v>
      </c>
      <c r="E16" s="12">
        <v>170</v>
      </c>
      <c r="F16" s="1">
        <f>'30.8'!AH16</f>
        <v>185</v>
      </c>
      <c r="G16" s="22">
        <f t="shared" si="3"/>
        <v>355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355</v>
      </c>
      <c r="P16" s="14">
        <v>3</v>
      </c>
      <c r="Q16" s="14">
        <v>20</v>
      </c>
      <c r="R16" s="14">
        <v>25</v>
      </c>
      <c r="S16" s="14">
        <v>4</v>
      </c>
      <c r="T16" s="14">
        <v>18</v>
      </c>
      <c r="U16" s="14">
        <v>10</v>
      </c>
      <c r="V16" s="14">
        <v>15</v>
      </c>
      <c r="W16" s="14">
        <v>12</v>
      </c>
      <c r="X16" s="14"/>
      <c r="Y16" s="14"/>
      <c r="Z16" s="14"/>
      <c r="AA16" s="14"/>
      <c r="AB16" s="14"/>
      <c r="AC16" s="14"/>
      <c r="AD16" s="13">
        <f t="shared" si="4"/>
        <v>107</v>
      </c>
      <c r="AE16" s="15">
        <f t="shared" si="2"/>
        <v>248</v>
      </c>
      <c r="AF16" s="7">
        <f t="shared" si="5"/>
        <v>248</v>
      </c>
      <c r="AG16" s="13">
        <f t="shared" si="6"/>
        <v>0</v>
      </c>
    </row>
    <row r="17" spans="1:33" ht="12.75" customHeight="1" x14ac:dyDescent="0.25">
      <c r="A17" s="20" t="s">
        <v>45</v>
      </c>
      <c r="B17" s="21">
        <v>50</v>
      </c>
      <c r="C17" s="9">
        <v>6</v>
      </c>
      <c r="D17" s="10">
        <v>66</v>
      </c>
      <c r="E17" s="12">
        <v>140</v>
      </c>
      <c r="F17" s="1">
        <f>'30.8'!AH17</f>
        <v>249</v>
      </c>
      <c r="G17" s="22">
        <f t="shared" si="3"/>
        <v>389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389</v>
      </c>
      <c r="P17" s="14">
        <v>3</v>
      </c>
      <c r="Q17" s="14">
        <v>3</v>
      </c>
      <c r="R17" s="14"/>
      <c r="S17" s="14"/>
      <c r="T17" s="14">
        <v>3</v>
      </c>
      <c r="U17" s="14"/>
      <c r="V17" s="14">
        <v>10</v>
      </c>
      <c r="W17" s="14">
        <v>4</v>
      </c>
      <c r="X17" s="14"/>
      <c r="Y17" s="14"/>
      <c r="Z17" s="14"/>
      <c r="AA17" s="14"/>
      <c r="AB17" s="14"/>
      <c r="AC17" s="14"/>
      <c r="AD17" s="13">
        <f t="shared" si="4"/>
        <v>23</v>
      </c>
      <c r="AE17" s="15">
        <f t="shared" si="2"/>
        <v>366</v>
      </c>
      <c r="AF17" s="7">
        <f t="shared" si="5"/>
        <v>366</v>
      </c>
      <c r="AG17" s="13">
        <f t="shared" si="6"/>
        <v>0</v>
      </c>
    </row>
    <row r="18" spans="1:33" ht="12.75" customHeight="1" x14ac:dyDescent="0.25">
      <c r="A18" s="20" t="s">
        <v>46</v>
      </c>
      <c r="B18" s="21">
        <v>50</v>
      </c>
      <c r="C18" s="9"/>
      <c r="D18" s="10"/>
      <c r="E18" s="12">
        <v>0</v>
      </c>
      <c r="F18" s="1">
        <f>'30.8'!AH18</f>
        <v>9</v>
      </c>
      <c r="G18" s="22">
        <f t="shared" si="3"/>
        <v>9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9</v>
      </c>
      <c r="P18" s="14"/>
      <c r="Q18" s="14"/>
      <c r="R18" s="14"/>
      <c r="S18" s="14"/>
      <c r="T18" s="14"/>
      <c r="U18" s="14"/>
      <c r="V18" s="14">
        <v>9</v>
      </c>
      <c r="W18" s="14"/>
      <c r="X18" s="14"/>
      <c r="Y18" s="14"/>
      <c r="Z18" s="14"/>
      <c r="AA18" s="14"/>
      <c r="AB18" s="14"/>
      <c r="AC18" s="14"/>
      <c r="AD18" s="13">
        <f t="shared" si="4"/>
        <v>9</v>
      </c>
      <c r="AE18" s="15">
        <f t="shared" si="2"/>
        <v>0</v>
      </c>
      <c r="AF18" s="7">
        <f t="shared" si="5"/>
        <v>0</v>
      </c>
      <c r="AG18" s="13">
        <f t="shared" si="6"/>
        <v>0</v>
      </c>
    </row>
    <row r="19" spans="1:33" ht="12.75" customHeight="1" x14ac:dyDescent="0.25">
      <c r="A19" s="20" t="s">
        <v>25</v>
      </c>
      <c r="B19" s="21">
        <v>50</v>
      </c>
      <c r="C19" s="9">
        <v>0</v>
      </c>
      <c r="D19" s="10">
        <v>12</v>
      </c>
      <c r="E19" s="12">
        <v>67</v>
      </c>
      <c r="F19" s="1">
        <f>'30.8'!AH19</f>
        <v>0</v>
      </c>
      <c r="G19" s="22">
        <f t="shared" si="3"/>
        <v>67</v>
      </c>
      <c r="H19" s="7"/>
      <c r="I19" s="7"/>
      <c r="J19" s="7"/>
      <c r="K19" s="7"/>
      <c r="L19" s="7">
        <v>40</v>
      </c>
      <c r="M19" s="7"/>
      <c r="N19" s="6">
        <f t="shared" si="0"/>
        <v>40</v>
      </c>
      <c r="O19" s="11">
        <f t="shared" si="1"/>
        <v>27</v>
      </c>
      <c r="P19" s="14">
        <v>5</v>
      </c>
      <c r="Q19" s="14"/>
      <c r="R19" s="14"/>
      <c r="S19" s="14"/>
      <c r="T19" s="14"/>
      <c r="U19" s="14">
        <v>5</v>
      </c>
      <c r="V19" s="14">
        <v>5</v>
      </c>
      <c r="W19" s="14"/>
      <c r="X19" s="14"/>
      <c r="Y19" s="14"/>
      <c r="Z19" s="14"/>
      <c r="AA19" s="14"/>
      <c r="AB19" s="14"/>
      <c r="AC19" s="14"/>
      <c r="AD19" s="13">
        <f t="shared" si="4"/>
        <v>15</v>
      </c>
      <c r="AE19" s="15">
        <f t="shared" si="2"/>
        <v>12</v>
      </c>
      <c r="AF19" s="7">
        <f t="shared" si="5"/>
        <v>12</v>
      </c>
      <c r="AG19" s="13">
        <f t="shared" si="6"/>
        <v>0</v>
      </c>
    </row>
    <row r="20" spans="1:33" ht="12.75" customHeight="1" x14ac:dyDescent="0.25">
      <c r="A20" s="20" t="s">
        <v>26</v>
      </c>
      <c r="B20" s="21">
        <v>25</v>
      </c>
      <c r="C20" s="9"/>
      <c r="D20" s="10"/>
      <c r="E20" s="12">
        <v>0</v>
      </c>
      <c r="F20" s="1">
        <f>'30.8'!AH20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2"/>
        <v>0</v>
      </c>
      <c r="AF20" s="7">
        <f t="shared" si="5"/>
        <v>0</v>
      </c>
      <c r="AG20" s="13">
        <f t="shared" si="6"/>
        <v>0</v>
      </c>
    </row>
    <row r="21" spans="1:33" ht="12.75" customHeight="1" x14ac:dyDescent="0.25">
      <c r="A21" s="20" t="s">
        <v>27</v>
      </c>
      <c r="B21" s="21">
        <v>33</v>
      </c>
      <c r="C21" s="9">
        <v>2</v>
      </c>
      <c r="D21" s="10">
        <v>3</v>
      </c>
      <c r="E21" s="12">
        <v>100</v>
      </c>
      <c r="F21" s="1">
        <f>'30.8'!AH21</f>
        <v>45</v>
      </c>
      <c r="G21" s="22">
        <f t="shared" si="3"/>
        <v>145</v>
      </c>
      <c r="H21" s="7"/>
      <c r="I21" s="7"/>
      <c r="J21" s="7"/>
      <c r="K21" s="7"/>
      <c r="L21" s="7">
        <v>45</v>
      </c>
      <c r="M21" s="7"/>
      <c r="N21" s="6">
        <f t="shared" si="0"/>
        <v>45</v>
      </c>
      <c r="O21" s="11">
        <f t="shared" si="1"/>
        <v>100</v>
      </c>
      <c r="P21" s="14"/>
      <c r="Q21" s="14"/>
      <c r="R21" s="14">
        <v>6</v>
      </c>
      <c r="S21" s="14"/>
      <c r="T21" s="14"/>
      <c r="U21" s="14">
        <v>5</v>
      </c>
      <c r="V21" s="14">
        <v>20</v>
      </c>
      <c r="W21" s="14"/>
      <c r="X21" s="14"/>
      <c r="Y21" s="14"/>
      <c r="Z21" s="14"/>
      <c r="AA21" s="14"/>
      <c r="AB21" s="14"/>
      <c r="AC21" s="14"/>
      <c r="AD21" s="13">
        <f t="shared" si="4"/>
        <v>31</v>
      </c>
      <c r="AE21" s="15">
        <f t="shared" si="2"/>
        <v>69</v>
      </c>
      <c r="AF21" s="7">
        <f t="shared" si="5"/>
        <v>69</v>
      </c>
      <c r="AG21" s="13">
        <f t="shared" si="6"/>
        <v>0</v>
      </c>
    </row>
    <row r="22" spans="1:33" ht="12.75" customHeight="1" x14ac:dyDescent="0.25">
      <c r="A22" s="20" t="s">
        <v>28</v>
      </c>
      <c r="B22" s="21">
        <v>40</v>
      </c>
      <c r="C22" s="9"/>
      <c r="D22" s="10"/>
      <c r="E22" s="12">
        <v>0</v>
      </c>
      <c r="F22" s="1">
        <f>'30.8'!AH22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2"/>
        <v>0</v>
      </c>
      <c r="AF22" s="7">
        <f t="shared" si="5"/>
        <v>0</v>
      </c>
      <c r="AG22" s="13">
        <f t="shared" si="6"/>
        <v>0</v>
      </c>
    </row>
    <row r="23" spans="1:33" ht="12.75" customHeight="1" x14ac:dyDescent="0.25">
      <c r="A23" s="20" t="s">
        <v>29</v>
      </c>
      <c r="B23" s="21">
        <v>40</v>
      </c>
      <c r="C23" s="9"/>
      <c r="D23" s="10"/>
      <c r="E23" s="12">
        <v>0</v>
      </c>
      <c r="F23" s="1">
        <f>'30.8'!AH23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2"/>
        <v>0</v>
      </c>
      <c r="AF23" s="7">
        <f t="shared" si="5"/>
        <v>0</v>
      </c>
      <c r="AG23" s="13">
        <f t="shared" si="6"/>
        <v>0</v>
      </c>
    </row>
    <row r="24" spans="1:33" ht="12.75" customHeight="1" x14ac:dyDescent="0.25">
      <c r="A24" s="20" t="s">
        <v>30</v>
      </c>
      <c r="B24" s="21">
        <v>45</v>
      </c>
      <c r="C24" s="9">
        <v>4</v>
      </c>
      <c r="D24" s="10">
        <v>33</v>
      </c>
      <c r="E24" s="12">
        <v>0</v>
      </c>
      <c r="F24" s="1">
        <f>'30.8'!AH24</f>
        <v>310</v>
      </c>
      <c r="G24" s="22">
        <f t="shared" si="3"/>
        <v>310</v>
      </c>
      <c r="H24" s="7"/>
      <c r="I24" s="7">
        <v>38</v>
      </c>
      <c r="J24" s="7"/>
      <c r="K24" s="7"/>
      <c r="L24" s="7"/>
      <c r="M24" s="7"/>
      <c r="N24" s="6">
        <f t="shared" si="0"/>
        <v>38</v>
      </c>
      <c r="O24" s="11">
        <f t="shared" si="1"/>
        <v>272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>
        <v>56</v>
      </c>
      <c r="AB24" s="14"/>
      <c r="AC24" s="14">
        <v>3</v>
      </c>
      <c r="AD24" s="13">
        <f t="shared" si="4"/>
        <v>56</v>
      </c>
      <c r="AE24" s="15">
        <f t="shared" si="2"/>
        <v>216</v>
      </c>
      <c r="AF24" s="7">
        <f t="shared" si="5"/>
        <v>213</v>
      </c>
      <c r="AG24" s="13">
        <f t="shared" si="6"/>
        <v>0</v>
      </c>
    </row>
    <row r="25" spans="1:33" ht="12.75" customHeight="1" x14ac:dyDescent="0.25">
      <c r="A25" s="20" t="s">
        <v>59</v>
      </c>
      <c r="B25" s="21">
        <v>100</v>
      </c>
      <c r="C25" s="9">
        <v>0</v>
      </c>
      <c r="D25" s="10">
        <v>42</v>
      </c>
      <c r="E25" s="12">
        <v>0</v>
      </c>
      <c r="F25" s="1">
        <f>'30.8'!AH25</f>
        <v>129</v>
      </c>
      <c r="G25" s="22">
        <f t="shared" si="3"/>
        <v>129</v>
      </c>
      <c r="H25" s="7">
        <v>4</v>
      </c>
      <c r="I25" s="7">
        <v>16</v>
      </c>
      <c r="J25" s="7"/>
      <c r="K25" s="7"/>
      <c r="L25" s="7"/>
      <c r="M25" s="7"/>
      <c r="N25" s="6">
        <f t="shared" si="0"/>
        <v>20</v>
      </c>
      <c r="O25" s="11">
        <f t="shared" si="1"/>
        <v>109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>
        <v>67</v>
      </c>
      <c r="AB25" s="14"/>
      <c r="AC25" s="14"/>
      <c r="AD25" s="13">
        <f t="shared" si="4"/>
        <v>67</v>
      </c>
      <c r="AE25" s="15">
        <f t="shared" si="2"/>
        <v>42</v>
      </c>
      <c r="AF25" s="7">
        <f t="shared" si="5"/>
        <v>42</v>
      </c>
      <c r="AG25" s="13">
        <f t="shared" si="6"/>
        <v>0</v>
      </c>
    </row>
    <row r="26" spans="1:33" ht="12.75" customHeight="1" x14ac:dyDescent="0.25">
      <c r="A26" s="20" t="s">
        <v>60</v>
      </c>
      <c r="B26" s="21">
        <v>100</v>
      </c>
      <c r="C26" s="9">
        <v>0</v>
      </c>
      <c r="D26" s="10">
        <v>16</v>
      </c>
      <c r="E26" s="12">
        <v>0</v>
      </c>
      <c r="F26" s="1">
        <f>'30.8'!AH26</f>
        <v>113</v>
      </c>
      <c r="G26" s="22">
        <f t="shared" si="3"/>
        <v>113</v>
      </c>
      <c r="H26" s="7">
        <v>4</v>
      </c>
      <c r="I26" s="7">
        <v>9</v>
      </c>
      <c r="J26" s="7"/>
      <c r="K26" s="7"/>
      <c r="L26" s="7"/>
      <c r="M26" s="7"/>
      <c r="N26" s="6">
        <f t="shared" si="0"/>
        <v>13</v>
      </c>
      <c r="O26" s="11">
        <f t="shared" si="1"/>
        <v>100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>
        <v>84</v>
      </c>
      <c r="AB26" s="14"/>
      <c r="AC26" s="14"/>
      <c r="AD26" s="13">
        <f t="shared" si="4"/>
        <v>84</v>
      </c>
      <c r="AE26" s="15">
        <f t="shared" si="2"/>
        <v>16</v>
      </c>
      <c r="AF26" s="7">
        <f t="shared" si="5"/>
        <v>16</v>
      </c>
      <c r="AG26" s="13">
        <f t="shared" si="6"/>
        <v>0</v>
      </c>
    </row>
    <row r="27" spans="1:33" ht="12.75" customHeight="1" x14ac:dyDescent="0.25">
      <c r="A27" s="20" t="s">
        <v>61</v>
      </c>
      <c r="B27" s="21">
        <v>50</v>
      </c>
      <c r="C27" s="9">
        <v>1</v>
      </c>
      <c r="D27" s="10">
        <v>14</v>
      </c>
      <c r="E27" s="12">
        <v>0</v>
      </c>
      <c r="F27" s="1">
        <f>'30.8'!AH27</f>
        <v>64</v>
      </c>
      <c r="G27" s="22">
        <f t="shared" si="3"/>
        <v>64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64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2"/>
        <v>64</v>
      </c>
      <c r="AF27" s="7">
        <f t="shared" si="5"/>
        <v>64</v>
      </c>
      <c r="AG27" s="13">
        <f t="shared" si="6"/>
        <v>0</v>
      </c>
    </row>
    <row r="28" spans="1:33" ht="12.75" customHeight="1" x14ac:dyDescent="0.25">
      <c r="A28" s="20" t="s">
        <v>58</v>
      </c>
      <c r="B28" s="21">
        <v>33</v>
      </c>
      <c r="C28" s="9">
        <v>11</v>
      </c>
      <c r="D28" s="10">
        <v>39</v>
      </c>
      <c r="E28" s="12">
        <v>0</v>
      </c>
      <c r="F28" s="1">
        <f>'30.8'!AH28</f>
        <v>489</v>
      </c>
      <c r="G28" s="22">
        <f t="shared" si="3"/>
        <v>489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489</v>
      </c>
      <c r="P28" s="14"/>
      <c r="Q28" s="14">
        <v>7</v>
      </c>
      <c r="R28" s="14"/>
      <c r="S28" s="14"/>
      <c r="T28" s="14">
        <v>6</v>
      </c>
      <c r="U28" s="14"/>
      <c r="V28" s="14"/>
      <c r="W28" s="14">
        <v>6</v>
      </c>
      <c r="X28" s="14"/>
      <c r="Y28" s="14"/>
      <c r="Z28" s="14"/>
      <c r="AA28" s="14">
        <v>56</v>
      </c>
      <c r="AB28" s="14">
        <v>10</v>
      </c>
      <c r="AC28" s="14">
        <v>2</v>
      </c>
      <c r="AD28" s="13">
        <f t="shared" si="4"/>
        <v>85</v>
      </c>
      <c r="AE28" s="15">
        <f t="shared" si="2"/>
        <v>404</v>
      </c>
      <c r="AF28" s="7">
        <f t="shared" si="5"/>
        <v>402</v>
      </c>
      <c r="AG28" s="13">
        <f t="shared" si="6"/>
        <v>0</v>
      </c>
    </row>
    <row r="29" spans="1:33" ht="12.75" customHeight="1" x14ac:dyDescent="0.25">
      <c r="E29" s="19">
        <f>SUM(E3:E28)</f>
        <v>4129</v>
      </c>
      <c r="F29" s="19">
        <f t="shared" ref="F29:AG29" si="7">SUM(F3:F28)</f>
        <v>5052</v>
      </c>
      <c r="G29" s="19">
        <f t="shared" si="7"/>
        <v>9181</v>
      </c>
      <c r="H29" s="19">
        <f t="shared" si="7"/>
        <v>265</v>
      </c>
      <c r="I29" s="19">
        <f t="shared" si="7"/>
        <v>80</v>
      </c>
      <c r="J29" s="19">
        <f t="shared" si="7"/>
        <v>12</v>
      </c>
      <c r="K29" s="19">
        <f t="shared" si="7"/>
        <v>277</v>
      </c>
      <c r="L29" s="19">
        <f t="shared" si="7"/>
        <v>680</v>
      </c>
      <c r="M29" s="19">
        <f t="shared" si="7"/>
        <v>0</v>
      </c>
      <c r="N29" s="19">
        <f t="shared" si="7"/>
        <v>1314</v>
      </c>
      <c r="O29" s="19">
        <f t="shared" si="7"/>
        <v>7867</v>
      </c>
      <c r="P29" s="19">
        <f t="shared" si="7"/>
        <v>170</v>
      </c>
      <c r="Q29" s="19">
        <f t="shared" si="7"/>
        <v>232</v>
      </c>
      <c r="R29" s="19">
        <f t="shared" si="7"/>
        <v>324</v>
      </c>
      <c r="S29" s="19">
        <f t="shared" si="7"/>
        <v>22</v>
      </c>
      <c r="T29" s="19">
        <f t="shared" si="7"/>
        <v>147</v>
      </c>
      <c r="U29" s="19">
        <f t="shared" si="7"/>
        <v>295</v>
      </c>
      <c r="V29" s="19">
        <f t="shared" si="7"/>
        <v>223</v>
      </c>
      <c r="W29" s="19">
        <f t="shared" si="7"/>
        <v>142</v>
      </c>
      <c r="X29" s="19">
        <f t="shared" si="7"/>
        <v>110</v>
      </c>
      <c r="Y29" s="19">
        <f t="shared" si="7"/>
        <v>89</v>
      </c>
      <c r="Z29" s="19">
        <f t="shared" si="7"/>
        <v>117</v>
      </c>
      <c r="AA29" s="19">
        <f t="shared" si="7"/>
        <v>263</v>
      </c>
      <c r="AB29" s="19">
        <f t="shared" si="7"/>
        <v>10</v>
      </c>
      <c r="AC29" s="19">
        <f>SUM(AC3:AC28)</f>
        <v>9</v>
      </c>
      <c r="AD29" s="19">
        <f t="shared" si="7"/>
        <v>2144</v>
      </c>
      <c r="AE29" s="19">
        <f t="shared" si="7"/>
        <v>5723</v>
      </c>
      <c r="AF29" s="19">
        <f t="shared" si="7"/>
        <v>5714</v>
      </c>
      <c r="AG29" s="19">
        <f t="shared" si="7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AF1:AF2"/>
    <mergeCell ref="AG1:AG2"/>
    <mergeCell ref="G1:G2"/>
    <mergeCell ref="N1:N2"/>
    <mergeCell ref="O1:O2"/>
    <mergeCell ref="AC1:AC2"/>
    <mergeCell ref="AD1:AD2"/>
    <mergeCell ref="AE1:AE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G32"/>
  <sheetViews>
    <sheetView workbookViewId="0">
      <selection activeCell="D4" sqref="D4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92" t="s">
        <v>12</v>
      </c>
      <c r="F1" s="92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11</v>
      </c>
      <c r="T1" s="5" t="s">
        <v>9</v>
      </c>
      <c r="U1" s="5" t="s">
        <v>14</v>
      </c>
      <c r="V1" s="5" t="s">
        <v>47</v>
      </c>
      <c r="W1" s="5" t="s">
        <v>47</v>
      </c>
      <c r="X1" s="5" t="s">
        <v>52</v>
      </c>
      <c r="Y1" s="5" t="s">
        <v>13</v>
      </c>
      <c r="Z1" s="5" t="s">
        <v>9</v>
      </c>
      <c r="AA1" s="5" t="s">
        <v>169</v>
      </c>
      <c r="AB1" s="4" t="s">
        <v>165</v>
      </c>
      <c r="AC1" s="84" t="s">
        <v>18</v>
      </c>
      <c r="AD1" s="82" t="s">
        <v>10</v>
      </c>
      <c r="AE1" s="82" t="s">
        <v>51</v>
      </c>
      <c r="AF1" s="76" t="s">
        <v>22</v>
      </c>
      <c r="AG1" s="78" t="s">
        <v>23</v>
      </c>
    </row>
    <row r="2" spans="1:33" x14ac:dyDescent="0.25">
      <c r="A2" s="85"/>
      <c r="B2" s="81"/>
      <c r="C2" s="81"/>
      <c r="D2" s="85"/>
      <c r="E2" s="93"/>
      <c r="F2" s="93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49</v>
      </c>
      <c r="T2" s="4" t="s">
        <v>48</v>
      </c>
      <c r="U2" s="4" t="s">
        <v>48</v>
      </c>
      <c r="V2" s="4" t="s">
        <v>120</v>
      </c>
      <c r="W2" s="4" t="s">
        <v>121</v>
      </c>
      <c r="X2" s="4" t="s">
        <v>49</v>
      </c>
      <c r="Y2" s="4" t="s">
        <v>49</v>
      </c>
      <c r="Z2" s="4" t="s">
        <v>49</v>
      </c>
      <c r="AA2" s="4" t="s">
        <v>56</v>
      </c>
      <c r="AB2" s="16" t="s">
        <v>56</v>
      </c>
      <c r="AC2" s="85"/>
      <c r="AD2" s="83"/>
      <c r="AE2" s="83"/>
      <c r="AF2" s="77"/>
      <c r="AG2" s="79"/>
    </row>
    <row r="3" spans="1:33" ht="12.75" customHeight="1" x14ac:dyDescent="0.25">
      <c r="A3" s="20" t="s">
        <v>31</v>
      </c>
      <c r="B3" s="21">
        <v>33</v>
      </c>
      <c r="C3" s="9"/>
      <c r="D3" s="9"/>
      <c r="E3" s="12"/>
      <c r="F3" s="1">
        <f>'31.8'!AH3</f>
        <v>0</v>
      </c>
      <c r="G3" s="22">
        <f>SUM(E3:F3)</f>
        <v>0</v>
      </c>
      <c r="H3" s="7"/>
      <c r="I3" s="7"/>
      <c r="J3" s="7"/>
      <c r="K3" s="7"/>
      <c r="L3" s="7"/>
      <c r="M3" s="7"/>
      <c r="N3" s="6">
        <f t="shared" ref="N3:N28" si="0">SUBTOTAL(9,H3:M3)</f>
        <v>0</v>
      </c>
      <c r="O3" s="11">
        <f t="shared" ref="O3:O28" si="1">G3-N3</f>
        <v>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3">
        <f>SUM(P3:AB3)</f>
        <v>0</v>
      </c>
      <c r="AE3" s="15">
        <f t="shared" ref="AE3:AE28" si="2">O3-AD3</f>
        <v>0</v>
      </c>
      <c r="AF3" s="7">
        <f>(B3*C3)+D3</f>
        <v>0</v>
      </c>
      <c r="AG3" s="13">
        <f>AF3+AC3-AE3</f>
        <v>0</v>
      </c>
    </row>
    <row r="4" spans="1:33" ht="12.75" customHeight="1" x14ac:dyDescent="0.25">
      <c r="A4" s="20" t="s">
        <v>32</v>
      </c>
      <c r="B4" s="21">
        <v>70</v>
      </c>
      <c r="C4" s="9"/>
      <c r="D4" s="9"/>
      <c r="E4" s="12"/>
      <c r="F4" s="1">
        <f>'31.8'!AH4</f>
        <v>0</v>
      </c>
      <c r="G4" s="22">
        <f t="shared" ref="G4:G28" si="3">SUM(E4:F4)</f>
        <v>0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3">
        <f t="shared" ref="AD4:AD28" si="4">SUM(P4:AB4)</f>
        <v>0</v>
      </c>
      <c r="AE4" s="15">
        <f t="shared" si="2"/>
        <v>0</v>
      </c>
      <c r="AF4" s="7">
        <f t="shared" ref="AF4:AF28" si="5">(B4*C4)+D4</f>
        <v>0</v>
      </c>
      <c r="AG4" s="13">
        <f t="shared" ref="AG4:AG28" si="6">AF4+AC4-AE4</f>
        <v>0</v>
      </c>
    </row>
    <row r="5" spans="1:33" ht="12.75" customHeight="1" x14ac:dyDescent="0.25">
      <c r="A5" s="20" t="s">
        <v>33</v>
      </c>
      <c r="B5" s="21">
        <v>45</v>
      </c>
      <c r="C5" s="9"/>
      <c r="D5" s="8"/>
      <c r="E5" s="12"/>
      <c r="F5" s="1">
        <f>'31.8'!AH5</f>
        <v>0</v>
      </c>
      <c r="G5" s="22">
        <f t="shared" si="3"/>
        <v>0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3">
        <f t="shared" si="4"/>
        <v>0</v>
      </c>
      <c r="AE5" s="15">
        <f t="shared" si="2"/>
        <v>0</v>
      </c>
      <c r="AF5" s="7">
        <f t="shared" si="5"/>
        <v>0</v>
      </c>
      <c r="AG5" s="13">
        <f t="shared" si="6"/>
        <v>0</v>
      </c>
    </row>
    <row r="6" spans="1:33" ht="12.75" customHeight="1" x14ac:dyDescent="0.25">
      <c r="A6" s="20" t="s">
        <v>34</v>
      </c>
      <c r="B6" s="21">
        <v>40</v>
      </c>
      <c r="C6" s="9"/>
      <c r="D6" s="8"/>
      <c r="E6" s="12"/>
      <c r="F6" s="1">
        <f>'31.8'!AH6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2.75" customHeight="1" x14ac:dyDescent="0.25">
      <c r="A7" s="20" t="s">
        <v>35</v>
      </c>
      <c r="B7" s="21">
        <v>80</v>
      </c>
      <c r="C7" s="9"/>
      <c r="D7" s="8"/>
      <c r="E7" s="12"/>
      <c r="F7" s="1">
        <f>'31.8'!AH7</f>
        <v>0</v>
      </c>
      <c r="G7" s="22">
        <f t="shared" si="3"/>
        <v>0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0</v>
      </c>
      <c r="AE7" s="15">
        <f t="shared" si="2"/>
        <v>0</v>
      </c>
      <c r="AF7" s="7">
        <f t="shared" si="5"/>
        <v>0</v>
      </c>
      <c r="AG7" s="13">
        <f t="shared" si="6"/>
        <v>0</v>
      </c>
    </row>
    <row r="8" spans="1:33" ht="12.75" customHeight="1" x14ac:dyDescent="0.25">
      <c r="A8" s="20" t="s">
        <v>36</v>
      </c>
      <c r="B8" s="21">
        <v>20</v>
      </c>
      <c r="C8" s="9"/>
      <c r="D8" s="8"/>
      <c r="E8" s="12"/>
      <c r="F8" s="1">
        <f>'31.8'!AH8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3" ht="12.75" customHeight="1" x14ac:dyDescent="0.25">
      <c r="A9" s="20" t="s">
        <v>37</v>
      </c>
      <c r="B9" s="21">
        <v>120</v>
      </c>
      <c r="C9" s="9"/>
      <c r="D9" s="9"/>
      <c r="E9" s="12"/>
      <c r="F9" s="1">
        <f>'31.8'!AH9</f>
        <v>0</v>
      </c>
      <c r="G9" s="22">
        <f t="shared" si="3"/>
        <v>0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3">
        <f t="shared" si="4"/>
        <v>0</v>
      </c>
      <c r="AE9" s="15">
        <f t="shared" si="2"/>
        <v>0</v>
      </c>
      <c r="AF9" s="7">
        <f t="shared" si="5"/>
        <v>0</v>
      </c>
      <c r="AG9" s="13">
        <f t="shared" si="6"/>
        <v>0</v>
      </c>
    </row>
    <row r="10" spans="1:33" ht="12.75" customHeight="1" x14ac:dyDescent="0.25">
      <c r="A10" s="20" t="s">
        <v>38</v>
      </c>
      <c r="B10" s="21">
        <v>60</v>
      </c>
      <c r="C10" s="9"/>
      <c r="D10" s="8"/>
      <c r="E10" s="12"/>
      <c r="F10" s="1">
        <f>'31.8'!AH10</f>
        <v>0</v>
      </c>
      <c r="G10" s="22">
        <f t="shared" si="3"/>
        <v>0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0</v>
      </c>
      <c r="AE10" s="15">
        <f t="shared" si="2"/>
        <v>0</v>
      </c>
      <c r="AF10" s="7">
        <f t="shared" si="5"/>
        <v>0</v>
      </c>
      <c r="AG10" s="13">
        <f t="shared" si="6"/>
        <v>0</v>
      </c>
    </row>
    <row r="11" spans="1:33" ht="12.75" customHeight="1" x14ac:dyDescent="0.25">
      <c r="A11" s="20" t="s">
        <v>39</v>
      </c>
      <c r="B11" s="21">
        <v>65</v>
      </c>
      <c r="C11" s="9"/>
      <c r="D11" s="8"/>
      <c r="E11" s="12"/>
      <c r="F11" s="1">
        <f>'31.8'!AH11</f>
        <v>0</v>
      </c>
      <c r="G11" s="22">
        <f t="shared" si="3"/>
        <v>0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0</v>
      </c>
      <c r="AE11" s="15">
        <f t="shared" si="2"/>
        <v>0</v>
      </c>
      <c r="AF11" s="7">
        <f t="shared" si="5"/>
        <v>0</v>
      </c>
      <c r="AG11" s="13">
        <f t="shared" si="6"/>
        <v>0</v>
      </c>
    </row>
    <row r="12" spans="1:33" ht="12.75" customHeight="1" x14ac:dyDescent="0.25">
      <c r="A12" s="20" t="s">
        <v>40</v>
      </c>
      <c r="B12" s="21">
        <v>100</v>
      </c>
      <c r="C12" s="9"/>
      <c r="D12" s="8"/>
      <c r="E12" s="12"/>
      <c r="F12" s="1">
        <f>'31.8'!AH12</f>
        <v>0</v>
      </c>
      <c r="G12" s="22">
        <f t="shared" si="3"/>
        <v>0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0</v>
      </c>
      <c r="AE12" s="15">
        <f t="shared" si="2"/>
        <v>0</v>
      </c>
      <c r="AF12" s="7">
        <f t="shared" si="5"/>
        <v>0</v>
      </c>
      <c r="AG12" s="13">
        <f t="shared" si="6"/>
        <v>0</v>
      </c>
    </row>
    <row r="13" spans="1:33" ht="12.75" customHeight="1" x14ac:dyDescent="0.25">
      <c r="A13" s="20" t="s">
        <v>41</v>
      </c>
      <c r="B13" s="21">
        <v>0</v>
      </c>
      <c r="C13" s="9"/>
      <c r="D13" s="10"/>
      <c r="E13" s="12"/>
      <c r="F13" s="1">
        <f>'31.8'!AH13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25">
      <c r="A14" s="20" t="s">
        <v>42</v>
      </c>
      <c r="B14" s="21">
        <v>48</v>
      </c>
      <c r="C14" s="9"/>
      <c r="D14" s="10"/>
      <c r="E14" s="12"/>
      <c r="F14" s="1">
        <f>'31.8'!AH14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2"/>
        <v>0</v>
      </c>
      <c r="AF14" s="7">
        <f t="shared" si="5"/>
        <v>0</v>
      </c>
      <c r="AG14" s="13">
        <f t="shared" si="6"/>
        <v>0</v>
      </c>
    </row>
    <row r="15" spans="1:33" ht="12.75" customHeight="1" x14ac:dyDescent="0.25">
      <c r="A15" s="20" t="s">
        <v>43</v>
      </c>
      <c r="B15" s="21">
        <v>85</v>
      </c>
      <c r="C15" s="9"/>
      <c r="D15" s="10"/>
      <c r="E15" s="12"/>
      <c r="F15" s="1">
        <f>'31.8'!AH15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2"/>
        <v>0</v>
      </c>
      <c r="AF15" s="7">
        <f t="shared" si="5"/>
        <v>0</v>
      </c>
      <c r="AG15" s="13">
        <f t="shared" si="6"/>
        <v>0</v>
      </c>
    </row>
    <row r="16" spans="1:33" ht="12.75" customHeight="1" x14ac:dyDescent="0.25">
      <c r="A16" s="20" t="s">
        <v>44</v>
      </c>
      <c r="B16" s="21">
        <v>50</v>
      </c>
      <c r="C16" s="9"/>
      <c r="D16" s="10"/>
      <c r="E16" s="12"/>
      <c r="F16" s="1">
        <f>'31.8'!AH16</f>
        <v>0</v>
      </c>
      <c r="G16" s="22">
        <f t="shared" si="3"/>
        <v>0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0</v>
      </c>
      <c r="AE16" s="15">
        <f t="shared" si="2"/>
        <v>0</v>
      </c>
      <c r="AF16" s="7">
        <f t="shared" si="5"/>
        <v>0</v>
      </c>
      <c r="AG16" s="13">
        <f t="shared" si="6"/>
        <v>0</v>
      </c>
    </row>
    <row r="17" spans="1:33" ht="12.75" customHeight="1" x14ac:dyDescent="0.25">
      <c r="A17" s="20" t="s">
        <v>45</v>
      </c>
      <c r="B17" s="21">
        <v>50</v>
      </c>
      <c r="C17" s="9"/>
      <c r="D17" s="10"/>
      <c r="E17" s="12"/>
      <c r="F17" s="1">
        <f>'31.8'!AH17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0</v>
      </c>
      <c r="AF17" s="7">
        <f t="shared" si="5"/>
        <v>0</v>
      </c>
      <c r="AG17" s="13">
        <f t="shared" si="6"/>
        <v>0</v>
      </c>
    </row>
    <row r="18" spans="1:33" ht="12.75" customHeight="1" x14ac:dyDescent="0.25">
      <c r="A18" s="20" t="s">
        <v>46</v>
      </c>
      <c r="B18" s="21">
        <v>50</v>
      </c>
      <c r="C18" s="9"/>
      <c r="D18" s="10"/>
      <c r="E18" s="12"/>
      <c r="F18" s="1">
        <f>'31.8'!AH18</f>
        <v>0</v>
      </c>
      <c r="G18" s="22">
        <f t="shared" si="3"/>
        <v>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0</v>
      </c>
      <c r="AF18" s="7">
        <f t="shared" si="5"/>
        <v>0</v>
      </c>
      <c r="AG18" s="13">
        <f t="shared" si="6"/>
        <v>0</v>
      </c>
    </row>
    <row r="19" spans="1:33" ht="12.75" customHeight="1" x14ac:dyDescent="0.25">
      <c r="A19" s="20" t="s">
        <v>25</v>
      </c>
      <c r="B19" s="21">
        <v>50</v>
      </c>
      <c r="C19" s="9"/>
      <c r="D19" s="10"/>
      <c r="E19" s="12"/>
      <c r="F19" s="1">
        <f>'31.8'!AH19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2"/>
        <v>0</v>
      </c>
      <c r="AF19" s="7">
        <f t="shared" si="5"/>
        <v>0</v>
      </c>
      <c r="AG19" s="13">
        <f t="shared" si="6"/>
        <v>0</v>
      </c>
    </row>
    <row r="20" spans="1:33" ht="12.75" customHeight="1" x14ac:dyDescent="0.25">
      <c r="A20" s="20" t="s">
        <v>26</v>
      </c>
      <c r="B20" s="21">
        <v>25</v>
      </c>
      <c r="C20" s="9"/>
      <c r="D20" s="10"/>
      <c r="E20" s="12"/>
      <c r="F20" s="1">
        <f>'31.8'!AH20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2"/>
        <v>0</v>
      </c>
      <c r="AF20" s="7">
        <f t="shared" si="5"/>
        <v>0</v>
      </c>
      <c r="AG20" s="13">
        <f t="shared" si="6"/>
        <v>0</v>
      </c>
    </row>
    <row r="21" spans="1:33" ht="12.75" customHeight="1" x14ac:dyDescent="0.25">
      <c r="A21" s="20" t="s">
        <v>27</v>
      </c>
      <c r="B21" s="21">
        <v>33</v>
      </c>
      <c r="C21" s="9"/>
      <c r="D21" s="10"/>
      <c r="E21" s="12"/>
      <c r="F21" s="1">
        <f>'31.8'!AH21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2"/>
        <v>0</v>
      </c>
      <c r="AF21" s="7">
        <f t="shared" si="5"/>
        <v>0</v>
      </c>
      <c r="AG21" s="13">
        <f t="shared" si="6"/>
        <v>0</v>
      </c>
    </row>
    <row r="22" spans="1:33" ht="12.75" customHeight="1" x14ac:dyDescent="0.25">
      <c r="A22" s="20" t="s">
        <v>28</v>
      </c>
      <c r="B22" s="21">
        <v>40</v>
      </c>
      <c r="C22" s="9"/>
      <c r="D22" s="10"/>
      <c r="E22" s="12"/>
      <c r="F22" s="1">
        <f>'31.8'!AH22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2"/>
        <v>0</v>
      </c>
      <c r="AF22" s="7">
        <f t="shared" si="5"/>
        <v>0</v>
      </c>
      <c r="AG22" s="13">
        <f t="shared" si="6"/>
        <v>0</v>
      </c>
    </row>
    <row r="23" spans="1:33" ht="12.75" customHeight="1" x14ac:dyDescent="0.25">
      <c r="A23" s="20" t="s">
        <v>29</v>
      </c>
      <c r="B23" s="21">
        <v>40</v>
      </c>
      <c r="C23" s="9"/>
      <c r="D23" s="10"/>
      <c r="E23" s="12"/>
      <c r="F23" s="1">
        <f>'31.8'!AH23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2"/>
        <v>0</v>
      </c>
      <c r="AF23" s="7">
        <f t="shared" si="5"/>
        <v>0</v>
      </c>
      <c r="AG23" s="13">
        <f t="shared" si="6"/>
        <v>0</v>
      </c>
    </row>
    <row r="24" spans="1:33" ht="12.75" customHeight="1" x14ac:dyDescent="0.25">
      <c r="A24" s="20" t="s">
        <v>30</v>
      </c>
      <c r="B24" s="21">
        <v>45</v>
      </c>
      <c r="C24" s="9"/>
      <c r="D24" s="10"/>
      <c r="E24" s="12"/>
      <c r="F24" s="1">
        <f>'31.8'!AH24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2"/>
        <v>0</v>
      </c>
      <c r="AF24" s="7">
        <f t="shared" si="5"/>
        <v>0</v>
      </c>
      <c r="AG24" s="13">
        <f t="shared" si="6"/>
        <v>0</v>
      </c>
    </row>
    <row r="25" spans="1:33" ht="12.75" customHeight="1" x14ac:dyDescent="0.25">
      <c r="A25" s="20" t="s">
        <v>59</v>
      </c>
      <c r="B25" s="21">
        <v>100</v>
      </c>
      <c r="C25" s="9"/>
      <c r="D25" s="10"/>
      <c r="E25" s="12"/>
      <c r="F25" s="1">
        <f>'31.8'!AH25</f>
        <v>0</v>
      </c>
      <c r="G25" s="22">
        <f t="shared" si="3"/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2"/>
        <v>0</v>
      </c>
      <c r="AF25" s="7">
        <f t="shared" si="5"/>
        <v>0</v>
      </c>
      <c r="AG25" s="13">
        <f t="shared" si="6"/>
        <v>0</v>
      </c>
    </row>
    <row r="26" spans="1:33" ht="12.75" customHeight="1" x14ac:dyDescent="0.25">
      <c r="A26" s="20" t="s">
        <v>60</v>
      </c>
      <c r="B26" s="21">
        <v>100</v>
      </c>
      <c r="C26" s="9"/>
      <c r="D26" s="10"/>
      <c r="E26" s="12"/>
      <c r="F26" s="1">
        <f>'31.8'!AH26</f>
        <v>0</v>
      </c>
      <c r="G26" s="22">
        <f t="shared" si="3"/>
        <v>0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si="2"/>
        <v>0</v>
      </c>
      <c r="AF26" s="7">
        <f t="shared" si="5"/>
        <v>0</v>
      </c>
      <c r="AG26" s="13">
        <f t="shared" si="6"/>
        <v>0</v>
      </c>
    </row>
    <row r="27" spans="1:33" ht="12.75" customHeight="1" x14ac:dyDescent="0.25">
      <c r="A27" s="20" t="s">
        <v>61</v>
      </c>
      <c r="B27" s="21">
        <v>50</v>
      </c>
      <c r="C27" s="9"/>
      <c r="D27" s="10"/>
      <c r="E27" s="12"/>
      <c r="F27" s="1">
        <f>'31.8'!AH27</f>
        <v>0</v>
      </c>
      <c r="G27" s="22">
        <f t="shared" si="3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2"/>
        <v>0</v>
      </c>
      <c r="AF27" s="7">
        <f t="shared" si="5"/>
        <v>0</v>
      </c>
      <c r="AG27" s="13">
        <f t="shared" si="6"/>
        <v>0</v>
      </c>
    </row>
    <row r="28" spans="1:33" ht="12.75" customHeight="1" x14ac:dyDescent="0.25">
      <c r="A28" s="20" t="s">
        <v>58</v>
      </c>
      <c r="B28" s="21">
        <v>33</v>
      </c>
      <c r="C28" s="9"/>
      <c r="D28" s="10"/>
      <c r="E28" s="12"/>
      <c r="F28" s="1">
        <f>'31.8'!AH28</f>
        <v>0</v>
      </c>
      <c r="G28" s="22">
        <f t="shared" si="3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2"/>
        <v>0</v>
      </c>
      <c r="AF28" s="7">
        <f t="shared" si="5"/>
        <v>0</v>
      </c>
      <c r="AG28" s="13">
        <f t="shared" si="6"/>
        <v>0</v>
      </c>
    </row>
    <row r="29" spans="1:33" ht="12.75" customHeight="1" x14ac:dyDescent="0.25">
      <c r="E29" s="19">
        <f>SUM(E3:E28)</f>
        <v>0</v>
      </c>
      <c r="F29" s="19">
        <f t="shared" ref="F29:AG29" si="7">SUM(F3:F28)</f>
        <v>0</v>
      </c>
      <c r="G29" s="19">
        <f t="shared" si="7"/>
        <v>0</v>
      </c>
      <c r="H29" s="19">
        <f t="shared" si="7"/>
        <v>0</v>
      </c>
      <c r="I29" s="19">
        <f t="shared" si="7"/>
        <v>0</v>
      </c>
      <c r="J29" s="19">
        <f t="shared" si="7"/>
        <v>0</v>
      </c>
      <c r="K29" s="19">
        <f t="shared" si="7"/>
        <v>0</v>
      </c>
      <c r="L29" s="19">
        <f t="shared" si="7"/>
        <v>0</v>
      </c>
      <c r="M29" s="19">
        <f t="shared" si="7"/>
        <v>0</v>
      </c>
      <c r="N29" s="19">
        <f t="shared" si="7"/>
        <v>0</v>
      </c>
      <c r="O29" s="19">
        <f t="shared" si="7"/>
        <v>0</v>
      </c>
      <c r="P29" s="19">
        <f t="shared" si="7"/>
        <v>0</v>
      </c>
      <c r="Q29" s="19">
        <f t="shared" si="7"/>
        <v>0</v>
      </c>
      <c r="R29" s="19">
        <f t="shared" si="7"/>
        <v>0</v>
      </c>
      <c r="S29" s="19">
        <f t="shared" si="7"/>
        <v>0</v>
      </c>
      <c r="T29" s="19">
        <f t="shared" si="7"/>
        <v>0</v>
      </c>
      <c r="U29" s="19">
        <f t="shared" si="7"/>
        <v>0</v>
      </c>
      <c r="V29" s="19">
        <f t="shared" si="7"/>
        <v>0</v>
      </c>
      <c r="W29" s="19">
        <f t="shared" si="7"/>
        <v>0</v>
      </c>
      <c r="X29" s="19">
        <f t="shared" si="7"/>
        <v>0</v>
      </c>
      <c r="Y29" s="19">
        <f t="shared" si="7"/>
        <v>0</v>
      </c>
      <c r="Z29" s="19">
        <f t="shared" si="7"/>
        <v>0</v>
      </c>
      <c r="AA29" s="19">
        <f t="shared" si="7"/>
        <v>0</v>
      </c>
      <c r="AB29" s="19">
        <f t="shared" si="7"/>
        <v>0</v>
      </c>
      <c r="AC29" s="19">
        <f>SUM(AC3:AC28)</f>
        <v>0</v>
      </c>
      <c r="AD29" s="19">
        <f t="shared" si="7"/>
        <v>0</v>
      </c>
      <c r="AE29" s="19">
        <f t="shared" si="7"/>
        <v>0</v>
      </c>
      <c r="AF29" s="19">
        <f t="shared" si="7"/>
        <v>0</v>
      </c>
      <c r="AG29" s="19">
        <f t="shared" si="7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AF1:AF2"/>
    <mergeCell ref="AG1:AG2"/>
    <mergeCell ref="G1:G2"/>
    <mergeCell ref="N1:N2"/>
    <mergeCell ref="O1:O2"/>
    <mergeCell ref="AC1:AC2"/>
    <mergeCell ref="AD1:AD2"/>
    <mergeCell ref="AE1:AE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C29"/>
  <sheetViews>
    <sheetView workbookViewId="0">
      <pane xSplit="1" ySplit="2" topLeftCell="DS3" activePane="bottomRight" state="frozen"/>
      <selection pane="topRight" activeCell="B1" sqref="B1"/>
      <selection pane="bottomLeft" activeCell="A3" sqref="A3"/>
      <selection pane="bottomRight" activeCell="DW31" sqref="DW31"/>
    </sheetView>
  </sheetViews>
  <sheetFormatPr defaultRowHeight="15" x14ac:dyDescent="0.25"/>
  <cols>
    <col min="1" max="1" width="19" bestFit="1" customWidth="1"/>
    <col min="2" max="126" width="13.140625" customWidth="1"/>
    <col min="127" max="131" width="13.7109375" customWidth="1"/>
    <col min="132" max="132" width="15.85546875" customWidth="1"/>
    <col min="133" max="133" width="10.85546875" customWidth="1"/>
  </cols>
  <sheetData>
    <row r="1" spans="1:133" x14ac:dyDescent="0.25">
      <c r="A1" s="84" t="s">
        <v>0</v>
      </c>
      <c r="B1" s="97" t="s">
        <v>64</v>
      </c>
      <c r="C1" s="97"/>
      <c r="D1" s="97"/>
      <c r="E1" s="97"/>
      <c r="F1" s="96" t="s">
        <v>65</v>
      </c>
      <c r="G1" s="96"/>
      <c r="H1" s="96"/>
      <c r="I1" s="96"/>
      <c r="J1" s="97" t="s">
        <v>66</v>
      </c>
      <c r="K1" s="97"/>
      <c r="L1" s="97"/>
      <c r="M1" s="97"/>
      <c r="N1" s="96" t="s">
        <v>67</v>
      </c>
      <c r="O1" s="96"/>
      <c r="P1" s="96"/>
      <c r="Q1" s="96"/>
      <c r="R1" s="97" t="s">
        <v>68</v>
      </c>
      <c r="S1" s="97"/>
      <c r="T1" s="97"/>
      <c r="U1" s="97"/>
      <c r="V1" s="96" t="s">
        <v>69</v>
      </c>
      <c r="W1" s="96"/>
      <c r="X1" s="96"/>
      <c r="Y1" s="96"/>
      <c r="Z1" s="97" t="s">
        <v>70</v>
      </c>
      <c r="AA1" s="97"/>
      <c r="AB1" s="97"/>
      <c r="AC1" s="97"/>
      <c r="AD1" s="96" t="s">
        <v>71</v>
      </c>
      <c r="AE1" s="96"/>
      <c r="AF1" s="96"/>
      <c r="AG1" s="96"/>
      <c r="AH1" s="97" t="s">
        <v>72</v>
      </c>
      <c r="AI1" s="97"/>
      <c r="AJ1" s="97"/>
      <c r="AK1" s="97"/>
      <c r="AL1" s="96" t="s">
        <v>73</v>
      </c>
      <c r="AM1" s="96"/>
      <c r="AN1" s="96"/>
      <c r="AO1" s="96"/>
      <c r="AP1" s="97" t="s">
        <v>74</v>
      </c>
      <c r="AQ1" s="97"/>
      <c r="AR1" s="97"/>
      <c r="AS1" s="97"/>
      <c r="AT1" s="96" t="s">
        <v>75</v>
      </c>
      <c r="AU1" s="96"/>
      <c r="AV1" s="96"/>
      <c r="AW1" s="96"/>
      <c r="AX1" s="97" t="s">
        <v>76</v>
      </c>
      <c r="AY1" s="97"/>
      <c r="AZ1" s="97"/>
      <c r="BA1" s="97"/>
      <c r="BB1" s="96" t="s">
        <v>77</v>
      </c>
      <c r="BC1" s="96"/>
      <c r="BD1" s="96"/>
      <c r="BE1" s="96"/>
      <c r="BF1" s="97" t="s">
        <v>78</v>
      </c>
      <c r="BG1" s="97"/>
      <c r="BH1" s="97"/>
      <c r="BI1" s="97"/>
      <c r="BJ1" s="96" t="s">
        <v>79</v>
      </c>
      <c r="BK1" s="96"/>
      <c r="BL1" s="96"/>
      <c r="BM1" s="96"/>
      <c r="BN1" s="97" t="s">
        <v>80</v>
      </c>
      <c r="BO1" s="97"/>
      <c r="BP1" s="97"/>
      <c r="BQ1" s="97"/>
      <c r="BR1" s="96" t="s">
        <v>81</v>
      </c>
      <c r="BS1" s="96"/>
      <c r="BT1" s="96"/>
      <c r="BU1" s="96"/>
      <c r="BV1" s="97" t="s">
        <v>82</v>
      </c>
      <c r="BW1" s="97"/>
      <c r="BX1" s="97"/>
      <c r="BY1" s="97"/>
      <c r="BZ1" s="96" t="s">
        <v>83</v>
      </c>
      <c r="CA1" s="96"/>
      <c r="CB1" s="96"/>
      <c r="CC1" s="96"/>
      <c r="CD1" s="97" t="s">
        <v>84</v>
      </c>
      <c r="CE1" s="97"/>
      <c r="CF1" s="97"/>
      <c r="CG1" s="97"/>
      <c r="CH1" s="96" t="s">
        <v>85</v>
      </c>
      <c r="CI1" s="96"/>
      <c r="CJ1" s="96"/>
      <c r="CK1" s="96"/>
      <c r="CL1" s="97" t="s">
        <v>86</v>
      </c>
      <c r="CM1" s="97"/>
      <c r="CN1" s="97"/>
      <c r="CO1" s="97"/>
      <c r="CP1" s="96" t="s">
        <v>87</v>
      </c>
      <c r="CQ1" s="96"/>
      <c r="CR1" s="96"/>
      <c r="CS1" s="96"/>
      <c r="CT1" s="97" t="s">
        <v>88</v>
      </c>
      <c r="CU1" s="97"/>
      <c r="CV1" s="97"/>
      <c r="CW1" s="97"/>
      <c r="CX1" s="96" t="s">
        <v>89</v>
      </c>
      <c r="CY1" s="96"/>
      <c r="CZ1" s="96"/>
      <c r="DA1" s="96"/>
      <c r="DB1" s="97" t="s">
        <v>90</v>
      </c>
      <c r="DC1" s="97"/>
      <c r="DD1" s="97"/>
      <c r="DE1" s="97"/>
      <c r="DF1" s="96" t="s">
        <v>91</v>
      </c>
      <c r="DG1" s="96"/>
      <c r="DH1" s="96"/>
      <c r="DI1" s="96"/>
      <c r="DJ1" s="97" t="s">
        <v>92</v>
      </c>
      <c r="DK1" s="97"/>
      <c r="DL1" s="97"/>
      <c r="DM1" s="97"/>
      <c r="DN1" s="96" t="s">
        <v>93</v>
      </c>
      <c r="DO1" s="96"/>
      <c r="DP1" s="96"/>
      <c r="DQ1" s="96"/>
      <c r="DR1" s="96" t="s">
        <v>129</v>
      </c>
      <c r="DS1" s="96"/>
      <c r="DT1" s="96"/>
      <c r="DU1" s="96"/>
      <c r="DV1" s="94" t="s">
        <v>94</v>
      </c>
      <c r="DW1" s="95"/>
      <c r="DX1" s="95"/>
      <c r="DY1" s="95"/>
      <c r="DZ1" s="95"/>
      <c r="EA1" s="95"/>
      <c r="EB1" s="95"/>
      <c r="EC1" s="95"/>
    </row>
    <row r="2" spans="1:133" x14ac:dyDescent="0.25">
      <c r="A2" s="85"/>
      <c r="B2" s="42" t="s">
        <v>62</v>
      </c>
      <c r="C2" s="42" t="s">
        <v>95</v>
      </c>
      <c r="D2" s="42" t="s">
        <v>96</v>
      </c>
      <c r="E2" s="42" t="s">
        <v>63</v>
      </c>
      <c r="F2" s="43" t="s">
        <v>62</v>
      </c>
      <c r="G2" s="43" t="s">
        <v>95</v>
      </c>
      <c r="H2" s="43" t="s">
        <v>96</v>
      </c>
      <c r="I2" s="43" t="s">
        <v>63</v>
      </c>
      <c r="J2" s="42" t="s">
        <v>62</v>
      </c>
      <c r="K2" s="42" t="s">
        <v>95</v>
      </c>
      <c r="L2" s="42" t="s">
        <v>96</v>
      </c>
      <c r="M2" s="42" t="s">
        <v>63</v>
      </c>
      <c r="N2" s="43" t="s">
        <v>62</v>
      </c>
      <c r="O2" s="43" t="s">
        <v>95</v>
      </c>
      <c r="P2" s="43" t="s">
        <v>96</v>
      </c>
      <c r="Q2" s="43" t="s">
        <v>63</v>
      </c>
      <c r="R2" s="42" t="s">
        <v>62</v>
      </c>
      <c r="S2" s="42" t="s">
        <v>95</v>
      </c>
      <c r="T2" s="42" t="s">
        <v>96</v>
      </c>
      <c r="U2" s="42" t="s">
        <v>63</v>
      </c>
      <c r="V2" s="43" t="s">
        <v>62</v>
      </c>
      <c r="W2" s="43" t="s">
        <v>95</v>
      </c>
      <c r="X2" s="43" t="s">
        <v>96</v>
      </c>
      <c r="Y2" s="43" t="s">
        <v>63</v>
      </c>
      <c r="Z2" s="42" t="s">
        <v>62</v>
      </c>
      <c r="AA2" s="42" t="s">
        <v>95</v>
      </c>
      <c r="AB2" s="42" t="s">
        <v>96</v>
      </c>
      <c r="AC2" s="42" t="s">
        <v>63</v>
      </c>
      <c r="AD2" s="43" t="s">
        <v>62</v>
      </c>
      <c r="AE2" s="43" t="s">
        <v>95</v>
      </c>
      <c r="AF2" s="43" t="s">
        <v>96</v>
      </c>
      <c r="AG2" s="43" t="s">
        <v>63</v>
      </c>
      <c r="AH2" s="42" t="s">
        <v>62</v>
      </c>
      <c r="AI2" s="42" t="s">
        <v>95</v>
      </c>
      <c r="AJ2" s="42" t="s">
        <v>96</v>
      </c>
      <c r="AK2" s="42" t="s">
        <v>63</v>
      </c>
      <c r="AL2" s="43" t="s">
        <v>62</v>
      </c>
      <c r="AM2" s="43" t="s">
        <v>95</v>
      </c>
      <c r="AN2" s="43" t="s">
        <v>96</v>
      </c>
      <c r="AO2" s="43" t="s">
        <v>63</v>
      </c>
      <c r="AP2" s="42" t="s">
        <v>62</v>
      </c>
      <c r="AQ2" s="42" t="s">
        <v>95</v>
      </c>
      <c r="AR2" s="42" t="s">
        <v>96</v>
      </c>
      <c r="AS2" s="42" t="s">
        <v>63</v>
      </c>
      <c r="AT2" s="43" t="s">
        <v>62</v>
      </c>
      <c r="AU2" s="43" t="s">
        <v>95</v>
      </c>
      <c r="AV2" s="43" t="s">
        <v>96</v>
      </c>
      <c r="AW2" s="43" t="s">
        <v>63</v>
      </c>
      <c r="AX2" s="42" t="s">
        <v>62</v>
      </c>
      <c r="AY2" s="42" t="s">
        <v>95</v>
      </c>
      <c r="AZ2" s="42" t="s">
        <v>96</v>
      </c>
      <c r="BA2" s="42" t="s">
        <v>63</v>
      </c>
      <c r="BB2" s="43" t="s">
        <v>62</v>
      </c>
      <c r="BC2" s="43" t="s">
        <v>95</v>
      </c>
      <c r="BD2" s="43" t="s">
        <v>96</v>
      </c>
      <c r="BE2" s="43" t="s">
        <v>63</v>
      </c>
      <c r="BF2" s="42" t="s">
        <v>62</v>
      </c>
      <c r="BG2" s="42" t="s">
        <v>95</v>
      </c>
      <c r="BH2" s="42" t="s">
        <v>96</v>
      </c>
      <c r="BI2" s="42" t="s">
        <v>63</v>
      </c>
      <c r="BJ2" s="43" t="s">
        <v>62</v>
      </c>
      <c r="BK2" s="43" t="s">
        <v>95</v>
      </c>
      <c r="BL2" s="43" t="s">
        <v>96</v>
      </c>
      <c r="BM2" s="43" t="s">
        <v>63</v>
      </c>
      <c r="BN2" s="42" t="s">
        <v>62</v>
      </c>
      <c r="BO2" s="42" t="s">
        <v>95</v>
      </c>
      <c r="BP2" s="42" t="s">
        <v>96</v>
      </c>
      <c r="BQ2" s="42" t="s">
        <v>63</v>
      </c>
      <c r="BR2" s="43" t="s">
        <v>62</v>
      </c>
      <c r="BS2" s="43" t="s">
        <v>95</v>
      </c>
      <c r="BT2" s="43" t="s">
        <v>96</v>
      </c>
      <c r="BU2" s="43" t="s">
        <v>63</v>
      </c>
      <c r="BV2" s="42" t="s">
        <v>62</v>
      </c>
      <c r="BW2" s="42" t="s">
        <v>95</v>
      </c>
      <c r="BX2" s="42" t="s">
        <v>96</v>
      </c>
      <c r="BY2" s="42" t="s">
        <v>63</v>
      </c>
      <c r="BZ2" s="43" t="s">
        <v>62</v>
      </c>
      <c r="CA2" s="43" t="s">
        <v>95</v>
      </c>
      <c r="CB2" s="43" t="s">
        <v>96</v>
      </c>
      <c r="CC2" s="43" t="s">
        <v>63</v>
      </c>
      <c r="CD2" s="42" t="s">
        <v>62</v>
      </c>
      <c r="CE2" s="42" t="s">
        <v>95</v>
      </c>
      <c r="CF2" s="42" t="s">
        <v>96</v>
      </c>
      <c r="CG2" s="42" t="s">
        <v>63</v>
      </c>
      <c r="CH2" s="43" t="s">
        <v>62</v>
      </c>
      <c r="CI2" s="43" t="s">
        <v>95</v>
      </c>
      <c r="CJ2" s="43" t="s">
        <v>96</v>
      </c>
      <c r="CK2" s="43" t="s">
        <v>63</v>
      </c>
      <c r="CL2" s="42" t="s">
        <v>62</v>
      </c>
      <c r="CM2" s="42" t="s">
        <v>95</v>
      </c>
      <c r="CN2" s="42" t="s">
        <v>96</v>
      </c>
      <c r="CO2" s="42" t="s">
        <v>63</v>
      </c>
      <c r="CP2" s="43" t="s">
        <v>62</v>
      </c>
      <c r="CQ2" s="43" t="s">
        <v>95</v>
      </c>
      <c r="CR2" s="43" t="s">
        <v>96</v>
      </c>
      <c r="CS2" s="43" t="s">
        <v>63</v>
      </c>
      <c r="CT2" s="42" t="s">
        <v>62</v>
      </c>
      <c r="CU2" s="42" t="s">
        <v>95</v>
      </c>
      <c r="CV2" s="42" t="s">
        <v>96</v>
      </c>
      <c r="CW2" s="42" t="s">
        <v>63</v>
      </c>
      <c r="CX2" s="43" t="s">
        <v>62</v>
      </c>
      <c r="CY2" s="43" t="s">
        <v>95</v>
      </c>
      <c r="CZ2" s="43" t="s">
        <v>96</v>
      </c>
      <c r="DA2" s="43" t="s">
        <v>63</v>
      </c>
      <c r="DB2" s="42" t="s">
        <v>62</v>
      </c>
      <c r="DC2" s="42" t="s">
        <v>95</v>
      </c>
      <c r="DD2" s="42" t="s">
        <v>96</v>
      </c>
      <c r="DE2" s="42" t="s">
        <v>63</v>
      </c>
      <c r="DF2" s="43" t="s">
        <v>62</v>
      </c>
      <c r="DG2" s="43" t="s">
        <v>95</v>
      </c>
      <c r="DH2" s="43" t="s">
        <v>96</v>
      </c>
      <c r="DI2" s="43" t="s">
        <v>63</v>
      </c>
      <c r="DJ2" s="42" t="s">
        <v>62</v>
      </c>
      <c r="DK2" s="42" t="s">
        <v>95</v>
      </c>
      <c r="DL2" s="42" t="s">
        <v>96</v>
      </c>
      <c r="DM2" s="42" t="s">
        <v>63</v>
      </c>
      <c r="DN2" s="43" t="s">
        <v>62</v>
      </c>
      <c r="DO2" s="43" t="s">
        <v>95</v>
      </c>
      <c r="DP2" s="43" t="s">
        <v>96</v>
      </c>
      <c r="DQ2" s="43" t="s">
        <v>63</v>
      </c>
      <c r="DR2" s="43" t="s">
        <v>62</v>
      </c>
      <c r="DS2" s="43" t="s">
        <v>95</v>
      </c>
      <c r="DT2" s="43" t="s">
        <v>96</v>
      </c>
      <c r="DU2" s="43" t="s">
        <v>63</v>
      </c>
      <c r="DV2" s="45" t="s">
        <v>97</v>
      </c>
      <c r="DW2" s="45" t="s">
        <v>62</v>
      </c>
      <c r="DX2" s="45" t="s">
        <v>95</v>
      </c>
      <c r="DY2" s="45" t="s">
        <v>96</v>
      </c>
      <c r="DZ2" s="45" t="s">
        <v>63</v>
      </c>
      <c r="EA2" s="45" t="s">
        <v>98</v>
      </c>
      <c r="EB2" s="45" t="s">
        <v>99</v>
      </c>
      <c r="EC2" s="45" t="s">
        <v>23</v>
      </c>
    </row>
    <row r="3" spans="1:133" x14ac:dyDescent="0.25">
      <c r="A3" s="46" t="s">
        <v>31</v>
      </c>
      <c r="B3" s="41">
        <f>'1.8'!E3</f>
        <v>520</v>
      </c>
      <c r="C3" s="41">
        <f>'1.8'!AD3</f>
        <v>362</v>
      </c>
      <c r="D3" s="41">
        <f>'1.8'!N3</f>
        <v>451</v>
      </c>
      <c r="E3" s="41">
        <f>'1.8'!AC3</f>
        <v>10</v>
      </c>
      <c r="F3" s="44">
        <f>'2.8'!E3</f>
        <v>520</v>
      </c>
      <c r="G3" s="44">
        <f>'2.8'!AE3</f>
        <v>310</v>
      </c>
      <c r="H3" s="44">
        <f>'2.8'!N3</f>
        <v>141</v>
      </c>
      <c r="I3" s="44">
        <f>'2.8'!AD3</f>
        <v>5</v>
      </c>
      <c r="J3" s="41">
        <f>'3.8'!F3</f>
        <v>1008</v>
      </c>
      <c r="K3" s="41">
        <f>'3.8'!AE3</f>
        <v>108</v>
      </c>
      <c r="L3" s="41">
        <f>'3.8'!O3</f>
        <v>164</v>
      </c>
      <c r="M3" s="41">
        <f>'3.8'!AD3</f>
        <v>3</v>
      </c>
      <c r="N3" s="44">
        <f>'4.8'!E3</f>
        <v>30</v>
      </c>
      <c r="O3" s="44">
        <f>'4.8'!AF3</f>
        <v>359</v>
      </c>
      <c r="P3" s="44">
        <f>'4.8'!N3</f>
        <v>92</v>
      </c>
      <c r="Q3" s="44">
        <f>'4.8'!AE3</f>
        <v>5</v>
      </c>
      <c r="R3" s="41">
        <f>'5.8'!E3</f>
        <v>0</v>
      </c>
      <c r="S3" s="41">
        <f>'5.8'!AF3</f>
        <v>483</v>
      </c>
      <c r="T3" s="41">
        <f>'5.8'!N3</f>
        <v>32</v>
      </c>
      <c r="U3" s="41">
        <f>'5.8'!AE3</f>
        <v>9</v>
      </c>
      <c r="V3" s="44">
        <f>'6.8'!E3</f>
        <v>0</v>
      </c>
      <c r="W3" s="44">
        <f>'6.8'!AE3</f>
        <v>0</v>
      </c>
      <c r="X3" s="44">
        <f>'6.8'!N3</f>
        <v>0</v>
      </c>
      <c r="Y3" s="44">
        <f>'6.8'!AD3</f>
        <v>0</v>
      </c>
      <c r="Z3" s="41">
        <f>'7.8'!E3</f>
        <v>30</v>
      </c>
      <c r="AA3" s="41">
        <f>'7.8'!AF3</f>
        <v>273</v>
      </c>
      <c r="AB3" s="41">
        <f>'7.8'!N3</f>
        <v>178</v>
      </c>
      <c r="AC3" s="41">
        <f>'7.8'!AE3</f>
        <v>2</v>
      </c>
      <c r="AD3" s="44">
        <f>'8.8'!E3</f>
        <v>520</v>
      </c>
      <c r="AE3" s="44">
        <f>'8.8'!AD3</f>
        <v>163</v>
      </c>
      <c r="AF3" s="44">
        <f>'8.8'!N3</f>
        <v>621</v>
      </c>
      <c r="AG3" s="44">
        <f>'8.8'!AC3</f>
        <v>7</v>
      </c>
      <c r="AH3" s="41">
        <f>'9.8'!E3</f>
        <v>520</v>
      </c>
      <c r="AI3" s="41">
        <f>'9.8'!AE3</f>
        <v>283</v>
      </c>
      <c r="AJ3" s="41">
        <f>'9.8'!N3</f>
        <v>93</v>
      </c>
      <c r="AK3" s="41">
        <f>'9.8'!AD3</f>
        <v>5</v>
      </c>
      <c r="AL3" s="44">
        <f>'10.8'!E3</f>
        <v>1248</v>
      </c>
      <c r="AM3" s="44">
        <f>'10.8'!AD3</f>
        <v>146</v>
      </c>
      <c r="AN3" s="44">
        <f>'10.8'!N3</f>
        <v>153</v>
      </c>
      <c r="AO3" s="44">
        <f>'10.8'!AC3</f>
        <v>6</v>
      </c>
      <c r="AP3" s="41">
        <f>'11.8'!E3</f>
        <v>550</v>
      </c>
      <c r="AQ3" s="41">
        <f>'11.8'!AE3</f>
        <v>272</v>
      </c>
      <c r="AR3" s="41">
        <f>'11.8'!N3</f>
        <v>88</v>
      </c>
      <c r="AS3" s="41">
        <f>'11.8'!AD3</f>
        <v>5</v>
      </c>
      <c r="AT3" s="44">
        <f>'12.8'!F3</f>
        <v>872</v>
      </c>
      <c r="AU3" s="44">
        <f>'12.8'!AG3</f>
        <v>397</v>
      </c>
      <c r="AV3" s="44">
        <f>'12.8'!O3</f>
        <v>25</v>
      </c>
      <c r="AW3" s="44">
        <f>'12.8'!AF3</f>
        <v>7</v>
      </c>
      <c r="AX3" s="41">
        <f>'13.8'!F3</f>
        <v>0</v>
      </c>
      <c r="AY3" s="41">
        <f>'13.8'!AE3</f>
        <v>0</v>
      </c>
      <c r="AZ3" s="41">
        <f>'13.8'!O3</f>
        <v>0</v>
      </c>
      <c r="BA3" s="41">
        <f>'13.8'!AD3</f>
        <v>0</v>
      </c>
      <c r="BB3" s="44">
        <f>'14.8'!E3</f>
        <v>0</v>
      </c>
      <c r="BC3" s="44">
        <f>'14.8'!AF3</f>
        <v>255</v>
      </c>
      <c r="BD3" s="44">
        <f>'14.8'!N3</f>
        <v>198</v>
      </c>
      <c r="BE3" s="44">
        <f>'14.8'!AE3</f>
        <v>4</v>
      </c>
      <c r="BF3" s="41">
        <f>'15.8'!F3</f>
        <v>295</v>
      </c>
      <c r="BG3" s="41">
        <f>'15.8'!AF3</f>
        <v>331</v>
      </c>
      <c r="BH3" s="41">
        <f>'15.8'!O3</f>
        <v>711</v>
      </c>
      <c r="BI3" s="41">
        <f>'15.8'!AE3</f>
        <v>14</v>
      </c>
      <c r="BJ3" s="44">
        <f>'16.8'!E3</f>
        <v>520</v>
      </c>
      <c r="BK3" s="44">
        <f>'16.8'!AE3</f>
        <v>380</v>
      </c>
      <c r="BL3" s="44">
        <f>'16.8'!N3</f>
        <v>71</v>
      </c>
      <c r="BM3" s="44">
        <f>'16.8'!AD3</f>
        <v>9</v>
      </c>
      <c r="BN3" s="41">
        <f>'17.8'!F3</f>
        <v>1248</v>
      </c>
      <c r="BO3" s="41">
        <f>'17.8'!AE3</f>
        <v>92</v>
      </c>
      <c r="BP3" s="41">
        <f>'17.8'!O3</f>
        <v>327</v>
      </c>
      <c r="BQ3" s="41">
        <f>'17.8'!AD3</f>
        <v>3</v>
      </c>
      <c r="BR3" s="44">
        <f>'18.8'!F3</f>
        <v>520</v>
      </c>
      <c r="BS3" s="44">
        <f>'18.8'!AE3</f>
        <v>325</v>
      </c>
      <c r="BT3" s="44">
        <f>'18.8'!O3</f>
        <v>89</v>
      </c>
      <c r="BU3" s="44">
        <f>'18.8'!AD3</f>
        <v>2</v>
      </c>
      <c r="BV3" s="41">
        <f>'19.8'!E3</f>
        <v>0</v>
      </c>
      <c r="BW3" s="41">
        <f>'19.8'!AG3</f>
        <v>478</v>
      </c>
      <c r="BX3" s="41">
        <f>'19.8'!N3</f>
        <v>35</v>
      </c>
      <c r="BY3" s="41">
        <f>'19.8'!AF3</f>
        <v>8</v>
      </c>
      <c r="BZ3" s="44">
        <f>'20.8'!F3</f>
        <v>0</v>
      </c>
      <c r="CA3" s="44">
        <f>'20.8'!AF3</f>
        <v>0</v>
      </c>
      <c r="CB3" s="44">
        <f>'20.8'!O3</f>
        <v>0</v>
      </c>
      <c r="CC3" s="44">
        <f>'20.8'!AE3</f>
        <v>0</v>
      </c>
      <c r="CD3" s="41">
        <f>'21.8'!E3</f>
        <v>300</v>
      </c>
      <c r="CE3" s="41">
        <f>'21.8'!AE3</f>
        <v>283</v>
      </c>
      <c r="CF3" s="41">
        <f>'21.8'!N3</f>
        <v>164</v>
      </c>
      <c r="CG3" s="41">
        <f>'21.8'!AD3</f>
        <v>5</v>
      </c>
      <c r="CH3" s="44">
        <f>'22.8'!E3</f>
        <v>520</v>
      </c>
      <c r="CI3" s="44">
        <f>'22.8'!AD3</f>
        <v>245</v>
      </c>
      <c r="CJ3" s="44">
        <f>'22.8'!N3</f>
        <v>723</v>
      </c>
      <c r="CK3" s="44">
        <f>'22.8'!AC3</f>
        <v>7</v>
      </c>
      <c r="CL3" s="41">
        <f>'23.8'!E3</f>
        <v>520</v>
      </c>
      <c r="CM3" s="41">
        <f>'23.8'!AE3</f>
        <v>409</v>
      </c>
      <c r="CN3" s="41">
        <f>'23.8'!N3</f>
        <v>105</v>
      </c>
      <c r="CO3" s="41">
        <f>'23.8'!AD3</f>
        <v>5</v>
      </c>
      <c r="CP3" s="44">
        <f>'24.8'!E3</f>
        <v>1040</v>
      </c>
      <c r="CQ3" s="44">
        <f>'24.8'!AD3</f>
        <v>328</v>
      </c>
      <c r="CR3" s="44">
        <f>'24.8'!N3</f>
        <v>199</v>
      </c>
      <c r="CS3" s="44">
        <f>'24.8'!AC3</f>
        <v>2</v>
      </c>
      <c r="CT3" s="41">
        <f>'25.8'!E3</f>
        <v>0</v>
      </c>
      <c r="CU3" s="41">
        <f>'25.8'!AD3</f>
        <v>338</v>
      </c>
      <c r="CV3" s="41">
        <f>'25.8'!N3</f>
        <v>215</v>
      </c>
      <c r="CW3" s="41">
        <f>'25.8'!AC3</f>
        <v>4</v>
      </c>
      <c r="CX3" s="44">
        <f>'26.8'!E3</f>
        <v>520</v>
      </c>
      <c r="CY3" s="44">
        <f>'26.8'!AG3</f>
        <v>277</v>
      </c>
      <c r="CZ3" s="44">
        <f>'26.8'!N3</f>
        <v>50</v>
      </c>
      <c r="DA3" s="44">
        <f>'26.8'!AF3</f>
        <v>0</v>
      </c>
      <c r="DB3" s="41">
        <f>'27.8'!E3</f>
        <v>0</v>
      </c>
      <c r="DC3" s="41">
        <f>'27.8'!AD3</f>
        <v>0</v>
      </c>
      <c r="DD3" s="41">
        <f>'27.8'!N3</f>
        <v>0</v>
      </c>
      <c r="DE3" s="41">
        <f>'27.8'!AC3</f>
        <v>0</v>
      </c>
      <c r="DF3" s="44">
        <f>'28.8'!E3</f>
        <v>520</v>
      </c>
      <c r="DG3" s="44">
        <f>'28.8'!AD3</f>
        <v>290</v>
      </c>
      <c r="DH3" s="44">
        <f>'28.8'!N3</f>
        <v>177</v>
      </c>
      <c r="DI3" s="44">
        <f>'28.8'!AC3</f>
        <v>6</v>
      </c>
      <c r="DJ3" s="41">
        <f>'29.8'!E3</f>
        <v>743</v>
      </c>
      <c r="DK3" s="41">
        <f>'29.8'!AE3</f>
        <v>454</v>
      </c>
      <c r="DL3" s="41">
        <f>'29.8'!N3</f>
        <v>612</v>
      </c>
      <c r="DM3" s="41">
        <f>'29.8'!AD3</f>
        <v>5</v>
      </c>
      <c r="DN3" s="44">
        <f>'30.8'!E3</f>
        <v>780</v>
      </c>
      <c r="DO3" s="44">
        <f>'30.8'!AF3</f>
        <v>344</v>
      </c>
      <c r="DP3" s="44">
        <f>'30.8'!N3</f>
        <v>233</v>
      </c>
      <c r="DQ3" s="44">
        <f>'30.8'!AE3</f>
        <v>2</v>
      </c>
      <c r="DR3" s="44">
        <f>'31.8'!E3</f>
        <v>904</v>
      </c>
      <c r="DS3" s="44">
        <f>'31.8'!AD3</f>
        <v>522</v>
      </c>
      <c r="DT3" s="44">
        <f>'31.8'!N3</f>
        <v>313</v>
      </c>
      <c r="DU3" s="44">
        <f>'31.8'!AC3</f>
        <v>2</v>
      </c>
      <c r="DV3" s="47">
        <v>1882</v>
      </c>
      <c r="DW3" s="47">
        <f t="shared" ref="DW3:DW28" si="0">SUMIF($B$2:$DQ$2,"hàng nhập",B3:DQ3)</f>
        <v>13344</v>
      </c>
      <c r="DX3" s="47">
        <f t="shared" ref="DX3:DX28" si="1">SUMIF($B$2:$DQ$2,"giao trực tiếp",B3:DW3)</f>
        <v>7985</v>
      </c>
      <c r="DY3" s="47">
        <f t="shared" ref="DY3:DY28" si="2">SUMIF($B$2:$DQ$2,"giao DC",B3:DX3)</f>
        <v>5947</v>
      </c>
      <c r="DZ3" s="47">
        <f t="shared" ref="DZ3:DZ28" si="3">SUMIF($B$2:$DQ$2,"hàng xì kho",B3:DY3)</f>
        <v>140</v>
      </c>
      <c r="EA3" s="47">
        <f>DW3+DV3-DX3-DY3-DZ3</f>
        <v>1154</v>
      </c>
      <c r="EB3" s="47"/>
      <c r="EC3" s="48">
        <f>EB3-EA3</f>
        <v>-1154</v>
      </c>
    </row>
    <row r="4" spans="1:133" x14ac:dyDescent="0.25">
      <c r="A4" s="46" t="s">
        <v>32</v>
      </c>
      <c r="B4" s="41">
        <f>'1.8'!E4</f>
        <v>700</v>
      </c>
      <c r="C4" s="41">
        <f>'1.8'!AD4</f>
        <v>200</v>
      </c>
      <c r="D4" s="41">
        <f>'1.8'!N4</f>
        <v>322</v>
      </c>
      <c r="E4" s="41">
        <f>'1.8'!AC4</f>
        <v>1</v>
      </c>
      <c r="F4" s="44">
        <f>'2.8'!E4</f>
        <v>420</v>
      </c>
      <c r="G4" s="44">
        <f>'2.8'!AE4</f>
        <v>256</v>
      </c>
      <c r="H4" s="44">
        <f>'2.8'!N4</f>
        <v>197</v>
      </c>
      <c r="I4" s="44">
        <f>'2.8'!AD4</f>
        <v>3</v>
      </c>
      <c r="J4" s="41">
        <f>'3.8'!F4</f>
        <v>980</v>
      </c>
      <c r="K4" s="41">
        <f>'3.8'!AE4</f>
        <v>139</v>
      </c>
      <c r="L4" s="41">
        <f>'3.8'!O4</f>
        <v>179</v>
      </c>
      <c r="M4" s="41">
        <f>'3.8'!AD4</f>
        <v>2</v>
      </c>
      <c r="N4" s="44">
        <f>'4.8'!E4</f>
        <v>0</v>
      </c>
      <c r="O4" s="44">
        <f>'4.8'!AF4</f>
        <v>298</v>
      </c>
      <c r="P4" s="44">
        <f>'4.8'!N4</f>
        <v>91</v>
      </c>
      <c r="Q4" s="44">
        <f>'4.8'!AE4</f>
        <v>0</v>
      </c>
      <c r="R4" s="41">
        <f>'5.8'!E4</f>
        <v>280</v>
      </c>
      <c r="S4" s="41">
        <f>'5.8'!AF4</f>
        <v>359</v>
      </c>
      <c r="T4" s="41">
        <f>'5.8'!N4</f>
        <v>35</v>
      </c>
      <c r="U4" s="41">
        <f>'5.8'!AE4</f>
        <v>2</v>
      </c>
      <c r="V4" s="44">
        <f>'6.8'!E4</f>
        <v>0</v>
      </c>
      <c r="W4" s="44">
        <f>'6.8'!AE4</f>
        <v>0</v>
      </c>
      <c r="X4" s="44">
        <f>'6.8'!N4</f>
        <v>0</v>
      </c>
      <c r="Y4" s="44">
        <f>'6.8'!AD4</f>
        <v>0</v>
      </c>
      <c r="Z4" s="41">
        <f>'7.8'!E4</f>
        <v>0</v>
      </c>
      <c r="AA4" s="41">
        <f>'7.8'!AF4</f>
        <v>271</v>
      </c>
      <c r="AB4" s="41">
        <f>'7.8'!N4</f>
        <v>93</v>
      </c>
      <c r="AC4" s="41">
        <f>'7.8'!AE4</f>
        <v>0</v>
      </c>
      <c r="AD4" s="44">
        <f>'8.8'!E4</f>
        <v>420</v>
      </c>
      <c r="AE4" s="44">
        <f>'8.8'!AD4</f>
        <v>222</v>
      </c>
      <c r="AF4" s="44">
        <f>'8.8'!N4</f>
        <v>563</v>
      </c>
      <c r="AG4" s="44">
        <f>'8.8'!AC4</f>
        <v>0</v>
      </c>
      <c r="AH4" s="41">
        <f>'9.8'!E4</f>
        <v>280</v>
      </c>
      <c r="AI4" s="41">
        <f>'9.8'!AE4</f>
        <v>282</v>
      </c>
      <c r="AJ4" s="41">
        <f>'9.8'!N4</f>
        <v>154</v>
      </c>
      <c r="AK4" s="41">
        <f>'9.8'!AD4</f>
        <v>0</v>
      </c>
      <c r="AL4" s="44">
        <f>'10.8'!E4</f>
        <v>1400</v>
      </c>
      <c r="AM4" s="44">
        <f>'10.8'!AD4</f>
        <v>132</v>
      </c>
      <c r="AN4" s="44">
        <f>'10.8'!N4</f>
        <v>164</v>
      </c>
      <c r="AO4" s="44">
        <f>'10.8'!AC4</f>
        <v>2</v>
      </c>
      <c r="AP4" s="41">
        <f>'11.8'!E4</f>
        <v>280</v>
      </c>
      <c r="AQ4" s="41">
        <f>'11.8'!AE4</f>
        <v>317</v>
      </c>
      <c r="AR4" s="41">
        <f>'11.8'!N4</f>
        <v>82</v>
      </c>
      <c r="AS4" s="41">
        <f>'11.8'!AD4</f>
        <v>0</v>
      </c>
      <c r="AT4" s="44">
        <f>'12.8'!F4</f>
        <v>918</v>
      </c>
      <c r="AU4" s="44">
        <f>'12.8'!AG4</f>
        <v>491</v>
      </c>
      <c r="AV4" s="44">
        <f>'12.8'!O4</f>
        <v>48</v>
      </c>
      <c r="AW4" s="44">
        <f>'12.8'!AF4</f>
        <v>2</v>
      </c>
      <c r="AX4" s="41">
        <f>'13.8'!F4</f>
        <v>0</v>
      </c>
      <c r="AY4" s="41">
        <f>'13.8'!AE4</f>
        <v>0</v>
      </c>
      <c r="AZ4" s="41">
        <f>'13.8'!O4</f>
        <v>0</v>
      </c>
      <c r="BA4" s="41">
        <f>'13.8'!AD4</f>
        <v>0</v>
      </c>
      <c r="BB4" s="44">
        <f>'14.8'!E4</f>
        <v>0</v>
      </c>
      <c r="BC4" s="44">
        <f>'14.8'!AF4</f>
        <v>231</v>
      </c>
      <c r="BD4" s="44">
        <f>'14.8'!N4</f>
        <v>79</v>
      </c>
      <c r="BE4" s="44">
        <f>'14.8'!AE4</f>
        <v>1</v>
      </c>
      <c r="BF4" s="41">
        <f>'15.8'!F4</f>
        <v>280</v>
      </c>
      <c r="BG4" s="41">
        <f>'15.8'!AF4</f>
        <v>438</v>
      </c>
      <c r="BH4" s="41">
        <f>'15.8'!O4</f>
        <v>734</v>
      </c>
      <c r="BI4" s="41">
        <f>'15.8'!AE4</f>
        <v>7</v>
      </c>
      <c r="BJ4" s="44">
        <f>'16.8'!E4</f>
        <v>140</v>
      </c>
      <c r="BK4" s="44">
        <f>'16.8'!AE4</f>
        <v>366</v>
      </c>
      <c r="BL4" s="44">
        <f>'16.8'!N4</f>
        <v>121</v>
      </c>
      <c r="BM4" s="44">
        <f>'16.8'!AD4</f>
        <v>3</v>
      </c>
      <c r="BN4" s="41">
        <f>'17.8'!F4</f>
        <v>1210</v>
      </c>
      <c r="BO4" s="41">
        <f>'17.8'!AE4</f>
        <v>76</v>
      </c>
      <c r="BP4" s="41">
        <f>'17.8'!O4</f>
        <v>288</v>
      </c>
      <c r="BQ4" s="41">
        <f>'17.8'!AD4</f>
        <v>0</v>
      </c>
      <c r="BR4" s="44">
        <f>'18.8'!F4</f>
        <v>50</v>
      </c>
      <c r="BS4" s="44">
        <f>'18.8'!AE4</f>
        <v>207</v>
      </c>
      <c r="BT4" s="44">
        <f>'18.8'!O4</f>
        <v>199</v>
      </c>
      <c r="BU4" s="44">
        <f>'18.8'!AD4</f>
        <v>3</v>
      </c>
      <c r="BV4" s="41">
        <f>'19.8'!E4</f>
        <v>560</v>
      </c>
      <c r="BW4" s="41">
        <f>'19.8'!AG4</f>
        <v>471</v>
      </c>
      <c r="BX4" s="41">
        <f>'19.8'!N4</f>
        <v>40</v>
      </c>
      <c r="BY4" s="41">
        <f>'19.8'!AF4</f>
        <v>1</v>
      </c>
      <c r="BZ4" s="44">
        <f>'20.8'!F4</f>
        <v>0</v>
      </c>
      <c r="CA4" s="44">
        <f>'20.8'!AF4</f>
        <v>0</v>
      </c>
      <c r="CB4" s="44">
        <f>'20.8'!O4</f>
        <v>0</v>
      </c>
      <c r="CC4" s="44">
        <f>'20.8'!AE4</f>
        <v>0</v>
      </c>
      <c r="CD4" s="41">
        <f>'21.8'!E4</f>
        <v>1400</v>
      </c>
      <c r="CE4" s="41">
        <f>'21.8'!AE4</f>
        <v>292</v>
      </c>
      <c r="CF4" s="41">
        <f>'21.8'!N4</f>
        <v>187</v>
      </c>
      <c r="CG4" s="41">
        <f>'21.8'!AD4</f>
        <v>1</v>
      </c>
      <c r="CH4" s="44">
        <f>'22.8'!E4</f>
        <v>280</v>
      </c>
      <c r="CI4" s="44">
        <f>'22.8'!AD4</f>
        <v>321</v>
      </c>
      <c r="CJ4" s="44">
        <f>'22.8'!N4</f>
        <v>495</v>
      </c>
      <c r="CK4" s="44">
        <f>'22.8'!AC4</f>
        <v>1</v>
      </c>
      <c r="CL4" s="41">
        <f>'23.8'!E4</f>
        <v>420</v>
      </c>
      <c r="CM4" s="41">
        <f>'23.8'!AE4</f>
        <v>362</v>
      </c>
      <c r="CN4" s="41">
        <f>'23.8'!N4</f>
        <v>158</v>
      </c>
      <c r="CO4" s="41">
        <f>'23.8'!AD4</f>
        <v>0</v>
      </c>
      <c r="CP4" s="44">
        <f>'24.8'!E4</f>
        <v>980</v>
      </c>
      <c r="CQ4" s="44">
        <f>'24.8'!AD4</f>
        <v>338</v>
      </c>
      <c r="CR4" s="44">
        <f>'24.8'!N4</f>
        <v>251</v>
      </c>
      <c r="CS4" s="44">
        <f>'24.8'!AC4</f>
        <v>3</v>
      </c>
      <c r="CT4" s="41">
        <f>'25.8'!E4</f>
        <v>420</v>
      </c>
      <c r="CU4" s="41">
        <f>'25.8'!AD4</f>
        <v>359</v>
      </c>
      <c r="CV4" s="41">
        <f>'25.8'!N4</f>
        <v>367</v>
      </c>
      <c r="CW4" s="41">
        <f>'25.8'!AC4</f>
        <v>2</v>
      </c>
      <c r="CX4" s="44">
        <f>'26.8'!E4</f>
        <v>0</v>
      </c>
      <c r="CY4" s="44">
        <f>'26.8'!AG4</f>
        <v>362</v>
      </c>
      <c r="CZ4" s="44">
        <f>'26.8'!N4</f>
        <v>44</v>
      </c>
      <c r="DA4" s="44">
        <f>'26.8'!AF4</f>
        <v>1</v>
      </c>
      <c r="DB4" s="41">
        <f>'27.8'!E4</f>
        <v>0</v>
      </c>
      <c r="DC4" s="41">
        <f>'27.8'!AD4</f>
        <v>0</v>
      </c>
      <c r="DD4" s="41">
        <f>'27.8'!N4</f>
        <v>0</v>
      </c>
      <c r="DE4" s="41">
        <f>'27.8'!AC4</f>
        <v>0</v>
      </c>
      <c r="DF4" s="44">
        <f>'28.8'!E4</f>
        <v>700</v>
      </c>
      <c r="DG4" s="44">
        <f>'28.8'!AD4</f>
        <v>268</v>
      </c>
      <c r="DH4" s="44">
        <f>'28.8'!N4</f>
        <v>149</v>
      </c>
      <c r="DI4" s="44">
        <f>'28.8'!AC4</f>
        <v>1</v>
      </c>
      <c r="DJ4" s="41">
        <f>'29.8'!E4</f>
        <v>700</v>
      </c>
      <c r="DK4" s="41">
        <f>'29.8'!AE4</f>
        <v>542</v>
      </c>
      <c r="DL4" s="41">
        <f>'29.8'!N4</f>
        <v>714</v>
      </c>
      <c r="DM4" s="41">
        <f>'29.8'!AD4</f>
        <v>1</v>
      </c>
      <c r="DN4" s="44">
        <f>'30.8'!E4</f>
        <v>700</v>
      </c>
      <c r="DO4" s="44">
        <f>'30.8'!AF4</f>
        <v>526</v>
      </c>
      <c r="DP4" s="44">
        <f>'30.8'!N4</f>
        <v>511</v>
      </c>
      <c r="DQ4" s="44">
        <f>'30.8'!AE4</f>
        <v>0</v>
      </c>
      <c r="DR4" s="44">
        <f>'31.8'!E4</f>
        <v>1400</v>
      </c>
      <c r="DS4" s="44">
        <f>'31.8'!AD4</f>
        <v>609</v>
      </c>
      <c r="DT4" s="44">
        <f>'31.8'!N4</f>
        <v>451</v>
      </c>
      <c r="DU4" s="44">
        <f>'31.8'!AC4</f>
        <v>0</v>
      </c>
      <c r="DV4" s="47">
        <v>1212</v>
      </c>
      <c r="DW4" s="47">
        <f t="shared" si="0"/>
        <v>13518</v>
      </c>
      <c r="DX4" s="47">
        <f t="shared" si="1"/>
        <v>8126</v>
      </c>
      <c r="DY4" s="47">
        <f t="shared" si="2"/>
        <v>6265</v>
      </c>
      <c r="DZ4" s="47">
        <f t="shared" si="3"/>
        <v>37</v>
      </c>
      <c r="EA4" s="47">
        <f t="shared" ref="EA4:EA28" si="4">DW4+DV4-DX4-DY4-DZ4</f>
        <v>302</v>
      </c>
      <c r="EB4" s="47"/>
      <c r="EC4" s="48">
        <f t="shared" ref="EC4:EC28" si="5">EB4-EA4</f>
        <v>-302</v>
      </c>
    </row>
    <row r="5" spans="1:133" x14ac:dyDescent="0.25">
      <c r="A5" s="46" t="s">
        <v>33</v>
      </c>
      <c r="B5" s="41">
        <f>'1.8'!E5</f>
        <v>180</v>
      </c>
      <c r="C5" s="41">
        <f>'1.8'!AD5</f>
        <v>7</v>
      </c>
      <c r="D5" s="41">
        <f>'1.8'!N5</f>
        <v>0</v>
      </c>
      <c r="E5" s="41">
        <f>'1.8'!AC5</f>
        <v>0</v>
      </c>
      <c r="F5" s="44">
        <f>'2.8'!E5</f>
        <v>0</v>
      </c>
      <c r="G5" s="44">
        <f>'2.8'!AE5</f>
        <v>24</v>
      </c>
      <c r="H5" s="44">
        <f>'2.8'!N5</f>
        <v>25</v>
      </c>
      <c r="I5" s="44">
        <f>'2.8'!AD5</f>
        <v>0</v>
      </c>
      <c r="J5" s="41">
        <f>'3.8'!F5</f>
        <v>180</v>
      </c>
      <c r="K5" s="41">
        <f>'3.8'!AE5</f>
        <v>20</v>
      </c>
      <c r="L5" s="41">
        <f>'3.8'!O5</f>
        <v>40</v>
      </c>
      <c r="M5" s="41">
        <f>'3.8'!AD5</f>
        <v>0</v>
      </c>
      <c r="N5" s="44">
        <f>'4.8'!E5</f>
        <v>0</v>
      </c>
      <c r="O5" s="44">
        <f>'4.8'!AF5</f>
        <v>32</v>
      </c>
      <c r="P5" s="44">
        <f>'4.8'!N5</f>
        <v>5</v>
      </c>
      <c r="Q5" s="44">
        <f>'4.8'!AE5</f>
        <v>0</v>
      </c>
      <c r="R5" s="41">
        <f>'5.8'!E5</f>
        <v>0</v>
      </c>
      <c r="S5" s="41">
        <f>'5.8'!AF5</f>
        <v>28</v>
      </c>
      <c r="T5" s="41">
        <f>'5.8'!N5</f>
        <v>15</v>
      </c>
      <c r="U5" s="41">
        <f>'5.8'!AE5</f>
        <v>0</v>
      </c>
      <c r="V5" s="44">
        <f>'6.8'!E5</f>
        <v>0</v>
      </c>
      <c r="W5" s="44">
        <f>'6.8'!AE5</f>
        <v>0</v>
      </c>
      <c r="X5" s="44">
        <f>'6.8'!N5</f>
        <v>0</v>
      </c>
      <c r="Y5" s="44">
        <f>'6.8'!AD5</f>
        <v>0</v>
      </c>
      <c r="Z5" s="41">
        <f>'7.8'!E5</f>
        <v>0</v>
      </c>
      <c r="AA5" s="41">
        <f>'7.8'!AF5</f>
        <v>44</v>
      </c>
      <c r="AB5" s="41">
        <f>'7.8'!N5</f>
        <v>20</v>
      </c>
      <c r="AC5" s="41">
        <f>'7.8'!AE5</f>
        <v>0</v>
      </c>
      <c r="AD5" s="44">
        <f>'8.8'!E5</f>
        <v>0</v>
      </c>
      <c r="AE5" s="44">
        <f>'8.8'!AD5</f>
        <v>49</v>
      </c>
      <c r="AF5" s="44">
        <f>'8.8'!N5</f>
        <v>45</v>
      </c>
      <c r="AG5" s="44">
        <f>'8.8'!AC5</f>
        <v>0</v>
      </c>
      <c r="AH5" s="41">
        <f>'9.8'!E5</f>
        <v>90</v>
      </c>
      <c r="AI5" s="41">
        <f>'9.8'!AE5</f>
        <v>115</v>
      </c>
      <c r="AJ5" s="41">
        <f>'9.8'!N5</f>
        <v>20</v>
      </c>
      <c r="AK5" s="41">
        <f>'9.8'!AD5</f>
        <v>0</v>
      </c>
      <c r="AL5" s="44">
        <f>'10.8'!E5</f>
        <v>180</v>
      </c>
      <c r="AM5" s="44">
        <f>'10.8'!AD5</f>
        <v>40</v>
      </c>
      <c r="AN5" s="44">
        <f>'10.8'!N5</f>
        <v>165</v>
      </c>
      <c r="AO5" s="44">
        <f>'10.8'!AC5</f>
        <v>2</v>
      </c>
      <c r="AP5" s="41">
        <f>'11.8'!E5</f>
        <v>86</v>
      </c>
      <c r="AQ5" s="41">
        <f>'11.8'!AE5</f>
        <v>34</v>
      </c>
      <c r="AR5" s="41">
        <f>'11.8'!N5</f>
        <v>4</v>
      </c>
      <c r="AS5" s="41">
        <f>'11.8'!AD5</f>
        <v>1</v>
      </c>
      <c r="AT5" s="44">
        <f>'12.8'!F5</f>
        <v>360</v>
      </c>
      <c r="AU5" s="44">
        <f>'12.8'!AG5</f>
        <v>76</v>
      </c>
      <c r="AV5" s="44">
        <f>'12.8'!O5</f>
        <v>15</v>
      </c>
      <c r="AW5" s="44">
        <f>'12.8'!AF5</f>
        <v>2</v>
      </c>
      <c r="AX5" s="41">
        <f>'13.8'!F5</f>
        <v>0</v>
      </c>
      <c r="AY5" s="41">
        <f>'13.8'!AE5</f>
        <v>0</v>
      </c>
      <c r="AZ5" s="41">
        <f>'13.8'!O5</f>
        <v>0</v>
      </c>
      <c r="BA5" s="41">
        <f>'13.8'!AD5</f>
        <v>0</v>
      </c>
      <c r="BB5" s="44">
        <f>'14.8'!E5</f>
        <v>0</v>
      </c>
      <c r="BC5" s="44">
        <f>'14.8'!AF5</f>
        <v>3</v>
      </c>
      <c r="BD5" s="44">
        <f>'14.8'!N5</f>
        <v>93</v>
      </c>
      <c r="BE5" s="44">
        <f>'14.8'!AE5</f>
        <v>0</v>
      </c>
      <c r="BF5" s="41">
        <f>'15.8'!F5</f>
        <v>0</v>
      </c>
      <c r="BG5" s="41">
        <f>'15.8'!AF5</f>
        <v>39</v>
      </c>
      <c r="BH5" s="41">
        <f>'15.8'!O5</f>
        <v>35</v>
      </c>
      <c r="BI5" s="41">
        <f>'15.8'!AE5</f>
        <v>0</v>
      </c>
      <c r="BJ5" s="44">
        <f>'16.8'!E5</f>
        <v>90</v>
      </c>
      <c r="BK5" s="44">
        <f>'16.8'!AE5</f>
        <v>47</v>
      </c>
      <c r="BL5" s="44">
        <f>'16.8'!N5</f>
        <v>60</v>
      </c>
      <c r="BM5" s="44">
        <f>'16.8'!AD5</f>
        <v>2</v>
      </c>
      <c r="BN5" s="41">
        <f>'17.8'!F5</f>
        <v>324</v>
      </c>
      <c r="BO5" s="41">
        <f>'17.8'!AE5</f>
        <v>34</v>
      </c>
      <c r="BP5" s="41">
        <f>'17.8'!O5</f>
        <v>95</v>
      </c>
      <c r="BQ5" s="41">
        <f>'17.8'!AD5</f>
        <v>0</v>
      </c>
      <c r="BR5" s="44">
        <f>'18.8'!F5</f>
        <v>126</v>
      </c>
      <c r="BS5" s="44">
        <f>'18.8'!AE5</f>
        <v>30</v>
      </c>
      <c r="BT5" s="44">
        <f>'18.8'!O5</f>
        <v>5</v>
      </c>
      <c r="BU5" s="44">
        <f>'18.8'!AD5</f>
        <v>0</v>
      </c>
      <c r="BV5" s="41">
        <f>'19.8'!E5</f>
        <v>0</v>
      </c>
      <c r="BW5" s="41">
        <f>'19.8'!AG5</f>
        <v>19</v>
      </c>
      <c r="BX5" s="41">
        <f>'19.8'!N5</f>
        <v>30</v>
      </c>
      <c r="BY5" s="41">
        <f>'19.8'!AF5</f>
        <v>0</v>
      </c>
      <c r="BZ5" s="44">
        <f>'20.8'!F5</f>
        <v>0</v>
      </c>
      <c r="CA5" s="44">
        <f>'20.8'!AF5</f>
        <v>0</v>
      </c>
      <c r="CB5" s="44">
        <f>'20.8'!O5</f>
        <v>0</v>
      </c>
      <c r="CC5" s="44">
        <f>'20.8'!AE5</f>
        <v>0</v>
      </c>
      <c r="CD5" s="41">
        <f>'21.8'!E5</f>
        <v>0</v>
      </c>
      <c r="CE5" s="41">
        <f>'21.8'!AE5</f>
        <v>17</v>
      </c>
      <c r="CF5" s="41">
        <f>'21.8'!N5</f>
        <v>53</v>
      </c>
      <c r="CG5" s="41">
        <f>'21.8'!AD5</f>
        <v>0</v>
      </c>
      <c r="CH5" s="44">
        <f>'22.8'!E5</f>
        <v>0</v>
      </c>
      <c r="CI5" s="44">
        <f>'22.8'!AD5</f>
        <v>20</v>
      </c>
      <c r="CJ5" s="44">
        <f>'22.8'!N5</f>
        <v>25</v>
      </c>
      <c r="CK5" s="44">
        <f>'22.8'!AC5</f>
        <v>1</v>
      </c>
      <c r="CL5" s="41">
        <f>'23.8'!E5</f>
        <v>90</v>
      </c>
      <c r="CM5" s="41">
        <f>'23.8'!AE5</f>
        <v>30</v>
      </c>
      <c r="CN5" s="41">
        <f>'23.8'!N5</f>
        <v>60</v>
      </c>
      <c r="CO5" s="41">
        <f>'23.8'!AD5</f>
        <v>0</v>
      </c>
      <c r="CP5" s="44">
        <f>'24.8'!E5</f>
        <v>180</v>
      </c>
      <c r="CQ5" s="44">
        <f>'24.8'!AD5</f>
        <v>37</v>
      </c>
      <c r="CR5" s="44">
        <f>'24.8'!N5</f>
        <v>110</v>
      </c>
      <c r="CS5" s="44">
        <f>'24.8'!AC5</f>
        <v>1</v>
      </c>
      <c r="CT5" s="41">
        <f>'25.8'!E5</f>
        <v>0</v>
      </c>
      <c r="CU5" s="41">
        <f>'25.8'!AD5</f>
        <v>80</v>
      </c>
      <c r="CV5" s="41">
        <f>'25.8'!N5</f>
        <v>10</v>
      </c>
      <c r="CW5" s="41">
        <f>'25.8'!AC5</f>
        <v>0</v>
      </c>
      <c r="CX5" s="44">
        <f>'26.8'!E5</f>
        <v>0</v>
      </c>
      <c r="CY5" s="44">
        <f>'26.8'!AG5</f>
        <v>15</v>
      </c>
      <c r="CZ5" s="44">
        <f>'26.8'!N5</f>
        <v>20</v>
      </c>
      <c r="DA5" s="44">
        <f>'26.8'!AF5</f>
        <v>0</v>
      </c>
      <c r="DB5" s="41">
        <f>'27.8'!E5</f>
        <v>0</v>
      </c>
      <c r="DC5" s="41">
        <f>'27.8'!AD5</f>
        <v>0</v>
      </c>
      <c r="DD5" s="41">
        <f>'27.8'!N5</f>
        <v>0</v>
      </c>
      <c r="DE5" s="41">
        <f>'27.8'!AC5</f>
        <v>0</v>
      </c>
      <c r="DF5" s="44">
        <f>'28.8'!E5</f>
        <v>90</v>
      </c>
      <c r="DG5" s="44">
        <f>'28.8'!AD5</f>
        <v>59</v>
      </c>
      <c r="DH5" s="44">
        <f>'28.8'!N5</f>
        <v>80</v>
      </c>
      <c r="DI5" s="44">
        <f>'28.8'!AC5</f>
        <v>2</v>
      </c>
      <c r="DJ5" s="41">
        <f>'29.8'!E5</f>
        <v>90</v>
      </c>
      <c r="DK5" s="41">
        <f>'29.8'!AE5</f>
        <v>35</v>
      </c>
      <c r="DL5" s="41">
        <f>'29.8'!N5</f>
        <v>23</v>
      </c>
      <c r="DM5" s="41">
        <f>'29.8'!AD5</f>
        <v>0</v>
      </c>
      <c r="DN5" s="44">
        <f>'30.8'!E5</f>
        <v>180</v>
      </c>
      <c r="DO5" s="44">
        <f>'30.8'!AF5</f>
        <v>54</v>
      </c>
      <c r="DP5" s="44">
        <f>'30.8'!N5</f>
        <v>65</v>
      </c>
      <c r="DQ5" s="44">
        <f>'30.8'!AE5</f>
        <v>0</v>
      </c>
      <c r="DR5" s="44">
        <f>'31.8'!E5</f>
        <v>80</v>
      </c>
      <c r="DS5" s="44">
        <f>'31.8'!AD5</f>
        <v>149</v>
      </c>
      <c r="DT5" s="44">
        <f>'31.8'!N5</f>
        <v>230</v>
      </c>
      <c r="DU5" s="44">
        <f>'31.8'!AC5</f>
        <v>0</v>
      </c>
      <c r="DV5" s="47">
        <v>170</v>
      </c>
      <c r="DW5" s="47">
        <f t="shared" si="0"/>
        <v>2246</v>
      </c>
      <c r="DX5" s="47">
        <f t="shared" si="1"/>
        <v>988</v>
      </c>
      <c r="DY5" s="47">
        <f t="shared" si="2"/>
        <v>1118</v>
      </c>
      <c r="DZ5" s="47">
        <f t="shared" si="3"/>
        <v>11</v>
      </c>
      <c r="EA5" s="47">
        <f t="shared" si="4"/>
        <v>299</v>
      </c>
      <c r="EB5" s="47"/>
      <c r="EC5" s="48">
        <f t="shared" si="5"/>
        <v>-299</v>
      </c>
    </row>
    <row r="6" spans="1:133" x14ac:dyDescent="0.25">
      <c r="A6" s="46" t="s">
        <v>34</v>
      </c>
      <c r="B6" s="41">
        <f>'1.8'!E6</f>
        <v>0</v>
      </c>
      <c r="C6" s="41">
        <f>'1.8'!AD6</f>
        <v>2</v>
      </c>
      <c r="D6" s="41">
        <f>'1.8'!N6</f>
        <v>0</v>
      </c>
      <c r="E6" s="41">
        <f>'1.8'!AC6</f>
        <v>1</v>
      </c>
      <c r="F6" s="44">
        <f>'2.8'!E6</f>
        <v>0</v>
      </c>
      <c r="G6" s="44">
        <f>'2.8'!AE6</f>
        <v>13</v>
      </c>
      <c r="H6" s="44">
        <f>'2.8'!N6</f>
        <v>0</v>
      </c>
      <c r="I6" s="44">
        <f>'2.8'!AD6</f>
        <v>0</v>
      </c>
      <c r="J6" s="41">
        <f>'3.8'!F6</f>
        <v>0</v>
      </c>
      <c r="K6" s="41">
        <f>'3.8'!AE6</f>
        <v>8</v>
      </c>
      <c r="L6" s="41">
        <f>'3.8'!O6</f>
        <v>0</v>
      </c>
      <c r="M6" s="41">
        <f>'3.8'!AD6</f>
        <v>0</v>
      </c>
      <c r="N6" s="44">
        <f>'4.8'!E6</f>
        <v>0</v>
      </c>
      <c r="O6" s="44">
        <f>'4.8'!AF6</f>
        <v>17</v>
      </c>
      <c r="P6" s="44">
        <f>'4.8'!N6</f>
        <v>0</v>
      </c>
      <c r="Q6" s="44">
        <f>'4.8'!AE6</f>
        <v>0</v>
      </c>
      <c r="R6" s="41">
        <f>'5.8'!E6</f>
        <v>40</v>
      </c>
      <c r="S6" s="41">
        <f>'5.8'!AF6</f>
        <v>7</v>
      </c>
      <c r="T6" s="41">
        <f>'5.8'!N6</f>
        <v>0</v>
      </c>
      <c r="U6" s="41">
        <f>'5.8'!AE6</f>
        <v>0</v>
      </c>
      <c r="V6" s="44">
        <f>'6.8'!E6</f>
        <v>0</v>
      </c>
      <c r="W6" s="44">
        <f>'6.8'!AE6</f>
        <v>0</v>
      </c>
      <c r="X6" s="44">
        <f>'6.8'!N6</f>
        <v>0</v>
      </c>
      <c r="Y6" s="44">
        <f>'6.8'!AD6</f>
        <v>0</v>
      </c>
      <c r="Z6" s="41">
        <f>'7.8'!E6</f>
        <v>0</v>
      </c>
      <c r="AA6" s="41">
        <f>'7.8'!AF6</f>
        <v>10</v>
      </c>
      <c r="AB6" s="41">
        <f>'7.8'!N6</f>
        <v>0</v>
      </c>
      <c r="AC6" s="41">
        <f>'7.8'!AE6</f>
        <v>0</v>
      </c>
      <c r="AD6" s="44">
        <f>'8.8'!E6</f>
        <v>0</v>
      </c>
      <c r="AE6" s="44">
        <f>'8.8'!AD6</f>
        <v>6</v>
      </c>
      <c r="AF6" s="44">
        <f>'8.8'!N6</f>
        <v>0</v>
      </c>
      <c r="AG6" s="44">
        <f>'8.8'!AC6</f>
        <v>0</v>
      </c>
      <c r="AH6" s="41">
        <f>'9.8'!E6</f>
        <v>0</v>
      </c>
      <c r="AI6" s="41">
        <f>'9.8'!AE6</f>
        <v>22</v>
      </c>
      <c r="AJ6" s="41">
        <f>'9.8'!N6</f>
        <v>0</v>
      </c>
      <c r="AK6" s="41">
        <f>'9.8'!AD6</f>
        <v>0</v>
      </c>
      <c r="AL6" s="44">
        <f>'10.8'!E6</f>
        <v>0</v>
      </c>
      <c r="AM6" s="44">
        <f>'10.8'!AD6</f>
        <v>5</v>
      </c>
      <c r="AN6" s="44">
        <f>'10.8'!N6</f>
        <v>0</v>
      </c>
      <c r="AO6" s="44">
        <f>'10.8'!AC6</f>
        <v>0</v>
      </c>
      <c r="AP6" s="41">
        <f>'11.8'!E6</f>
        <v>60</v>
      </c>
      <c r="AQ6" s="41">
        <f>'11.8'!AE6</f>
        <v>13</v>
      </c>
      <c r="AR6" s="41">
        <f>'11.8'!N6</f>
        <v>0</v>
      </c>
      <c r="AS6" s="41">
        <f>'11.8'!AD6</f>
        <v>0</v>
      </c>
      <c r="AT6" s="44">
        <f>'12.8'!F6</f>
        <v>40</v>
      </c>
      <c r="AU6" s="44">
        <f>'12.8'!AG6</f>
        <v>12</v>
      </c>
      <c r="AV6" s="44">
        <f>'12.8'!O6</f>
        <v>0</v>
      </c>
      <c r="AW6" s="44">
        <f>'12.8'!AF6</f>
        <v>0</v>
      </c>
      <c r="AX6" s="41">
        <f>'13.8'!F6</f>
        <v>0</v>
      </c>
      <c r="AY6" s="41">
        <f>'13.8'!AE6</f>
        <v>0</v>
      </c>
      <c r="AZ6" s="41">
        <f>'13.8'!O6</f>
        <v>0</v>
      </c>
      <c r="BA6" s="41">
        <f>'13.8'!AD6</f>
        <v>0</v>
      </c>
      <c r="BB6" s="44">
        <f>'14.8'!E6</f>
        <v>0</v>
      </c>
      <c r="BC6" s="44">
        <f>'14.8'!AF6</f>
        <v>11</v>
      </c>
      <c r="BD6" s="44">
        <f>'14.8'!N6</f>
        <v>0</v>
      </c>
      <c r="BE6" s="44">
        <f>'14.8'!AE6</f>
        <v>0</v>
      </c>
      <c r="BF6" s="41">
        <f>'15.8'!F6</f>
        <v>0</v>
      </c>
      <c r="BG6" s="41">
        <f>'15.8'!AF6</f>
        <v>6</v>
      </c>
      <c r="BH6" s="41">
        <f>'15.8'!O6</f>
        <v>0</v>
      </c>
      <c r="BI6" s="41">
        <f>'15.8'!AE6</f>
        <v>0</v>
      </c>
      <c r="BJ6" s="44">
        <f>'16.8'!E6</f>
        <v>0</v>
      </c>
      <c r="BK6" s="44">
        <f>'16.8'!AE6</f>
        <v>13</v>
      </c>
      <c r="BL6" s="44">
        <f>'16.8'!N6</f>
        <v>0</v>
      </c>
      <c r="BM6" s="44">
        <f>'16.8'!AD6</f>
        <v>0</v>
      </c>
      <c r="BN6" s="41">
        <f>'17.8'!F6</f>
        <v>0</v>
      </c>
      <c r="BO6" s="41">
        <f>'17.8'!AE6</f>
        <v>0</v>
      </c>
      <c r="BP6" s="41">
        <f>'17.8'!O6</f>
        <v>0</v>
      </c>
      <c r="BQ6" s="41">
        <f>'17.8'!AD6</f>
        <v>0</v>
      </c>
      <c r="BR6" s="44">
        <f>'18.8'!F6</f>
        <v>0</v>
      </c>
      <c r="BS6" s="44">
        <f>'18.8'!AE6</f>
        <v>20</v>
      </c>
      <c r="BT6" s="44">
        <f>'18.8'!O6</f>
        <v>0</v>
      </c>
      <c r="BU6" s="44">
        <f>'18.8'!AD6</f>
        <v>0</v>
      </c>
      <c r="BV6" s="41">
        <f>'19.8'!E6</f>
        <v>0</v>
      </c>
      <c r="BW6" s="41">
        <f>'19.8'!AG6</f>
        <v>2</v>
      </c>
      <c r="BX6" s="41">
        <f>'19.8'!N6</f>
        <v>0</v>
      </c>
      <c r="BY6" s="41">
        <f>'19.8'!AF6</f>
        <v>0</v>
      </c>
      <c r="BZ6" s="44">
        <f>'20.8'!F6</f>
        <v>0</v>
      </c>
      <c r="CA6" s="44">
        <f>'20.8'!AF6</f>
        <v>0</v>
      </c>
      <c r="CB6" s="44">
        <f>'20.8'!O6</f>
        <v>0</v>
      </c>
      <c r="CC6" s="44">
        <f>'20.8'!AE6</f>
        <v>0</v>
      </c>
      <c r="CD6" s="41">
        <f>'21.8'!E6</f>
        <v>0</v>
      </c>
      <c r="CE6" s="41">
        <f>'21.8'!AE6</f>
        <v>6</v>
      </c>
      <c r="CF6" s="41">
        <f>'21.8'!N6</f>
        <v>0</v>
      </c>
      <c r="CG6" s="41">
        <f>'21.8'!AD6</f>
        <v>0</v>
      </c>
      <c r="CH6" s="44">
        <f>'22.8'!E6</f>
        <v>0</v>
      </c>
      <c r="CI6" s="44">
        <f>'22.8'!AD6</f>
        <v>19</v>
      </c>
      <c r="CJ6" s="44">
        <f>'22.8'!N6</f>
        <v>0</v>
      </c>
      <c r="CK6" s="44">
        <f>'22.8'!AC6</f>
        <v>0</v>
      </c>
      <c r="CL6" s="41">
        <f>'23.8'!E6</f>
        <v>0</v>
      </c>
      <c r="CM6" s="41">
        <f>'23.8'!AE6</f>
        <v>6</v>
      </c>
      <c r="CN6" s="41">
        <f>'23.8'!N6</f>
        <v>0</v>
      </c>
      <c r="CO6" s="41">
        <f>'23.8'!AD6</f>
        <v>0</v>
      </c>
      <c r="CP6" s="44">
        <f>'24.8'!E6</f>
        <v>0</v>
      </c>
      <c r="CQ6" s="44">
        <f>'24.8'!AD6</f>
        <v>0</v>
      </c>
      <c r="CR6" s="44">
        <f>'24.8'!N6</f>
        <v>0</v>
      </c>
      <c r="CS6" s="44">
        <f>'24.8'!AC6</f>
        <v>0</v>
      </c>
      <c r="CT6" s="41">
        <f>'25.8'!E6</f>
        <v>0</v>
      </c>
      <c r="CU6" s="41">
        <f>'25.8'!AD6</f>
        <v>0</v>
      </c>
      <c r="CV6" s="41">
        <f>'25.8'!N6</f>
        <v>0</v>
      </c>
      <c r="CW6" s="41">
        <f>'25.8'!AC6</f>
        <v>0</v>
      </c>
      <c r="CX6" s="44">
        <f>'26.8'!E6</f>
        <v>0</v>
      </c>
      <c r="CY6" s="44">
        <f>'26.8'!AG6</f>
        <v>0</v>
      </c>
      <c r="CZ6" s="44">
        <f>'26.8'!N6</f>
        <v>0</v>
      </c>
      <c r="DA6" s="44">
        <f>'26.8'!AF6</f>
        <v>0</v>
      </c>
      <c r="DB6" s="41">
        <f>'27.8'!E6</f>
        <v>0</v>
      </c>
      <c r="DC6" s="41">
        <f>'27.8'!AD6</f>
        <v>0</v>
      </c>
      <c r="DD6" s="41">
        <f>'27.8'!N6</f>
        <v>0</v>
      </c>
      <c r="DE6" s="41">
        <f>'27.8'!AC6</f>
        <v>0</v>
      </c>
      <c r="DF6" s="44">
        <f>'28.8'!E6</f>
        <v>0</v>
      </c>
      <c r="DG6" s="44">
        <f>'28.8'!AD6</f>
        <v>0</v>
      </c>
      <c r="DH6" s="44">
        <f>'28.8'!N6</f>
        <v>0</v>
      </c>
      <c r="DI6" s="44">
        <f>'28.8'!AC6</f>
        <v>0</v>
      </c>
      <c r="DJ6" s="41">
        <f>'29.8'!E6</f>
        <v>0</v>
      </c>
      <c r="DK6" s="41">
        <f>'29.8'!AE6</f>
        <v>0</v>
      </c>
      <c r="DL6" s="41">
        <f>'29.8'!N6</f>
        <v>0</v>
      </c>
      <c r="DM6" s="41">
        <f>'29.8'!AD6</f>
        <v>0</v>
      </c>
      <c r="DN6" s="44">
        <f>'30.8'!E6</f>
        <v>0</v>
      </c>
      <c r="DO6" s="44">
        <f>'30.8'!AF6</f>
        <v>0</v>
      </c>
      <c r="DP6" s="44">
        <f>'30.8'!N6</f>
        <v>0</v>
      </c>
      <c r="DQ6" s="44">
        <f>'30.8'!AE6</f>
        <v>0</v>
      </c>
      <c r="DR6" s="44">
        <f>'31.8'!E6</f>
        <v>0</v>
      </c>
      <c r="DS6" s="44">
        <f>'31.8'!AD6</f>
        <v>0</v>
      </c>
      <c r="DT6" s="44">
        <f>'31.8'!N6</f>
        <v>0</v>
      </c>
      <c r="DU6" s="44">
        <f>'31.8'!AC6</f>
        <v>0</v>
      </c>
      <c r="DV6" s="47">
        <v>59</v>
      </c>
      <c r="DW6" s="47">
        <f t="shared" si="0"/>
        <v>140</v>
      </c>
      <c r="DX6" s="47">
        <f t="shared" si="1"/>
        <v>198</v>
      </c>
      <c r="DY6" s="47">
        <f t="shared" si="2"/>
        <v>0</v>
      </c>
      <c r="DZ6" s="47">
        <f t="shared" si="3"/>
        <v>1</v>
      </c>
      <c r="EA6" s="50">
        <f>DW6+DV6-DX6-DY6-DZ6</f>
        <v>0</v>
      </c>
      <c r="EB6" s="47"/>
      <c r="EC6" s="48">
        <f t="shared" si="5"/>
        <v>0</v>
      </c>
    </row>
    <row r="7" spans="1:133" x14ac:dyDescent="0.25">
      <c r="A7" s="46" t="s">
        <v>35</v>
      </c>
      <c r="B7" s="41">
        <f>'1.8'!E7</f>
        <v>0</v>
      </c>
      <c r="C7" s="41">
        <f>'1.8'!AD7</f>
        <v>37</v>
      </c>
      <c r="D7" s="41">
        <f>'1.8'!N7</f>
        <v>23</v>
      </c>
      <c r="E7" s="41">
        <f>'1.8'!AC7</f>
        <v>2</v>
      </c>
      <c r="F7" s="44">
        <f>'2.8'!E7</f>
        <v>0</v>
      </c>
      <c r="G7" s="44">
        <f>'2.8'!AE7</f>
        <v>9</v>
      </c>
      <c r="H7" s="44">
        <f>'2.8'!N7</f>
        <v>0</v>
      </c>
      <c r="I7" s="44">
        <f>'2.8'!AD7</f>
        <v>0</v>
      </c>
      <c r="J7" s="41">
        <f>'3.8'!F7</f>
        <v>0</v>
      </c>
      <c r="K7" s="41">
        <f>'3.8'!AE7</f>
        <v>3</v>
      </c>
      <c r="L7" s="41">
        <f>'3.8'!O7</f>
        <v>5</v>
      </c>
      <c r="M7" s="41">
        <f>'3.8'!AD7</f>
        <v>0</v>
      </c>
      <c r="N7" s="44">
        <f>'4.8'!E7</f>
        <v>40</v>
      </c>
      <c r="O7" s="44">
        <f>'4.8'!AF7</f>
        <v>8</v>
      </c>
      <c r="P7" s="44">
        <f>'4.8'!N7</f>
        <v>0</v>
      </c>
      <c r="Q7" s="44">
        <f>'4.8'!AE7</f>
        <v>0</v>
      </c>
      <c r="R7" s="41">
        <f>'5.8'!E7</f>
        <v>0</v>
      </c>
      <c r="S7" s="41">
        <f>'5.8'!AF7</f>
        <v>5</v>
      </c>
      <c r="T7" s="41">
        <f>'5.8'!N7</f>
        <v>3</v>
      </c>
      <c r="U7" s="41">
        <f>'5.8'!AE7</f>
        <v>0</v>
      </c>
      <c r="V7" s="44">
        <f>'6.8'!E7</f>
        <v>0</v>
      </c>
      <c r="W7" s="44">
        <f>'6.8'!AE7</f>
        <v>0</v>
      </c>
      <c r="X7" s="44">
        <f>'6.8'!N7</f>
        <v>0</v>
      </c>
      <c r="Y7" s="44">
        <f>'6.8'!AD7</f>
        <v>0</v>
      </c>
      <c r="Z7" s="41">
        <f>'7.8'!E7</f>
        <v>60</v>
      </c>
      <c r="AA7" s="41">
        <f>'7.8'!AF7</f>
        <v>12</v>
      </c>
      <c r="AB7" s="41">
        <f>'7.8'!N7</f>
        <v>3</v>
      </c>
      <c r="AC7" s="41">
        <f>'7.8'!AE7</f>
        <v>0</v>
      </c>
      <c r="AD7" s="44">
        <f>'8.8'!E7</f>
        <v>0</v>
      </c>
      <c r="AE7" s="44">
        <f>'8.8'!AD7</f>
        <v>0</v>
      </c>
      <c r="AF7" s="44">
        <f>'8.8'!N7</f>
        <v>45</v>
      </c>
      <c r="AG7" s="44">
        <f>'8.8'!AC7</f>
        <v>0</v>
      </c>
      <c r="AH7" s="41">
        <f>'9.8'!E7</f>
        <v>0</v>
      </c>
      <c r="AI7" s="41">
        <f>'9.8'!AE7</f>
        <v>1</v>
      </c>
      <c r="AJ7" s="41">
        <f>'9.8'!N7</f>
        <v>0</v>
      </c>
      <c r="AK7" s="41">
        <f>'9.8'!AD7</f>
        <v>0</v>
      </c>
      <c r="AL7" s="44">
        <f>'10.8'!E7</f>
        <v>40</v>
      </c>
      <c r="AM7" s="44">
        <f>'10.8'!AD7</f>
        <v>21</v>
      </c>
      <c r="AN7" s="44">
        <f>'10.8'!N7</f>
        <v>5</v>
      </c>
      <c r="AO7" s="44">
        <f>'10.8'!AC7</f>
        <v>0</v>
      </c>
      <c r="AP7" s="41">
        <f>'11.8'!E7</f>
        <v>0</v>
      </c>
      <c r="AQ7" s="41">
        <f>'11.8'!AE7</f>
        <v>2</v>
      </c>
      <c r="AR7" s="41">
        <f>'11.8'!N7</f>
        <v>20</v>
      </c>
      <c r="AS7" s="41">
        <f>'11.8'!AD7</f>
        <v>0</v>
      </c>
      <c r="AT7" s="44">
        <f>'12.8'!F7</f>
        <v>0</v>
      </c>
      <c r="AU7" s="44">
        <f>'12.8'!AG7</f>
        <v>0</v>
      </c>
      <c r="AV7" s="44">
        <f>'12.8'!O7</f>
        <v>0</v>
      </c>
      <c r="AW7" s="44">
        <f>'12.8'!AF7</f>
        <v>0</v>
      </c>
      <c r="AX7" s="41">
        <f>'13.8'!F7</f>
        <v>0</v>
      </c>
      <c r="AY7" s="41">
        <f>'13.8'!AE7</f>
        <v>0</v>
      </c>
      <c r="AZ7" s="41">
        <f>'13.8'!O7</f>
        <v>0</v>
      </c>
      <c r="BA7" s="41">
        <f>'13.8'!AD7</f>
        <v>0</v>
      </c>
      <c r="BB7" s="44">
        <f>'14.8'!E7</f>
        <v>0</v>
      </c>
      <c r="BC7" s="44">
        <f>'14.8'!AF7</f>
        <v>0</v>
      </c>
      <c r="BD7" s="44">
        <f>'14.8'!N7</f>
        <v>10</v>
      </c>
      <c r="BE7" s="44">
        <f>'14.8'!AE7</f>
        <v>0</v>
      </c>
      <c r="BF7" s="41">
        <f>'15.8'!F7</f>
        <v>40</v>
      </c>
      <c r="BG7" s="41">
        <f>'15.8'!AF7</f>
        <v>12</v>
      </c>
      <c r="BH7" s="41">
        <f>'15.8'!O7</f>
        <v>30</v>
      </c>
      <c r="BI7" s="41">
        <f>'15.8'!AE7</f>
        <v>0</v>
      </c>
      <c r="BJ7" s="44">
        <f>'16.8'!E7</f>
        <v>0</v>
      </c>
      <c r="BK7" s="44">
        <f>'16.8'!AE7</f>
        <v>27</v>
      </c>
      <c r="BL7" s="44">
        <f>'16.8'!N7</f>
        <v>0</v>
      </c>
      <c r="BM7" s="44">
        <f>'16.8'!AD7</f>
        <v>0</v>
      </c>
      <c r="BN7" s="41">
        <f>'17.8'!F7</f>
        <v>80</v>
      </c>
      <c r="BO7" s="41">
        <f>'17.8'!AE7</f>
        <v>6</v>
      </c>
      <c r="BP7" s="41">
        <f>'17.8'!O7</f>
        <v>5</v>
      </c>
      <c r="BQ7" s="41">
        <f>'17.8'!AD7</f>
        <v>0</v>
      </c>
      <c r="BR7" s="44">
        <f>'18.8'!F7</f>
        <v>0</v>
      </c>
      <c r="BS7" s="44">
        <f>'18.8'!AE7</f>
        <v>0</v>
      </c>
      <c r="BT7" s="44">
        <f>'18.8'!O7</f>
        <v>10</v>
      </c>
      <c r="BU7" s="44">
        <f>'18.8'!AD7</f>
        <v>0</v>
      </c>
      <c r="BV7" s="41">
        <f>'19.8'!E7</f>
        <v>0</v>
      </c>
      <c r="BW7" s="41">
        <f>'19.8'!AG7</f>
        <v>2</v>
      </c>
      <c r="BX7" s="41">
        <f>'19.8'!N7</f>
        <v>0</v>
      </c>
      <c r="BY7" s="41">
        <f>'19.8'!AF7</f>
        <v>1</v>
      </c>
      <c r="BZ7" s="44">
        <f>'20.8'!F7</f>
        <v>0</v>
      </c>
      <c r="CA7" s="44">
        <f>'20.8'!AF7</f>
        <v>0</v>
      </c>
      <c r="CB7" s="44">
        <f>'20.8'!O7</f>
        <v>0</v>
      </c>
      <c r="CC7" s="44">
        <f>'20.8'!AE7</f>
        <v>0</v>
      </c>
      <c r="CD7" s="41">
        <f>'21.8'!E7</f>
        <v>0</v>
      </c>
      <c r="CE7" s="41">
        <f>'21.8'!AE7</f>
        <v>0</v>
      </c>
      <c r="CF7" s="41">
        <f>'21.8'!N7</f>
        <v>0</v>
      </c>
      <c r="CG7" s="41">
        <f>'21.8'!AD7</f>
        <v>0</v>
      </c>
      <c r="CH7" s="44">
        <f>'22.8'!E7</f>
        <v>0</v>
      </c>
      <c r="CI7" s="44">
        <f>'22.8'!AD7</f>
        <v>1</v>
      </c>
      <c r="CJ7" s="44">
        <f>'22.8'!N7</f>
        <v>10</v>
      </c>
      <c r="CK7" s="44">
        <f>'22.8'!AC7</f>
        <v>0</v>
      </c>
      <c r="CL7" s="41">
        <f>'23.8'!E7</f>
        <v>0</v>
      </c>
      <c r="CM7" s="41">
        <f>'23.8'!AE7</f>
        <v>25</v>
      </c>
      <c r="CN7" s="41">
        <f>'23.8'!N7</f>
        <v>0</v>
      </c>
      <c r="CO7" s="41">
        <f>'23.8'!AD7</f>
        <v>0</v>
      </c>
      <c r="CP7" s="44">
        <f>'24.8'!E7</f>
        <v>60</v>
      </c>
      <c r="CQ7" s="44">
        <f>'24.8'!AD7</f>
        <v>4</v>
      </c>
      <c r="CR7" s="44">
        <f>'24.8'!N7</f>
        <v>3</v>
      </c>
      <c r="CS7" s="44">
        <f>'24.8'!AC7</f>
        <v>0</v>
      </c>
      <c r="CT7" s="41">
        <f>'25.8'!E7</f>
        <v>0</v>
      </c>
      <c r="CU7" s="41">
        <f>'25.8'!AD7</f>
        <v>14</v>
      </c>
      <c r="CV7" s="41">
        <f>'25.8'!N7</f>
        <v>50</v>
      </c>
      <c r="CW7" s="41">
        <f>'25.8'!AC7</f>
        <v>0</v>
      </c>
      <c r="CX7" s="44">
        <f>'26.8'!E7</f>
        <v>0</v>
      </c>
      <c r="CY7" s="44">
        <f>'26.8'!AG7</f>
        <v>8</v>
      </c>
      <c r="CZ7" s="44">
        <f>'26.8'!N7</f>
        <v>3</v>
      </c>
      <c r="DA7" s="44">
        <f>'26.8'!AF7</f>
        <v>0</v>
      </c>
      <c r="DB7" s="41">
        <f>'27.8'!E7</f>
        <v>0</v>
      </c>
      <c r="DC7" s="41">
        <f>'27.8'!AD7</f>
        <v>0</v>
      </c>
      <c r="DD7" s="41">
        <f>'27.8'!N7</f>
        <v>0</v>
      </c>
      <c r="DE7" s="41">
        <f>'27.8'!AC7</f>
        <v>0</v>
      </c>
      <c r="DF7" s="44">
        <f>'28.8'!E7</f>
        <v>60</v>
      </c>
      <c r="DG7" s="44">
        <f>'28.8'!AD7</f>
        <v>16</v>
      </c>
      <c r="DH7" s="44">
        <f>'28.8'!N7</f>
        <v>12</v>
      </c>
      <c r="DI7" s="44">
        <f>'28.8'!AC7</f>
        <v>0</v>
      </c>
      <c r="DJ7" s="41">
        <f>'29.8'!E7</f>
        <v>40</v>
      </c>
      <c r="DK7" s="41">
        <f>'29.8'!AE7</f>
        <v>2</v>
      </c>
      <c r="DL7" s="41">
        <f>'29.8'!N7</f>
        <v>30</v>
      </c>
      <c r="DM7" s="41">
        <f>'29.8'!AD7</f>
        <v>0</v>
      </c>
      <c r="DN7" s="44">
        <f>'30.8'!E7</f>
        <v>0</v>
      </c>
      <c r="DO7" s="44">
        <f>'30.8'!AF7</f>
        <v>19</v>
      </c>
      <c r="DP7" s="44">
        <f>'30.8'!N7</f>
        <v>0</v>
      </c>
      <c r="DQ7" s="44">
        <f>'30.8'!AE7</f>
        <v>0</v>
      </c>
      <c r="DR7" s="44">
        <f>'31.8'!E7</f>
        <v>80</v>
      </c>
      <c r="DS7" s="44">
        <f>'31.8'!AD7</f>
        <v>18</v>
      </c>
      <c r="DT7" s="44">
        <f>'31.8'!N7</f>
        <v>0</v>
      </c>
      <c r="DU7" s="44">
        <f>'31.8'!AC7</f>
        <v>0</v>
      </c>
      <c r="DV7" s="47">
        <v>117</v>
      </c>
      <c r="DW7" s="47">
        <f t="shared" si="0"/>
        <v>420</v>
      </c>
      <c r="DX7" s="47">
        <f t="shared" si="1"/>
        <v>234</v>
      </c>
      <c r="DY7" s="47">
        <f t="shared" si="2"/>
        <v>267</v>
      </c>
      <c r="DZ7" s="47">
        <f t="shared" si="3"/>
        <v>3</v>
      </c>
      <c r="EA7" s="47">
        <f t="shared" si="4"/>
        <v>33</v>
      </c>
      <c r="EB7" s="47"/>
      <c r="EC7" s="48">
        <f t="shared" si="5"/>
        <v>-33</v>
      </c>
    </row>
    <row r="8" spans="1:133" x14ac:dyDescent="0.25">
      <c r="A8" s="46" t="s">
        <v>36</v>
      </c>
      <c r="B8" s="41">
        <f>'1.8'!E8</f>
        <v>0</v>
      </c>
      <c r="C8" s="41">
        <f>'1.8'!AD8</f>
        <v>0</v>
      </c>
      <c r="D8" s="41">
        <f>'1.8'!N8</f>
        <v>0</v>
      </c>
      <c r="E8" s="41">
        <f>'1.8'!AC8</f>
        <v>0</v>
      </c>
      <c r="F8" s="44">
        <f>'2.8'!E8</f>
        <v>0</v>
      </c>
      <c r="G8" s="44">
        <f>'2.8'!AE8</f>
        <v>0</v>
      </c>
      <c r="H8" s="44">
        <f>'2.8'!N8</f>
        <v>0</v>
      </c>
      <c r="I8" s="44">
        <f>'2.8'!AD8</f>
        <v>0</v>
      </c>
      <c r="J8" s="41">
        <f>'3.8'!F8</f>
        <v>0</v>
      </c>
      <c r="K8" s="41">
        <f>'3.8'!AE8</f>
        <v>0</v>
      </c>
      <c r="L8" s="41">
        <f>'3.8'!O8</f>
        <v>0</v>
      </c>
      <c r="M8" s="41">
        <f>'3.8'!AD8</f>
        <v>0</v>
      </c>
      <c r="N8" s="44">
        <f>'4.8'!E8</f>
        <v>0</v>
      </c>
      <c r="O8" s="44">
        <f>'4.8'!AF8</f>
        <v>0</v>
      </c>
      <c r="P8" s="44">
        <f>'4.8'!N8</f>
        <v>0</v>
      </c>
      <c r="Q8" s="44">
        <f>'4.8'!AE8</f>
        <v>0</v>
      </c>
      <c r="R8" s="41">
        <f>'5.8'!E8</f>
        <v>0</v>
      </c>
      <c r="S8" s="41">
        <f>'5.8'!AF8</f>
        <v>0</v>
      </c>
      <c r="T8" s="41">
        <f>'5.8'!N8</f>
        <v>0</v>
      </c>
      <c r="U8" s="41">
        <f>'5.8'!AE8</f>
        <v>0</v>
      </c>
      <c r="V8" s="44">
        <f>'6.8'!E8</f>
        <v>0</v>
      </c>
      <c r="W8" s="44">
        <f>'6.8'!AE8</f>
        <v>0</v>
      </c>
      <c r="X8" s="44">
        <f>'6.8'!N8</f>
        <v>0</v>
      </c>
      <c r="Y8" s="44">
        <f>'6.8'!AD8</f>
        <v>0</v>
      </c>
      <c r="Z8" s="41">
        <f>'7.8'!E8</f>
        <v>0</v>
      </c>
      <c r="AA8" s="41">
        <f>'7.8'!AF8</f>
        <v>0</v>
      </c>
      <c r="AB8" s="41">
        <f>'7.8'!N8</f>
        <v>0</v>
      </c>
      <c r="AC8" s="41">
        <f>'7.8'!AE8</f>
        <v>0</v>
      </c>
      <c r="AD8" s="44">
        <f>'8.8'!E8</f>
        <v>0</v>
      </c>
      <c r="AE8" s="44">
        <f>'8.8'!AD8</f>
        <v>0</v>
      </c>
      <c r="AF8" s="44">
        <f>'8.8'!N8</f>
        <v>0</v>
      </c>
      <c r="AG8" s="44">
        <f>'8.8'!AC8</f>
        <v>0</v>
      </c>
      <c r="AH8" s="41">
        <f>'9.8'!E8</f>
        <v>0</v>
      </c>
      <c r="AI8" s="41">
        <f>'9.8'!AE8</f>
        <v>0</v>
      </c>
      <c r="AJ8" s="41">
        <f>'9.8'!N8</f>
        <v>0</v>
      </c>
      <c r="AK8" s="41">
        <f>'9.8'!AD8</f>
        <v>0</v>
      </c>
      <c r="AL8" s="44">
        <f>'10.8'!E8</f>
        <v>0</v>
      </c>
      <c r="AM8" s="44">
        <f>'10.8'!AD8</f>
        <v>0</v>
      </c>
      <c r="AN8" s="44">
        <f>'10.8'!N8</f>
        <v>0</v>
      </c>
      <c r="AO8" s="44">
        <f>'10.8'!AC8</f>
        <v>0</v>
      </c>
      <c r="AP8" s="41">
        <f>'11.8'!E8</f>
        <v>0</v>
      </c>
      <c r="AQ8" s="41">
        <f>'11.8'!AE8</f>
        <v>0</v>
      </c>
      <c r="AR8" s="41">
        <f>'11.8'!N8</f>
        <v>0</v>
      </c>
      <c r="AS8" s="41">
        <f>'11.8'!AD8</f>
        <v>0</v>
      </c>
      <c r="AT8" s="44">
        <f>'12.8'!F8</f>
        <v>0</v>
      </c>
      <c r="AU8" s="44">
        <f>'12.8'!AG8</f>
        <v>0</v>
      </c>
      <c r="AV8" s="44">
        <f>'12.8'!O8</f>
        <v>0</v>
      </c>
      <c r="AW8" s="44">
        <f>'12.8'!AF8</f>
        <v>0</v>
      </c>
      <c r="AX8" s="41">
        <f>'13.8'!F8</f>
        <v>0</v>
      </c>
      <c r="AY8" s="41">
        <f>'13.8'!AE8</f>
        <v>0</v>
      </c>
      <c r="AZ8" s="41">
        <f>'13.8'!O8</f>
        <v>0</v>
      </c>
      <c r="BA8" s="41">
        <f>'13.8'!AD8</f>
        <v>0</v>
      </c>
      <c r="BB8" s="44">
        <f>'14.8'!E8</f>
        <v>0</v>
      </c>
      <c r="BC8" s="44">
        <f>'14.8'!AF8</f>
        <v>0</v>
      </c>
      <c r="BD8" s="44">
        <f>'14.8'!N8</f>
        <v>0</v>
      </c>
      <c r="BE8" s="44">
        <f>'14.8'!AE8</f>
        <v>0</v>
      </c>
      <c r="BF8" s="41">
        <f>'15.8'!F8</f>
        <v>0</v>
      </c>
      <c r="BG8" s="41">
        <f>'15.8'!AF8</f>
        <v>0</v>
      </c>
      <c r="BH8" s="41">
        <f>'15.8'!O8</f>
        <v>0</v>
      </c>
      <c r="BI8" s="41">
        <f>'15.8'!AE8</f>
        <v>0</v>
      </c>
      <c r="BJ8" s="44">
        <f>'16.8'!E8</f>
        <v>0</v>
      </c>
      <c r="BK8" s="44">
        <f>'16.8'!AE8</f>
        <v>0</v>
      </c>
      <c r="BL8" s="44">
        <f>'16.8'!N8</f>
        <v>0</v>
      </c>
      <c r="BM8" s="44">
        <f>'16.8'!AD8</f>
        <v>0</v>
      </c>
      <c r="BN8" s="41">
        <f>'17.8'!F8</f>
        <v>0</v>
      </c>
      <c r="BO8" s="41">
        <f>'17.8'!AE8</f>
        <v>0</v>
      </c>
      <c r="BP8" s="41">
        <f>'17.8'!O8</f>
        <v>0</v>
      </c>
      <c r="BQ8" s="41">
        <f>'17.8'!AD8</f>
        <v>0</v>
      </c>
      <c r="BR8" s="44">
        <f>'18.8'!F8</f>
        <v>0</v>
      </c>
      <c r="BS8" s="44">
        <f>'18.8'!AE8</f>
        <v>0</v>
      </c>
      <c r="BT8" s="44">
        <f>'18.8'!O8</f>
        <v>0</v>
      </c>
      <c r="BU8" s="44">
        <f>'18.8'!AD8</f>
        <v>0</v>
      </c>
      <c r="BV8" s="41">
        <f>'19.8'!E8</f>
        <v>0</v>
      </c>
      <c r="BW8" s="41">
        <f>'19.8'!AG8</f>
        <v>0</v>
      </c>
      <c r="BX8" s="41">
        <f>'19.8'!N8</f>
        <v>0</v>
      </c>
      <c r="BY8" s="41">
        <f>'19.8'!AF8</f>
        <v>0</v>
      </c>
      <c r="BZ8" s="44">
        <f>'20.8'!F8</f>
        <v>0</v>
      </c>
      <c r="CA8" s="44">
        <f>'20.8'!AF8</f>
        <v>0</v>
      </c>
      <c r="CB8" s="44">
        <f>'20.8'!O8</f>
        <v>0</v>
      </c>
      <c r="CC8" s="44">
        <f>'20.8'!AE8</f>
        <v>0</v>
      </c>
      <c r="CD8" s="41">
        <f>'21.8'!E8</f>
        <v>0</v>
      </c>
      <c r="CE8" s="41">
        <f>'21.8'!AE8</f>
        <v>0</v>
      </c>
      <c r="CF8" s="41">
        <f>'21.8'!N8</f>
        <v>0</v>
      </c>
      <c r="CG8" s="41">
        <f>'21.8'!AD8</f>
        <v>0</v>
      </c>
      <c r="CH8" s="44">
        <f>'22.8'!E8</f>
        <v>0</v>
      </c>
      <c r="CI8" s="44">
        <f>'22.8'!AD8</f>
        <v>0</v>
      </c>
      <c r="CJ8" s="44">
        <f>'22.8'!N8</f>
        <v>0</v>
      </c>
      <c r="CK8" s="44">
        <f>'22.8'!AC8</f>
        <v>0</v>
      </c>
      <c r="CL8" s="41">
        <f>'23.8'!E8</f>
        <v>0</v>
      </c>
      <c r="CM8" s="41">
        <f>'23.8'!AE8</f>
        <v>0</v>
      </c>
      <c r="CN8" s="41">
        <f>'23.8'!N8</f>
        <v>0</v>
      </c>
      <c r="CO8" s="41">
        <f>'23.8'!AD8</f>
        <v>0</v>
      </c>
      <c r="CP8" s="44">
        <f>'24.8'!E8</f>
        <v>0</v>
      </c>
      <c r="CQ8" s="44">
        <f>'24.8'!AD8</f>
        <v>0</v>
      </c>
      <c r="CR8" s="44">
        <f>'24.8'!N8</f>
        <v>0</v>
      </c>
      <c r="CS8" s="44">
        <f>'24.8'!AC8</f>
        <v>0</v>
      </c>
      <c r="CT8" s="41">
        <f>'25.8'!E8</f>
        <v>0</v>
      </c>
      <c r="CU8" s="41">
        <f>'25.8'!AD8</f>
        <v>0</v>
      </c>
      <c r="CV8" s="41">
        <f>'25.8'!N8</f>
        <v>0</v>
      </c>
      <c r="CW8" s="41">
        <f>'25.8'!AC8</f>
        <v>0</v>
      </c>
      <c r="CX8" s="44">
        <f>'26.8'!E8</f>
        <v>0</v>
      </c>
      <c r="CY8" s="44">
        <f>'26.8'!AG8</f>
        <v>0</v>
      </c>
      <c r="CZ8" s="44">
        <f>'26.8'!N8</f>
        <v>0</v>
      </c>
      <c r="DA8" s="44">
        <f>'26.8'!AF8</f>
        <v>0</v>
      </c>
      <c r="DB8" s="41">
        <f>'27.8'!E8</f>
        <v>0</v>
      </c>
      <c r="DC8" s="41">
        <f>'27.8'!AD8</f>
        <v>0</v>
      </c>
      <c r="DD8" s="41">
        <f>'27.8'!N8</f>
        <v>0</v>
      </c>
      <c r="DE8" s="41">
        <f>'27.8'!AC8</f>
        <v>0</v>
      </c>
      <c r="DF8" s="44">
        <f>'28.8'!E8</f>
        <v>0</v>
      </c>
      <c r="DG8" s="44">
        <f>'28.8'!AD8</f>
        <v>0</v>
      </c>
      <c r="DH8" s="44">
        <f>'28.8'!N8</f>
        <v>0</v>
      </c>
      <c r="DI8" s="44">
        <f>'28.8'!AC8</f>
        <v>0</v>
      </c>
      <c r="DJ8" s="41">
        <f>'29.8'!E8</f>
        <v>0</v>
      </c>
      <c r="DK8" s="41">
        <f>'29.8'!AE8</f>
        <v>0</v>
      </c>
      <c r="DL8" s="41">
        <f>'29.8'!N8</f>
        <v>0</v>
      </c>
      <c r="DM8" s="41">
        <f>'29.8'!AD8</f>
        <v>0</v>
      </c>
      <c r="DN8" s="44">
        <f>'30.8'!E8</f>
        <v>0</v>
      </c>
      <c r="DO8" s="44">
        <f>'30.8'!AF8</f>
        <v>0</v>
      </c>
      <c r="DP8" s="44">
        <f>'30.8'!N8</f>
        <v>0</v>
      </c>
      <c r="DQ8" s="44">
        <f>'30.8'!AE8</f>
        <v>0</v>
      </c>
      <c r="DR8" s="44">
        <f>'31.8'!E8</f>
        <v>0</v>
      </c>
      <c r="DS8" s="44">
        <f>'31.8'!AD8</f>
        <v>0</v>
      </c>
      <c r="DT8" s="44">
        <f>'31.8'!N8</f>
        <v>0</v>
      </c>
      <c r="DU8" s="44">
        <f>'31.8'!AC8</f>
        <v>0</v>
      </c>
      <c r="DV8" s="47">
        <v>0</v>
      </c>
      <c r="DW8" s="47">
        <f t="shared" si="0"/>
        <v>0</v>
      </c>
      <c r="DX8" s="47">
        <f t="shared" si="1"/>
        <v>0</v>
      </c>
      <c r="DY8" s="47">
        <f t="shared" si="2"/>
        <v>0</v>
      </c>
      <c r="DZ8" s="47">
        <f t="shared" si="3"/>
        <v>0</v>
      </c>
      <c r="EA8" s="50">
        <f t="shared" si="4"/>
        <v>0</v>
      </c>
      <c r="EB8" s="47"/>
      <c r="EC8" s="48">
        <f t="shared" si="5"/>
        <v>0</v>
      </c>
    </row>
    <row r="9" spans="1:133" x14ac:dyDescent="0.25">
      <c r="A9" s="46" t="s">
        <v>37</v>
      </c>
      <c r="B9" s="41">
        <f>'1.8'!E9</f>
        <v>0</v>
      </c>
      <c r="C9" s="41">
        <f>'1.8'!AD9</f>
        <v>105</v>
      </c>
      <c r="D9" s="41">
        <f>'1.8'!N9</f>
        <v>192</v>
      </c>
      <c r="E9" s="41">
        <f>'1.8'!AC9</f>
        <v>1</v>
      </c>
      <c r="F9" s="44">
        <f>'2.8'!E9</f>
        <v>0</v>
      </c>
      <c r="G9" s="44">
        <f>'2.8'!AE9</f>
        <v>116</v>
      </c>
      <c r="H9" s="44">
        <f>'2.8'!N9</f>
        <v>19</v>
      </c>
      <c r="I9" s="44">
        <f>'2.8'!AD9</f>
        <v>1</v>
      </c>
      <c r="J9" s="41">
        <f>'3.8'!F9</f>
        <v>240</v>
      </c>
      <c r="K9" s="41">
        <f>'3.8'!AE9</f>
        <v>28</v>
      </c>
      <c r="L9" s="41">
        <f>'3.8'!O9</f>
        <v>46</v>
      </c>
      <c r="M9" s="41">
        <f>'3.8'!AD9</f>
        <v>0</v>
      </c>
      <c r="N9" s="44">
        <f>'4.8'!E9</f>
        <v>0</v>
      </c>
      <c r="O9" s="44">
        <f>'4.8'!AF9</f>
        <v>136</v>
      </c>
      <c r="P9" s="44">
        <f>'4.8'!N9</f>
        <v>48</v>
      </c>
      <c r="Q9" s="44">
        <f>'4.8'!AE9</f>
        <v>0</v>
      </c>
      <c r="R9" s="41">
        <f>'5.8'!E9</f>
        <v>240</v>
      </c>
      <c r="S9" s="41">
        <f>'5.8'!AF9</f>
        <v>216</v>
      </c>
      <c r="T9" s="41">
        <f>'5.8'!N9</f>
        <v>0</v>
      </c>
      <c r="U9" s="41">
        <f>'5.8'!AE9</f>
        <v>1</v>
      </c>
      <c r="V9" s="44">
        <f>'6.8'!E9</f>
        <v>0</v>
      </c>
      <c r="W9" s="44">
        <f>'6.8'!AE9</f>
        <v>0</v>
      </c>
      <c r="X9" s="44">
        <f>'6.8'!N9</f>
        <v>0</v>
      </c>
      <c r="Y9" s="44">
        <f>'6.8'!AD9</f>
        <v>0</v>
      </c>
      <c r="Z9" s="41">
        <f>'7.8'!E9</f>
        <v>240</v>
      </c>
      <c r="AA9" s="41">
        <f>'7.8'!AF9</f>
        <v>88</v>
      </c>
      <c r="AB9" s="41">
        <f>'7.8'!N9</f>
        <v>19</v>
      </c>
      <c r="AC9" s="41">
        <f>'7.8'!AE9</f>
        <v>0</v>
      </c>
      <c r="AD9" s="44">
        <f>'8.8'!E9</f>
        <v>241</v>
      </c>
      <c r="AE9" s="44">
        <f>'8.8'!AD9</f>
        <v>2</v>
      </c>
      <c r="AF9" s="44">
        <f>'8.8'!N9</f>
        <v>240</v>
      </c>
      <c r="AG9" s="44">
        <f>'8.8'!AC9</f>
        <v>5</v>
      </c>
      <c r="AH9" s="41">
        <f>'9.8'!E9</f>
        <v>0</v>
      </c>
      <c r="AI9" s="41">
        <f>'9.8'!AE9</f>
        <v>106</v>
      </c>
      <c r="AJ9" s="41">
        <f>'9.8'!N9</f>
        <v>23</v>
      </c>
      <c r="AK9" s="41">
        <f>'9.8'!AD9</f>
        <v>0</v>
      </c>
      <c r="AL9" s="44">
        <f>'10.8'!E9</f>
        <v>480</v>
      </c>
      <c r="AM9" s="44">
        <f>'10.8'!AD9</f>
        <v>21</v>
      </c>
      <c r="AN9" s="44">
        <f>'10.8'!N9</f>
        <v>29</v>
      </c>
      <c r="AO9" s="44">
        <f>'10.8'!AC9</f>
        <v>2</v>
      </c>
      <c r="AP9" s="41">
        <f>'11.8'!E9</f>
        <v>0</v>
      </c>
      <c r="AQ9" s="41">
        <f>'11.8'!AE9</f>
        <v>110</v>
      </c>
      <c r="AR9" s="41">
        <f>'11.8'!N9</f>
        <v>53</v>
      </c>
      <c r="AS9" s="41">
        <f>'11.8'!AD9</f>
        <v>1</v>
      </c>
      <c r="AT9" s="44">
        <f>'12.8'!F9</f>
        <v>414</v>
      </c>
      <c r="AU9" s="44">
        <f>'12.8'!AG9</f>
        <v>263</v>
      </c>
      <c r="AV9" s="44">
        <f>'12.8'!O9</f>
        <v>0</v>
      </c>
      <c r="AW9" s="44">
        <f>'12.8'!AF9</f>
        <v>1</v>
      </c>
      <c r="AX9" s="41">
        <f>'13.8'!F9</f>
        <v>0</v>
      </c>
      <c r="AY9" s="41">
        <f>'13.8'!AE9</f>
        <v>0</v>
      </c>
      <c r="AZ9" s="41">
        <f>'13.8'!O9</f>
        <v>0</v>
      </c>
      <c r="BA9" s="41">
        <f>'13.8'!AD9</f>
        <v>0</v>
      </c>
      <c r="BB9" s="44">
        <f>'14.8'!E9</f>
        <v>0</v>
      </c>
      <c r="BC9" s="44">
        <f>'14.8'!AF9</f>
        <v>97</v>
      </c>
      <c r="BD9" s="44">
        <f>'14.8'!N9</f>
        <v>13</v>
      </c>
      <c r="BE9" s="44">
        <f>'14.8'!AE9</f>
        <v>2</v>
      </c>
      <c r="BF9" s="41">
        <f>'15.8'!F9</f>
        <v>240</v>
      </c>
      <c r="BG9" s="41">
        <f>'15.8'!AF9</f>
        <v>121</v>
      </c>
      <c r="BH9" s="41">
        <f>'15.8'!O9</f>
        <v>56</v>
      </c>
      <c r="BI9" s="41">
        <f>'15.8'!AE9</f>
        <v>1</v>
      </c>
      <c r="BJ9" s="44">
        <f>'16.8'!E9</f>
        <v>0</v>
      </c>
      <c r="BK9" s="44">
        <f>'16.8'!AE9</f>
        <v>142</v>
      </c>
      <c r="BL9" s="44">
        <f>'16.8'!N9</f>
        <v>15</v>
      </c>
      <c r="BM9" s="44">
        <f>'16.8'!AD9</f>
        <v>2</v>
      </c>
      <c r="BN9" s="41">
        <f>'17.8'!F9</f>
        <v>440</v>
      </c>
      <c r="BO9" s="41">
        <f>'17.8'!AE9</f>
        <v>13</v>
      </c>
      <c r="BP9" s="41">
        <f>'17.8'!O9</f>
        <v>89</v>
      </c>
      <c r="BQ9" s="41">
        <f>'17.8'!AD9</f>
        <v>2</v>
      </c>
      <c r="BR9" s="44">
        <f>'18.8'!F9</f>
        <v>0</v>
      </c>
      <c r="BS9" s="44">
        <f>'18.8'!AE9</f>
        <v>143</v>
      </c>
      <c r="BT9" s="44">
        <f>'18.8'!O9</f>
        <v>0</v>
      </c>
      <c r="BU9" s="44">
        <f>'18.8'!AD9</f>
        <v>0</v>
      </c>
      <c r="BV9" s="41">
        <f>'19.8'!E9</f>
        <v>240</v>
      </c>
      <c r="BW9" s="41">
        <f>'19.8'!AG9</f>
        <v>173</v>
      </c>
      <c r="BX9" s="41">
        <f>'19.8'!N9</f>
        <v>0</v>
      </c>
      <c r="BY9" s="41">
        <f>'19.8'!AF9</f>
        <v>1</v>
      </c>
      <c r="BZ9" s="44">
        <f>'20.8'!F9</f>
        <v>0</v>
      </c>
      <c r="CA9" s="44">
        <f>'20.8'!AF9</f>
        <v>0</v>
      </c>
      <c r="CB9" s="44">
        <f>'20.8'!O9</f>
        <v>0</v>
      </c>
      <c r="CC9" s="44">
        <f>'20.8'!AE9</f>
        <v>0</v>
      </c>
      <c r="CD9" s="41">
        <f>'21.8'!E9</f>
        <v>240</v>
      </c>
      <c r="CE9" s="41">
        <f>'21.8'!AE9</f>
        <v>119</v>
      </c>
      <c r="CF9" s="41">
        <f>'21.8'!N9</f>
        <v>15</v>
      </c>
      <c r="CG9" s="41">
        <f>'21.8'!AD9</f>
        <v>1</v>
      </c>
      <c r="CH9" s="44">
        <f>'22.8'!E9</f>
        <v>0</v>
      </c>
      <c r="CI9" s="44">
        <f>'22.8'!AD9</f>
        <v>119</v>
      </c>
      <c r="CJ9" s="44">
        <f>'22.8'!N9</f>
        <v>168</v>
      </c>
      <c r="CK9" s="44">
        <f>'22.8'!AC9</f>
        <v>0</v>
      </c>
      <c r="CL9" s="41">
        <f>'23.8'!E9</f>
        <v>0</v>
      </c>
      <c r="CM9" s="41">
        <f>'23.8'!AE9</f>
        <v>126</v>
      </c>
      <c r="CN9" s="41">
        <f>'23.8'!N9</f>
        <v>8</v>
      </c>
      <c r="CO9" s="41">
        <f>'23.8'!AD9</f>
        <v>1</v>
      </c>
      <c r="CP9" s="44">
        <f>'24.8'!E9</f>
        <v>240</v>
      </c>
      <c r="CQ9" s="44">
        <f>'24.8'!AD9</f>
        <v>121</v>
      </c>
      <c r="CR9" s="44">
        <f>'24.8'!N9</f>
        <v>45</v>
      </c>
      <c r="CS9" s="44">
        <f>'24.8'!AC9</f>
        <v>0</v>
      </c>
      <c r="CT9" s="41">
        <f>'25.8'!E9</f>
        <v>0</v>
      </c>
      <c r="CU9" s="41">
        <f>'25.8'!AD9</f>
        <v>95</v>
      </c>
      <c r="CV9" s="41">
        <f>'25.8'!N9</f>
        <v>85</v>
      </c>
      <c r="CW9" s="41">
        <f>'25.8'!AC9</f>
        <v>0</v>
      </c>
      <c r="CX9" s="44">
        <f>'26.8'!E9</f>
        <v>480</v>
      </c>
      <c r="CY9" s="44">
        <f>'26.8'!AG9</f>
        <v>205</v>
      </c>
      <c r="CZ9" s="44">
        <f>'26.8'!N9</f>
        <v>0</v>
      </c>
      <c r="DA9" s="44">
        <f>'26.8'!AF9</f>
        <v>0</v>
      </c>
      <c r="DB9" s="41">
        <f>'27.8'!E9</f>
        <v>0</v>
      </c>
      <c r="DC9" s="41">
        <f>'27.8'!AD9</f>
        <v>0</v>
      </c>
      <c r="DD9" s="41">
        <f>'27.8'!N9</f>
        <v>0</v>
      </c>
      <c r="DE9" s="41">
        <f>'27.8'!AC9</f>
        <v>0</v>
      </c>
      <c r="DF9" s="44">
        <f>'28.8'!E9</f>
        <v>240</v>
      </c>
      <c r="DG9" s="44">
        <f>'28.8'!AD9</f>
        <v>128</v>
      </c>
      <c r="DH9" s="44">
        <f>'28.8'!N9</f>
        <v>48</v>
      </c>
      <c r="DI9" s="44">
        <f>'28.8'!AC9</f>
        <v>0</v>
      </c>
      <c r="DJ9" s="41">
        <f>'29.8'!E9</f>
        <v>240</v>
      </c>
      <c r="DK9" s="41">
        <f>'29.8'!AE9</f>
        <v>144</v>
      </c>
      <c r="DL9" s="41">
        <f>'29.8'!N9</f>
        <v>231</v>
      </c>
      <c r="DM9" s="41">
        <f>'29.8'!AD9</f>
        <v>1</v>
      </c>
      <c r="DN9" s="44">
        <f>'30.8'!E9</f>
        <v>0</v>
      </c>
      <c r="DO9" s="44">
        <f>'30.8'!AF9</f>
        <v>91</v>
      </c>
      <c r="DP9" s="44">
        <f>'30.8'!N9</f>
        <v>10</v>
      </c>
      <c r="DQ9" s="44">
        <f>'30.8'!AE9</f>
        <v>0</v>
      </c>
      <c r="DR9" s="44">
        <f>'31.8'!E9</f>
        <v>480</v>
      </c>
      <c r="DS9" s="44">
        <f>'31.8'!AD9</f>
        <v>52</v>
      </c>
      <c r="DT9" s="44">
        <f>'31.8'!N9</f>
        <v>34</v>
      </c>
      <c r="DU9" s="44">
        <f>'31.8'!AC9</f>
        <v>0</v>
      </c>
      <c r="DV9" s="47">
        <v>746</v>
      </c>
      <c r="DW9" s="47">
        <f t="shared" si="0"/>
        <v>4215</v>
      </c>
      <c r="DX9" s="47">
        <f t="shared" si="1"/>
        <v>3028</v>
      </c>
      <c r="DY9" s="47">
        <f t="shared" si="2"/>
        <v>1452</v>
      </c>
      <c r="DZ9" s="47">
        <f t="shared" si="3"/>
        <v>23</v>
      </c>
      <c r="EA9" s="47">
        <f t="shared" si="4"/>
        <v>458</v>
      </c>
      <c r="EB9" s="47"/>
      <c r="EC9" s="48">
        <f t="shared" si="5"/>
        <v>-458</v>
      </c>
    </row>
    <row r="10" spans="1:133" x14ac:dyDescent="0.25">
      <c r="A10" s="46" t="s">
        <v>38</v>
      </c>
      <c r="B10" s="41">
        <f>'1.8'!E10</f>
        <v>0</v>
      </c>
      <c r="C10" s="41">
        <f>'1.8'!AD10</f>
        <v>3</v>
      </c>
      <c r="D10" s="41">
        <f>'1.8'!N10</f>
        <v>30</v>
      </c>
      <c r="E10" s="41">
        <f>'1.8'!AC10</f>
        <v>1</v>
      </c>
      <c r="F10" s="44">
        <f>'2.8'!E10</f>
        <v>0</v>
      </c>
      <c r="G10" s="44">
        <f>'2.8'!AE10</f>
        <v>1</v>
      </c>
      <c r="H10" s="44">
        <f>'2.8'!N10</f>
        <v>0</v>
      </c>
      <c r="I10" s="44">
        <f>'2.8'!AD10</f>
        <v>0</v>
      </c>
      <c r="J10" s="41">
        <f>'3.8'!F10</f>
        <v>60</v>
      </c>
      <c r="K10" s="41">
        <f>'3.8'!AE10</f>
        <v>0</v>
      </c>
      <c r="L10" s="41">
        <f>'3.8'!O10</f>
        <v>20</v>
      </c>
      <c r="M10" s="41">
        <f>'3.8'!AD10</f>
        <v>1</v>
      </c>
      <c r="N10" s="44">
        <f>'4.8'!E10</f>
        <v>0</v>
      </c>
      <c r="O10" s="44">
        <f>'4.8'!AF10</f>
        <v>5</v>
      </c>
      <c r="P10" s="44">
        <f>'4.8'!N10</f>
        <v>0</v>
      </c>
      <c r="Q10" s="44">
        <f>'4.8'!AE10</f>
        <v>0</v>
      </c>
      <c r="R10" s="41">
        <f>'5.8'!E10</f>
        <v>0</v>
      </c>
      <c r="S10" s="41">
        <f>'5.8'!AF10</f>
        <v>7</v>
      </c>
      <c r="T10" s="41">
        <f>'5.8'!N10</f>
        <v>10</v>
      </c>
      <c r="U10" s="41">
        <f>'5.8'!AE10</f>
        <v>0</v>
      </c>
      <c r="V10" s="44">
        <f>'6.8'!E10</f>
        <v>0</v>
      </c>
      <c r="W10" s="44">
        <f>'6.8'!AE10</f>
        <v>0</v>
      </c>
      <c r="X10" s="44">
        <f>'6.8'!N10</f>
        <v>0</v>
      </c>
      <c r="Y10" s="44">
        <f>'6.8'!AD10</f>
        <v>0</v>
      </c>
      <c r="Z10" s="41">
        <f>'7.8'!E10</f>
        <v>0</v>
      </c>
      <c r="AA10" s="41">
        <f>'7.8'!AF10</f>
        <v>9</v>
      </c>
      <c r="AB10" s="41">
        <f>'7.8'!N10</f>
        <v>0</v>
      </c>
      <c r="AC10" s="41">
        <f>'7.8'!AE10</f>
        <v>0</v>
      </c>
      <c r="AD10" s="44">
        <f>'8.8'!E10</f>
        <v>0</v>
      </c>
      <c r="AE10" s="44">
        <f>'8.8'!AD10</f>
        <v>30</v>
      </c>
      <c r="AF10" s="44">
        <f>'8.8'!N10</f>
        <v>20</v>
      </c>
      <c r="AG10" s="44">
        <f>'8.8'!AC10</f>
        <v>0</v>
      </c>
      <c r="AH10" s="41">
        <f>'9.8'!E10</f>
        <v>0</v>
      </c>
      <c r="AI10" s="41">
        <f>'9.8'!AE10</f>
        <v>5</v>
      </c>
      <c r="AJ10" s="41">
        <f>'9.8'!N10</f>
        <v>0</v>
      </c>
      <c r="AK10" s="41">
        <f>'9.8'!AD10</f>
        <v>0</v>
      </c>
      <c r="AL10" s="44">
        <f>'10.8'!E10</f>
        <v>80</v>
      </c>
      <c r="AM10" s="44">
        <f>'10.8'!AD10</f>
        <v>2</v>
      </c>
      <c r="AN10" s="44">
        <f>'10.8'!N10</f>
        <v>20</v>
      </c>
      <c r="AO10" s="44">
        <f>'10.8'!AC10</f>
        <v>0</v>
      </c>
      <c r="AP10" s="41">
        <f>'11.8'!E10</f>
        <v>0</v>
      </c>
      <c r="AQ10" s="41">
        <f>'11.8'!AE10</f>
        <v>3</v>
      </c>
      <c r="AR10" s="41">
        <f>'11.8'!N10</f>
        <v>0</v>
      </c>
      <c r="AS10" s="41">
        <f>'11.8'!AD10</f>
        <v>0</v>
      </c>
      <c r="AT10" s="44">
        <f>'12.8'!F10</f>
        <v>80</v>
      </c>
      <c r="AU10" s="44">
        <f>'12.8'!AG10</f>
        <v>2</v>
      </c>
      <c r="AV10" s="44">
        <f>'12.8'!O10</f>
        <v>5</v>
      </c>
      <c r="AW10" s="44">
        <f>'12.8'!AF10</f>
        <v>0</v>
      </c>
      <c r="AX10" s="41">
        <f>'13.8'!F10</f>
        <v>0</v>
      </c>
      <c r="AY10" s="41">
        <f>'13.8'!AE10</f>
        <v>0</v>
      </c>
      <c r="AZ10" s="41">
        <f>'13.8'!O10</f>
        <v>0</v>
      </c>
      <c r="BA10" s="41">
        <f>'13.8'!AD10</f>
        <v>0</v>
      </c>
      <c r="BB10" s="44">
        <f>'14.8'!E10</f>
        <v>0</v>
      </c>
      <c r="BC10" s="44">
        <f>'14.8'!AF10</f>
        <v>7</v>
      </c>
      <c r="BD10" s="44">
        <f>'14.8'!N10</f>
        <v>30</v>
      </c>
      <c r="BE10" s="44">
        <f>'14.8'!AE10</f>
        <v>1</v>
      </c>
      <c r="BF10" s="41">
        <f>'15.8'!F10</f>
        <v>0</v>
      </c>
      <c r="BG10" s="41">
        <f>'15.8'!AF10</f>
        <v>0</v>
      </c>
      <c r="BH10" s="41">
        <f>'15.8'!O10</f>
        <v>5</v>
      </c>
      <c r="BI10" s="41">
        <f>'15.8'!AE10</f>
        <v>0</v>
      </c>
      <c r="BJ10" s="44">
        <f>'16.8'!E10</f>
        <v>0</v>
      </c>
      <c r="BK10" s="44">
        <f>'16.8'!AE10</f>
        <v>19</v>
      </c>
      <c r="BL10" s="44">
        <f>'16.8'!N10</f>
        <v>0</v>
      </c>
      <c r="BM10" s="44">
        <f>'16.8'!AD10</f>
        <v>0</v>
      </c>
      <c r="BN10" s="41">
        <f>'17.8'!F10</f>
        <v>0</v>
      </c>
      <c r="BO10" s="41">
        <f>'17.8'!AE10</f>
        <v>10</v>
      </c>
      <c r="BP10" s="41">
        <f>'17.8'!O10</f>
        <v>10</v>
      </c>
      <c r="BQ10" s="41">
        <f>'17.8'!AD10</f>
        <v>0</v>
      </c>
      <c r="BR10" s="44">
        <f>'18.8'!F10</f>
        <v>0</v>
      </c>
      <c r="BS10" s="44">
        <f>'18.8'!AE10</f>
        <v>0</v>
      </c>
      <c r="BT10" s="44">
        <f>'18.8'!O10</f>
        <v>0</v>
      </c>
      <c r="BU10" s="44">
        <f>'18.8'!AD10</f>
        <v>0</v>
      </c>
      <c r="BV10" s="41">
        <f>'19.8'!E10</f>
        <v>0</v>
      </c>
      <c r="BW10" s="41">
        <f>'19.8'!AG10</f>
        <v>0</v>
      </c>
      <c r="BX10" s="41">
        <f>'19.8'!N10</f>
        <v>0</v>
      </c>
      <c r="BY10" s="41">
        <f>'19.8'!AF10</f>
        <v>0</v>
      </c>
      <c r="BZ10" s="44">
        <f>'20.8'!F10</f>
        <v>0</v>
      </c>
      <c r="CA10" s="44">
        <f>'20.8'!AF10</f>
        <v>0</v>
      </c>
      <c r="CB10" s="44">
        <f>'20.8'!O10</f>
        <v>0</v>
      </c>
      <c r="CC10" s="44">
        <f>'20.8'!AE10</f>
        <v>0</v>
      </c>
      <c r="CD10" s="41">
        <f>'21.8'!E10</f>
        <v>40</v>
      </c>
      <c r="CE10" s="41">
        <f>'21.8'!AE10</f>
        <v>0</v>
      </c>
      <c r="CF10" s="41">
        <f>'21.8'!N10</f>
        <v>0</v>
      </c>
      <c r="CG10" s="41">
        <f>'21.8'!AD10</f>
        <v>0</v>
      </c>
      <c r="CH10" s="44">
        <f>'22.8'!E10</f>
        <v>0</v>
      </c>
      <c r="CI10" s="44">
        <f>'22.8'!AD10</f>
        <v>22</v>
      </c>
      <c r="CJ10" s="44">
        <f>'22.8'!N10</f>
        <v>13</v>
      </c>
      <c r="CK10" s="44">
        <f>'22.8'!AC10</f>
        <v>0</v>
      </c>
      <c r="CL10" s="41">
        <f>'23.8'!E10</f>
        <v>0</v>
      </c>
      <c r="CM10" s="41">
        <f>'23.8'!AE10</f>
        <v>4</v>
      </c>
      <c r="CN10" s="41">
        <f>'23.8'!N10</f>
        <v>0</v>
      </c>
      <c r="CO10" s="41">
        <f>'23.8'!AD10</f>
        <v>0</v>
      </c>
      <c r="CP10" s="44">
        <f>'24.8'!E10</f>
        <v>40</v>
      </c>
      <c r="CQ10" s="44">
        <f>'24.8'!AD10</f>
        <v>0</v>
      </c>
      <c r="CR10" s="44">
        <f>'24.8'!N10</f>
        <v>5</v>
      </c>
      <c r="CS10" s="44">
        <f>'24.8'!AC10</f>
        <v>0</v>
      </c>
      <c r="CT10" s="41">
        <f>'25.8'!E10</f>
        <v>0</v>
      </c>
      <c r="CU10" s="41">
        <f>'25.8'!AD10</f>
        <v>11</v>
      </c>
      <c r="CV10" s="41">
        <f>'25.8'!N10</f>
        <v>0</v>
      </c>
      <c r="CW10" s="41">
        <f>'25.8'!AC10</f>
        <v>0</v>
      </c>
      <c r="CX10" s="44">
        <f>'26.8'!E10</f>
        <v>0</v>
      </c>
      <c r="CY10" s="44">
        <f>'26.8'!AG10</f>
        <v>2</v>
      </c>
      <c r="CZ10" s="44">
        <f>'26.8'!N10</f>
        <v>15</v>
      </c>
      <c r="DA10" s="44">
        <f>'26.8'!AF10</f>
        <v>0</v>
      </c>
      <c r="DB10" s="41">
        <f>'27.8'!E10</f>
        <v>0</v>
      </c>
      <c r="DC10" s="41">
        <f>'27.8'!AD10</f>
        <v>0</v>
      </c>
      <c r="DD10" s="41">
        <f>'27.8'!N10</f>
        <v>0</v>
      </c>
      <c r="DE10" s="41">
        <f>'27.8'!AC10</f>
        <v>0</v>
      </c>
      <c r="DF10" s="44">
        <f>'28.8'!E10</f>
        <v>0</v>
      </c>
      <c r="DG10" s="44">
        <f>'28.8'!AD10</f>
        <v>18</v>
      </c>
      <c r="DH10" s="44">
        <f>'28.8'!N10</f>
        <v>0</v>
      </c>
      <c r="DI10" s="44">
        <f>'28.8'!AC10</f>
        <v>0</v>
      </c>
      <c r="DJ10" s="41">
        <f>'29.8'!E10</f>
        <v>40</v>
      </c>
      <c r="DK10" s="41">
        <f>'29.8'!AE10</f>
        <v>20</v>
      </c>
      <c r="DL10" s="41">
        <f>'29.8'!N10</f>
        <v>2</v>
      </c>
      <c r="DM10" s="41">
        <f>'29.8'!AD10</f>
        <v>1</v>
      </c>
      <c r="DN10" s="44">
        <f>'30.8'!E10</f>
        <v>0</v>
      </c>
      <c r="DO10" s="44">
        <f>'30.8'!AF10</f>
        <v>18</v>
      </c>
      <c r="DP10" s="44">
        <f>'30.8'!N10</f>
        <v>0</v>
      </c>
      <c r="DQ10" s="44">
        <f>'30.8'!AE10</f>
        <v>0</v>
      </c>
      <c r="DR10" s="44">
        <f>'31.8'!E10</f>
        <v>60</v>
      </c>
      <c r="DS10" s="44">
        <f>'31.8'!AD10</f>
        <v>18</v>
      </c>
      <c r="DT10" s="44">
        <f>'31.8'!N10</f>
        <v>5</v>
      </c>
      <c r="DU10" s="44">
        <f>'31.8'!AC10</f>
        <v>0</v>
      </c>
      <c r="DV10" s="47">
        <v>107</v>
      </c>
      <c r="DW10" s="47">
        <f t="shared" si="0"/>
        <v>340</v>
      </c>
      <c r="DX10" s="47">
        <f t="shared" si="1"/>
        <v>198</v>
      </c>
      <c r="DY10" s="47">
        <f t="shared" si="2"/>
        <v>185</v>
      </c>
      <c r="DZ10" s="47">
        <f t="shared" si="3"/>
        <v>4</v>
      </c>
      <c r="EA10" s="47">
        <f t="shared" si="4"/>
        <v>60</v>
      </c>
      <c r="EB10" s="47"/>
      <c r="EC10" s="48">
        <f t="shared" si="5"/>
        <v>-60</v>
      </c>
    </row>
    <row r="11" spans="1:133" x14ac:dyDescent="0.25">
      <c r="A11" s="46" t="s">
        <v>39</v>
      </c>
      <c r="B11" s="41">
        <f>'1.8'!E11</f>
        <v>0</v>
      </c>
      <c r="C11" s="41">
        <f>'1.8'!AD11</f>
        <v>50</v>
      </c>
      <c r="D11" s="41">
        <f>'1.8'!N11</f>
        <v>18</v>
      </c>
      <c r="E11" s="41">
        <f>'1.8'!AC11</f>
        <v>1</v>
      </c>
      <c r="F11" s="44">
        <f>'2.8'!E11</f>
        <v>0</v>
      </c>
      <c r="G11" s="44">
        <f>'2.8'!AE11</f>
        <v>17</v>
      </c>
      <c r="H11" s="44">
        <f>'2.8'!N11</f>
        <v>6</v>
      </c>
      <c r="I11" s="44">
        <f>'2.8'!AD11</f>
        <v>0</v>
      </c>
      <c r="J11" s="41">
        <f>'3.8'!F11</f>
        <v>0</v>
      </c>
      <c r="K11" s="41">
        <f>'3.8'!AE11</f>
        <v>13</v>
      </c>
      <c r="L11" s="41">
        <f>'3.8'!O11</f>
        <v>8</v>
      </c>
      <c r="M11" s="41">
        <f>'3.8'!AD11</f>
        <v>0</v>
      </c>
      <c r="N11" s="44">
        <f>'4.8'!E11</f>
        <v>130</v>
      </c>
      <c r="O11" s="44">
        <f>'4.8'!AF11</f>
        <v>80</v>
      </c>
      <c r="P11" s="44">
        <f>'4.8'!N11</f>
        <v>5</v>
      </c>
      <c r="Q11" s="44">
        <f>'4.8'!AE11</f>
        <v>1</v>
      </c>
      <c r="R11" s="41">
        <f>'5.8'!E11</f>
        <v>0</v>
      </c>
      <c r="S11" s="41">
        <f>'5.8'!AF11</f>
        <v>55</v>
      </c>
      <c r="T11" s="41">
        <f>'5.8'!N11</f>
        <v>0</v>
      </c>
      <c r="U11" s="41">
        <f>'5.8'!AE11</f>
        <v>0</v>
      </c>
      <c r="V11" s="44">
        <f>'6.8'!E11</f>
        <v>0</v>
      </c>
      <c r="W11" s="44">
        <f>'6.8'!AE11</f>
        <v>0</v>
      </c>
      <c r="X11" s="44">
        <f>'6.8'!N11</f>
        <v>0</v>
      </c>
      <c r="Y11" s="44">
        <f>'6.8'!AD11</f>
        <v>0</v>
      </c>
      <c r="Z11" s="41">
        <f>'7.8'!E11</f>
        <v>130</v>
      </c>
      <c r="AA11" s="41">
        <f>'7.8'!AF11</f>
        <v>48</v>
      </c>
      <c r="AB11" s="41">
        <f>'7.8'!N11</f>
        <v>3</v>
      </c>
      <c r="AC11" s="41">
        <f>'7.8'!AE11</f>
        <v>0</v>
      </c>
      <c r="AD11" s="44">
        <f>'8.8'!E11</f>
        <v>0</v>
      </c>
      <c r="AE11" s="44">
        <f>'8.8'!AD11</f>
        <v>5</v>
      </c>
      <c r="AF11" s="44">
        <f>'8.8'!N11</f>
        <v>69</v>
      </c>
      <c r="AG11" s="44">
        <f>'8.8'!AC11</f>
        <v>0</v>
      </c>
      <c r="AH11" s="41">
        <f>'9.8'!E11</f>
        <v>0</v>
      </c>
      <c r="AI11" s="41">
        <f>'9.8'!AE11</f>
        <v>30</v>
      </c>
      <c r="AJ11" s="41">
        <f>'9.8'!N11</f>
        <v>0</v>
      </c>
      <c r="AK11" s="41">
        <f>'9.8'!AD11</f>
        <v>0</v>
      </c>
      <c r="AL11" s="44">
        <f>'10.8'!E11</f>
        <v>130</v>
      </c>
      <c r="AM11" s="44">
        <f>'10.8'!AD11</f>
        <v>6</v>
      </c>
      <c r="AN11" s="44">
        <f>'10.8'!N11</f>
        <v>10</v>
      </c>
      <c r="AO11" s="44">
        <f>'10.8'!AC11</f>
        <v>0</v>
      </c>
      <c r="AP11" s="41">
        <f>'11.8'!E11</f>
        <v>0</v>
      </c>
      <c r="AQ11" s="41">
        <f>'11.8'!AE11</f>
        <v>59</v>
      </c>
      <c r="AR11" s="41">
        <f>'11.8'!N11</f>
        <v>9</v>
      </c>
      <c r="AS11" s="41">
        <f>'11.8'!AD11</f>
        <v>0</v>
      </c>
      <c r="AT11" s="44">
        <f>'12.8'!F11</f>
        <v>0</v>
      </c>
      <c r="AU11" s="44">
        <f>'12.8'!AG11</f>
        <v>67</v>
      </c>
      <c r="AV11" s="44">
        <f>'12.8'!O11</f>
        <v>0</v>
      </c>
      <c r="AW11" s="44">
        <f>'12.8'!AF11</f>
        <v>0</v>
      </c>
      <c r="AX11" s="41">
        <f>'13.8'!F11</f>
        <v>0</v>
      </c>
      <c r="AY11" s="41">
        <f>'13.8'!AE11</f>
        <v>0</v>
      </c>
      <c r="AZ11" s="41">
        <f>'13.8'!O11</f>
        <v>0</v>
      </c>
      <c r="BA11" s="41">
        <f>'13.8'!AD11</f>
        <v>0</v>
      </c>
      <c r="BB11" s="44">
        <f>'14.8'!E11</f>
        <v>0</v>
      </c>
      <c r="BC11" s="44">
        <f>'14.8'!AF11</f>
        <v>86</v>
      </c>
      <c r="BD11" s="44">
        <f>'14.8'!N11</f>
        <v>10</v>
      </c>
      <c r="BE11" s="44">
        <f>'14.8'!AE11</f>
        <v>1</v>
      </c>
      <c r="BF11" s="41">
        <f>'15.8'!F11</f>
        <v>260</v>
      </c>
      <c r="BG11" s="41">
        <f>'15.8'!AF11</f>
        <v>40</v>
      </c>
      <c r="BH11" s="41">
        <f>'15.8'!O11</f>
        <v>32</v>
      </c>
      <c r="BI11" s="41">
        <f>'15.8'!AE11</f>
        <v>0</v>
      </c>
      <c r="BJ11" s="44">
        <f>'16.8'!E11</f>
        <v>0</v>
      </c>
      <c r="BK11" s="44">
        <f>'16.8'!AE11</f>
        <v>35</v>
      </c>
      <c r="BL11" s="44">
        <f>'16.8'!N11</f>
        <v>10</v>
      </c>
      <c r="BM11" s="44">
        <f>'16.8'!AD11</f>
        <v>0</v>
      </c>
      <c r="BN11" s="41">
        <f>'17.8'!F11</f>
        <v>0</v>
      </c>
      <c r="BO11" s="41">
        <f>'17.8'!AE11</f>
        <v>10</v>
      </c>
      <c r="BP11" s="41">
        <f>'17.8'!O11</f>
        <v>5</v>
      </c>
      <c r="BQ11" s="41">
        <f>'17.8'!AD11</f>
        <v>0</v>
      </c>
      <c r="BR11" s="44">
        <f>'18.8'!F11</f>
        <v>130</v>
      </c>
      <c r="BS11" s="44">
        <f>'18.8'!AE11</f>
        <v>34</v>
      </c>
      <c r="BT11" s="44">
        <f>'18.8'!O11</f>
        <v>11</v>
      </c>
      <c r="BU11" s="44">
        <f>'18.8'!AD11</f>
        <v>0</v>
      </c>
      <c r="BV11" s="41">
        <f>'19.8'!E11</f>
        <v>0</v>
      </c>
      <c r="BW11" s="41">
        <f>'19.8'!AG11</f>
        <v>68</v>
      </c>
      <c r="BX11" s="41">
        <f>'19.8'!N11</f>
        <v>0</v>
      </c>
      <c r="BY11" s="41">
        <f>'19.8'!AF11</f>
        <v>1</v>
      </c>
      <c r="BZ11" s="44">
        <f>'20.8'!F11</f>
        <v>0</v>
      </c>
      <c r="CA11" s="44">
        <f>'20.8'!AF11</f>
        <v>0</v>
      </c>
      <c r="CB11" s="44">
        <f>'20.8'!O11</f>
        <v>0</v>
      </c>
      <c r="CC11" s="44">
        <f>'20.8'!AE11</f>
        <v>0</v>
      </c>
      <c r="CD11" s="41">
        <f>'21.8'!E11</f>
        <v>130</v>
      </c>
      <c r="CE11" s="41">
        <f>'21.8'!AE11</f>
        <v>41</v>
      </c>
      <c r="CF11" s="41">
        <f>'21.8'!N11</f>
        <v>5</v>
      </c>
      <c r="CG11" s="41">
        <f>'21.8'!AD11</f>
        <v>0</v>
      </c>
      <c r="CH11" s="44">
        <f>'22.8'!E11</f>
        <v>0</v>
      </c>
      <c r="CI11" s="44">
        <f>'22.8'!AD11</f>
        <v>34</v>
      </c>
      <c r="CJ11" s="44">
        <f>'22.8'!N11</f>
        <v>30</v>
      </c>
      <c r="CK11" s="44">
        <f>'22.8'!AC11</f>
        <v>0</v>
      </c>
      <c r="CL11" s="41">
        <f>'23.8'!E11</f>
        <v>0</v>
      </c>
      <c r="CM11" s="41">
        <f>'23.8'!AE11</f>
        <v>4</v>
      </c>
      <c r="CN11" s="41">
        <f>'23.8'!N11</f>
        <v>0</v>
      </c>
      <c r="CO11" s="41">
        <f>'23.8'!AD11</f>
        <v>0</v>
      </c>
      <c r="CP11" s="44">
        <f>'24.8'!E11</f>
        <v>0</v>
      </c>
      <c r="CQ11" s="44">
        <f>'24.8'!AD11</f>
        <v>80</v>
      </c>
      <c r="CR11" s="44">
        <f>'24.8'!N11</f>
        <v>5</v>
      </c>
      <c r="CS11" s="44">
        <f>'24.8'!AC11</f>
        <v>0</v>
      </c>
      <c r="CT11" s="41">
        <f>'25.8'!E11</f>
        <v>130</v>
      </c>
      <c r="CU11" s="41">
        <f>'25.8'!AD11</f>
        <v>42</v>
      </c>
      <c r="CV11" s="41">
        <f>'25.8'!N11</f>
        <v>18</v>
      </c>
      <c r="CW11" s="41">
        <f>'25.8'!AC11</f>
        <v>0</v>
      </c>
      <c r="CX11" s="44">
        <f>'26.8'!E11</f>
        <v>0</v>
      </c>
      <c r="CY11" s="44">
        <f>'26.8'!AG11</f>
        <v>43</v>
      </c>
      <c r="CZ11" s="44">
        <f>'26.8'!N11</f>
        <v>0</v>
      </c>
      <c r="DA11" s="44">
        <f>'26.8'!AF11</f>
        <v>1</v>
      </c>
      <c r="DB11" s="41">
        <f>'27.8'!E11</f>
        <v>0</v>
      </c>
      <c r="DC11" s="41">
        <f>'27.8'!AD11</f>
        <v>0</v>
      </c>
      <c r="DD11" s="41">
        <f>'27.8'!N11</f>
        <v>0</v>
      </c>
      <c r="DE11" s="41">
        <f>'27.8'!AC11</f>
        <v>0</v>
      </c>
      <c r="DF11" s="44">
        <f>'28.8'!E11</f>
        <v>130</v>
      </c>
      <c r="DG11" s="44">
        <f>'28.8'!AD11</f>
        <v>42</v>
      </c>
      <c r="DH11" s="44">
        <f>'28.8'!N11</f>
        <v>8</v>
      </c>
      <c r="DI11" s="44">
        <f>'28.8'!AC11</f>
        <v>1</v>
      </c>
      <c r="DJ11" s="41">
        <f>'29.8'!E11</f>
        <v>0</v>
      </c>
      <c r="DK11" s="41">
        <f>'29.8'!AE11</f>
        <v>31</v>
      </c>
      <c r="DL11" s="41">
        <f>'29.8'!N11</f>
        <v>41</v>
      </c>
      <c r="DM11" s="41">
        <f>'29.8'!AD11</f>
        <v>0</v>
      </c>
      <c r="DN11" s="44">
        <f>'30.8'!E11</f>
        <v>0</v>
      </c>
      <c r="DO11" s="44">
        <f>'30.8'!AF11</f>
        <v>18</v>
      </c>
      <c r="DP11" s="44">
        <f>'30.8'!N11</f>
        <v>0</v>
      </c>
      <c r="DQ11" s="44">
        <f>'30.8'!AE11</f>
        <v>0</v>
      </c>
      <c r="DR11" s="44">
        <f>'31.8'!E11</f>
        <v>0</v>
      </c>
      <c r="DS11" s="44">
        <f>'31.8'!AD11</f>
        <v>21</v>
      </c>
      <c r="DT11" s="44">
        <f>'31.8'!N11</f>
        <v>0</v>
      </c>
      <c r="DU11" s="44">
        <f>'31.8'!AC11</f>
        <v>0</v>
      </c>
      <c r="DV11" s="47">
        <v>375</v>
      </c>
      <c r="DW11" s="47">
        <f t="shared" si="0"/>
        <v>1170</v>
      </c>
      <c r="DX11" s="47">
        <f t="shared" si="1"/>
        <v>1038</v>
      </c>
      <c r="DY11" s="47">
        <f t="shared" si="2"/>
        <v>303</v>
      </c>
      <c r="DZ11" s="47">
        <f t="shared" si="3"/>
        <v>6</v>
      </c>
      <c r="EA11" s="47">
        <f t="shared" si="4"/>
        <v>198</v>
      </c>
      <c r="EB11" s="47"/>
      <c r="EC11" s="48">
        <f t="shared" si="5"/>
        <v>-198</v>
      </c>
    </row>
    <row r="12" spans="1:133" x14ac:dyDescent="0.25">
      <c r="A12" s="46" t="s">
        <v>40</v>
      </c>
      <c r="B12" s="41">
        <f>'1.8'!E12</f>
        <v>400</v>
      </c>
      <c r="C12" s="41">
        <f>'1.8'!AD12</f>
        <v>167</v>
      </c>
      <c r="D12" s="41">
        <f>'1.8'!N12</f>
        <v>176</v>
      </c>
      <c r="E12" s="41">
        <f>'1.8'!AC12</f>
        <v>4</v>
      </c>
      <c r="F12" s="44">
        <f>'2.8'!E12</f>
        <v>200</v>
      </c>
      <c r="G12" s="44">
        <f>'2.8'!AE12</f>
        <v>177</v>
      </c>
      <c r="H12" s="44">
        <f>'2.8'!N12</f>
        <v>46</v>
      </c>
      <c r="I12" s="44">
        <f>'2.8'!AD12</f>
        <v>0</v>
      </c>
      <c r="J12" s="41">
        <f>'3.8'!F12</f>
        <v>600</v>
      </c>
      <c r="K12" s="41">
        <f>'3.8'!AE12</f>
        <v>57</v>
      </c>
      <c r="L12" s="41">
        <f>'3.8'!O12</f>
        <v>79</v>
      </c>
      <c r="M12" s="41">
        <f>'3.8'!AD12</f>
        <v>0</v>
      </c>
      <c r="N12" s="44">
        <f>'4.8'!E12</f>
        <v>0</v>
      </c>
      <c r="O12" s="44">
        <f>'4.8'!AF12</f>
        <v>209</v>
      </c>
      <c r="P12" s="44">
        <f>'4.8'!N12</f>
        <v>42</v>
      </c>
      <c r="Q12" s="44">
        <f>'4.8'!AE12</f>
        <v>1</v>
      </c>
      <c r="R12" s="41">
        <f>'5.8'!E12</f>
        <v>0</v>
      </c>
      <c r="S12" s="41">
        <f>'5.8'!AF12</f>
        <v>217</v>
      </c>
      <c r="T12" s="41">
        <f>'5.8'!N12</f>
        <v>40</v>
      </c>
      <c r="U12" s="41">
        <f>'5.8'!AE12</f>
        <v>2</v>
      </c>
      <c r="V12" s="44">
        <f>'6.8'!E12</f>
        <v>0</v>
      </c>
      <c r="W12" s="44">
        <f>'6.8'!AE12</f>
        <v>0</v>
      </c>
      <c r="X12" s="44">
        <f>'6.8'!N12</f>
        <v>0</v>
      </c>
      <c r="Y12" s="44">
        <f>'6.8'!AD12</f>
        <v>0</v>
      </c>
      <c r="Z12" s="41">
        <f>'7.8'!E12</f>
        <v>0</v>
      </c>
      <c r="AA12" s="41">
        <f>'7.8'!AF12</f>
        <v>151</v>
      </c>
      <c r="AB12" s="41">
        <f>'7.8'!N12</f>
        <v>56</v>
      </c>
      <c r="AC12" s="41">
        <f>'7.8'!AE12</f>
        <v>2</v>
      </c>
      <c r="AD12" s="44">
        <f>'8.8'!E12</f>
        <v>0</v>
      </c>
      <c r="AE12" s="44">
        <f>'8.8'!AD12</f>
        <v>146</v>
      </c>
      <c r="AF12" s="44">
        <f>'8.8'!N12</f>
        <v>180</v>
      </c>
      <c r="AG12" s="44">
        <f>'8.8'!AC12</f>
        <v>1</v>
      </c>
      <c r="AH12" s="41">
        <f>'9.8'!E12</f>
        <v>1</v>
      </c>
      <c r="AI12" s="41">
        <f>'9.8'!AE12</f>
        <v>152</v>
      </c>
      <c r="AJ12" s="41">
        <f>'9.8'!N12</f>
        <v>23</v>
      </c>
      <c r="AK12" s="41">
        <f>'9.8'!AD12</f>
        <v>0</v>
      </c>
      <c r="AL12" s="44">
        <f>'10.8'!E12</f>
        <v>600</v>
      </c>
      <c r="AM12" s="44">
        <f>'10.8'!AD12</f>
        <v>49</v>
      </c>
      <c r="AN12" s="44">
        <f>'10.8'!N12</f>
        <v>45</v>
      </c>
      <c r="AO12" s="44">
        <f>'10.8'!AC12</f>
        <v>0</v>
      </c>
      <c r="AP12" s="41">
        <f>'11.8'!E12</f>
        <v>200</v>
      </c>
      <c r="AQ12" s="41">
        <f>'11.8'!AE12</f>
        <v>203</v>
      </c>
      <c r="AR12" s="41">
        <f>'11.8'!N12</f>
        <v>44</v>
      </c>
      <c r="AS12" s="41">
        <f>'11.8'!AD12</f>
        <v>2</v>
      </c>
      <c r="AT12" s="44">
        <f>'12.8'!F12</f>
        <v>600</v>
      </c>
      <c r="AU12" s="44">
        <f>'12.8'!AG12</f>
        <v>281</v>
      </c>
      <c r="AV12" s="44">
        <f>'12.8'!O12</f>
        <v>10</v>
      </c>
      <c r="AW12" s="44">
        <f>'12.8'!AF12</f>
        <v>6</v>
      </c>
      <c r="AX12" s="41">
        <f>'13.8'!F12</f>
        <v>0</v>
      </c>
      <c r="AY12" s="41">
        <f>'13.8'!AE12</f>
        <v>0</v>
      </c>
      <c r="AZ12" s="41">
        <f>'13.8'!O12</f>
        <v>0</v>
      </c>
      <c r="BA12" s="41">
        <f>'13.8'!AD12</f>
        <v>0</v>
      </c>
      <c r="BB12" s="44">
        <f>'14.8'!E12</f>
        <v>0</v>
      </c>
      <c r="BC12" s="44">
        <f>'14.8'!AF12</f>
        <v>202</v>
      </c>
      <c r="BD12" s="44">
        <f>'14.8'!N12</f>
        <v>60</v>
      </c>
      <c r="BE12" s="44">
        <f>'14.8'!AE12</f>
        <v>0</v>
      </c>
      <c r="BF12" s="41">
        <f>'15.8'!F12</f>
        <v>200</v>
      </c>
      <c r="BG12" s="41">
        <f>'15.8'!AF12</f>
        <v>139</v>
      </c>
      <c r="BH12" s="41">
        <f>'15.8'!O12</f>
        <v>149</v>
      </c>
      <c r="BI12" s="41">
        <f>'15.8'!AE12</f>
        <v>0</v>
      </c>
      <c r="BJ12" s="44">
        <f>'16.8'!E12</f>
        <v>400</v>
      </c>
      <c r="BK12" s="44">
        <f>'16.8'!AE12</f>
        <v>160</v>
      </c>
      <c r="BL12" s="44">
        <f>'16.8'!N12</f>
        <v>55</v>
      </c>
      <c r="BM12" s="44">
        <f>'16.8'!AD12</f>
        <v>1</v>
      </c>
      <c r="BN12" s="41">
        <f>'17.8'!F12</f>
        <v>730</v>
      </c>
      <c r="BO12" s="41">
        <f>'17.8'!AE12</f>
        <v>40</v>
      </c>
      <c r="BP12" s="41">
        <f>'17.8'!O12</f>
        <v>181</v>
      </c>
      <c r="BQ12" s="41">
        <f>'17.8'!AD12</f>
        <v>2</v>
      </c>
      <c r="BR12" s="44">
        <f>'18.8'!F12</f>
        <v>0</v>
      </c>
      <c r="BS12" s="44">
        <f>'18.8'!AE12</f>
        <v>223</v>
      </c>
      <c r="BT12" s="44">
        <f>'18.8'!O12</f>
        <v>52</v>
      </c>
      <c r="BU12" s="44">
        <f>'18.8'!AD12</f>
        <v>0</v>
      </c>
      <c r="BV12" s="41">
        <f>'19.8'!E12</f>
        <v>600</v>
      </c>
      <c r="BW12" s="41">
        <f>'19.8'!AG12</f>
        <v>270</v>
      </c>
      <c r="BX12" s="41">
        <f>'19.8'!N12</f>
        <v>5</v>
      </c>
      <c r="BY12" s="41">
        <f>'19.8'!AF12</f>
        <v>1</v>
      </c>
      <c r="BZ12" s="44">
        <f>'20.8'!F12</f>
        <v>0</v>
      </c>
      <c r="CA12" s="44">
        <f>'20.8'!AF12</f>
        <v>0</v>
      </c>
      <c r="CB12" s="44">
        <f>'20.8'!O12</f>
        <v>0</v>
      </c>
      <c r="CC12" s="44">
        <f>'20.8'!AE12</f>
        <v>0</v>
      </c>
      <c r="CD12" s="41">
        <f>'21.8'!E12</f>
        <v>0</v>
      </c>
      <c r="CE12" s="41">
        <f>'21.8'!AE12</f>
        <v>235</v>
      </c>
      <c r="CF12" s="41">
        <f>'21.8'!N12</f>
        <v>87</v>
      </c>
      <c r="CG12" s="41">
        <f>'21.8'!AD12</f>
        <v>1</v>
      </c>
      <c r="CH12" s="44">
        <f>'22.8'!E12</f>
        <v>0</v>
      </c>
      <c r="CI12" s="44">
        <f>'22.8'!AD12</f>
        <v>180</v>
      </c>
      <c r="CJ12" s="44">
        <f>'22.8'!N12</f>
        <v>212</v>
      </c>
      <c r="CK12" s="44">
        <f>'22.8'!AC12</f>
        <v>0</v>
      </c>
      <c r="CL12" s="41">
        <f>'23.8'!E12</f>
        <v>200</v>
      </c>
      <c r="CM12" s="41">
        <f>'23.8'!AE12</f>
        <v>226</v>
      </c>
      <c r="CN12" s="41">
        <f>'23.8'!N12</f>
        <v>78</v>
      </c>
      <c r="CO12" s="41">
        <f>'23.8'!AD12</f>
        <v>1</v>
      </c>
      <c r="CP12" s="44">
        <f>'24.8'!E12</f>
        <v>600</v>
      </c>
      <c r="CQ12" s="44">
        <f>'24.8'!AD12</f>
        <v>221</v>
      </c>
      <c r="CR12" s="44">
        <f>'24.8'!N12</f>
        <v>67</v>
      </c>
      <c r="CS12" s="44">
        <f>'24.8'!AC12</f>
        <v>0</v>
      </c>
      <c r="CT12" s="41">
        <f>'25.8'!E12</f>
        <v>0</v>
      </c>
      <c r="CU12" s="41">
        <f>'25.8'!AD12</f>
        <v>203</v>
      </c>
      <c r="CV12" s="41">
        <f>'25.8'!N12</f>
        <v>133</v>
      </c>
      <c r="CW12" s="41">
        <f>'25.8'!AC12</f>
        <v>0</v>
      </c>
      <c r="CX12" s="44">
        <f>'26.8'!E12</f>
        <v>200</v>
      </c>
      <c r="CY12" s="44">
        <f>'26.8'!AG12</f>
        <v>212</v>
      </c>
      <c r="CZ12" s="44">
        <f>'26.8'!N12</f>
        <v>10</v>
      </c>
      <c r="DA12" s="44">
        <f>'26.8'!AF12</f>
        <v>1</v>
      </c>
      <c r="DB12" s="41">
        <f>'27.8'!E12</f>
        <v>0</v>
      </c>
      <c r="DC12" s="41">
        <f>'27.8'!AD12</f>
        <v>0</v>
      </c>
      <c r="DD12" s="41">
        <f>'27.8'!N12</f>
        <v>0</v>
      </c>
      <c r="DE12" s="41">
        <f>'27.8'!AC12</f>
        <v>0</v>
      </c>
      <c r="DF12" s="44">
        <f>'28.8'!E12</f>
        <v>600</v>
      </c>
      <c r="DG12" s="44">
        <f>'28.8'!AD12</f>
        <v>210</v>
      </c>
      <c r="DH12" s="44">
        <f>'28.8'!N12</f>
        <v>71</v>
      </c>
      <c r="DI12" s="44">
        <f>'28.8'!AC12</f>
        <v>1</v>
      </c>
      <c r="DJ12" s="41">
        <f>'29.8'!E12</f>
        <v>400</v>
      </c>
      <c r="DK12" s="41">
        <f>'29.8'!AE12</f>
        <v>127</v>
      </c>
      <c r="DL12" s="41">
        <f>'29.8'!N12</f>
        <v>357</v>
      </c>
      <c r="DM12" s="41">
        <f>'29.8'!AD12</f>
        <v>4</v>
      </c>
      <c r="DN12" s="44">
        <f>'30.8'!E12</f>
        <v>400</v>
      </c>
      <c r="DO12" s="44">
        <f>'30.8'!AF12</f>
        <v>146</v>
      </c>
      <c r="DP12" s="44">
        <f>'30.8'!N12</f>
        <v>100</v>
      </c>
      <c r="DQ12" s="44">
        <f>'30.8'!AE12</f>
        <v>0</v>
      </c>
      <c r="DR12" s="44">
        <f>'31.8'!E12</f>
        <v>600</v>
      </c>
      <c r="DS12" s="44">
        <f>'31.8'!AD12</f>
        <v>184</v>
      </c>
      <c r="DT12" s="44">
        <f>'31.8'!N12</f>
        <v>115</v>
      </c>
      <c r="DU12" s="44">
        <f>'31.8'!AC12</f>
        <v>2</v>
      </c>
      <c r="DV12" s="47">
        <v>728</v>
      </c>
      <c r="DW12" s="47">
        <f t="shared" si="0"/>
        <v>6931</v>
      </c>
      <c r="DX12" s="47">
        <f t="shared" si="1"/>
        <v>4603</v>
      </c>
      <c r="DY12" s="47">
        <f t="shared" si="2"/>
        <v>2358</v>
      </c>
      <c r="DZ12" s="47">
        <f t="shared" si="3"/>
        <v>30</v>
      </c>
      <c r="EA12" s="47">
        <f t="shared" si="4"/>
        <v>668</v>
      </c>
      <c r="EB12" s="47"/>
      <c r="EC12" s="48">
        <f t="shared" si="5"/>
        <v>-668</v>
      </c>
    </row>
    <row r="13" spans="1:133" x14ac:dyDescent="0.25">
      <c r="A13" s="46" t="s">
        <v>41</v>
      </c>
      <c r="B13" s="41">
        <f>'1.8'!E13</f>
        <v>0</v>
      </c>
      <c r="C13" s="41">
        <f>'1.8'!AD13</f>
        <v>0</v>
      </c>
      <c r="D13" s="41">
        <f>'1.8'!N13</f>
        <v>0</v>
      </c>
      <c r="E13" s="41">
        <f>'1.8'!AC13</f>
        <v>0</v>
      </c>
      <c r="F13" s="44">
        <f>'2.8'!E13</f>
        <v>0</v>
      </c>
      <c r="G13" s="44">
        <f>'2.8'!AE13</f>
        <v>0</v>
      </c>
      <c r="H13" s="44">
        <f>'2.8'!N13</f>
        <v>0</v>
      </c>
      <c r="I13" s="44">
        <f>'2.8'!AD13</f>
        <v>0</v>
      </c>
      <c r="J13" s="41">
        <f>'3.8'!F13</f>
        <v>0</v>
      </c>
      <c r="K13" s="41">
        <f>'3.8'!AE13</f>
        <v>0</v>
      </c>
      <c r="L13" s="41">
        <f>'3.8'!O13</f>
        <v>0</v>
      </c>
      <c r="M13" s="41">
        <f>'3.8'!AD13</f>
        <v>0</v>
      </c>
      <c r="N13" s="44">
        <f>'4.8'!E13</f>
        <v>0</v>
      </c>
      <c r="O13" s="44">
        <f>'4.8'!AF13</f>
        <v>0</v>
      </c>
      <c r="P13" s="44">
        <f>'4.8'!N13</f>
        <v>0</v>
      </c>
      <c r="Q13" s="44">
        <f>'4.8'!AE13</f>
        <v>0</v>
      </c>
      <c r="R13" s="41">
        <f>'5.8'!E13</f>
        <v>0</v>
      </c>
      <c r="S13" s="41">
        <f>'5.8'!AF13</f>
        <v>0</v>
      </c>
      <c r="T13" s="41">
        <f>'5.8'!N13</f>
        <v>0</v>
      </c>
      <c r="U13" s="41">
        <f>'5.8'!AE13</f>
        <v>0</v>
      </c>
      <c r="V13" s="44">
        <f>'6.8'!E13</f>
        <v>0</v>
      </c>
      <c r="W13" s="44">
        <f>'6.8'!AE13</f>
        <v>0</v>
      </c>
      <c r="X13" s="44">
        <f>'6.8'!N13</f>
        <v>0</v>
      </c>
      <c r="Y13" s="44">
        <f>'6.8'!AD13</f>
        <v>0</v>
      </c>
      <c r="Z13" s="41">
        <f>'7.8'!E13</f>
        <v>0</v>
      </c>
      <c r="AA13" s="41">
        <f>'7.8'!AF13</f>
        <v>0</v>
      </c>
      <c r="AB13" s="41">
        <f>'7.8'!N13</f>
        <v>0</v>
      </c>
      <c r="AC13" s="41">
        <f>'7.8'!AE13</f>
        <v>0</v>
      </c>
      <c r="AD13" s="44">
        <f>'8.8'!E13</f>
        <v>0</v>
      </c>
      <c r="AE13" s="44">
        <f>'8.8'!AD13</f>
        <v>0</v>
      </c>
      <c r="AF13" s="44">
        <f>'8.8'!N13</f>
        <v>0</v>
      </c>
      <c r="AG13" s="44">
        <f>'8.8'!AC13</f>
        <v>0</v>
      </c>
      <c r="AH13" s="41">
        <f>'9.8'!E13</f>
        <v>0</v>
      </c>
      <c r="AI13" s="41">
        <f>'9.8'!AE13</f>
        <v>0</v>
      </c>
      <c r="AJ13" s="41">
        <f>'9.8'!N13</f>
        <v>0</v>
      </c>
      <c r="AK13" s="41">
        <f>'9.8'!AD13</f>
        <v>0</v>
      </c>
      <c r="AL13" s="44">
        <f>'10.8'!E13</f>
        <v>0</v>
      </c>
      <c r="AM13" s="44">
        <f>'10.8'!AD13</f>
        <v>0</v>
      </c>
      <c r="AN13" s="44">
        <f>'10.8'!N13</f>
        <v>0</v>
      </c>
      <c r="AO13" s="44">
        <f>'10.8'!AC13</f>
        <v>0</v>
      </c>
      <c r="AP13" s="41">
        <f>'11.8'!E13</f>
        <v>0</v>
      </c>
      <c r="AQ13" s="41">
        <f>'11.8'!AE13</f>
        <v>0</v>
      </c>
      <c r="AR13" s="41">
        <f>'11.8'!N13</f>
        <v>0</v>
      </c>
      <c r="AS13" s="41">
        <f>'11.8'!AD13</f>
        <v>0</v>
      </c>
      <c r="AT13" s="44">
        <f>'12.8'!F13</f>
        <v>0</v>
      </c>
      <c r="AU13" s="44">
        <f>'12.8'!AG13</f>
        <v>0</v>
      </c>
      <c r="AV13" s="44">
        <f>'12.8'!O13</f>
        <v>0</v>
      </c>
      <c r="AW13" s="44">
        <f>'12.8'!AF13</f>
        <v>0</v>
      </c>
      <c r="AX13" s="41">
        <f>'13.8'!F13</f>
        <v>0</v>
      </c>
      <c r="AY13" s="41">
        <f>'13.8'!AE13</f>
        <v>0</v>
      </c>
      <c r="AZ13" s="41">
        <f>'13.8'!O13</f>
        <v>0</v>
      </c>
      <c r="BA13" s="41">
        <f>'13.8'!AD13</f>
        <v>0</v>
      </c>
      <c r="BB13" s="44">
        <f>'14.8'!E13</f>
        <v>0</v>
      </c>
      <c r="BC13" s="44">
        <f>'14.8'!AF13</f>
        <v>0</v>
      </c>
      <c r="BD13" s="44">
        <f>'14.8'!N13</f>
        <v>0</v>
      </c>
      <c r="BE13" s="44">
        <f>'14.8'!AE13</f>
        <v>0</v>
      </c>
      <c r="BF13" s="41">
        <f>'15.8'!F13</f>
        <v>0</v>
      </c>
      <c r="BG13" s="41">
        <f>'15.8'!AF13</f>
        <v>0</v>
      </c>
      <c r="BH13" s="41">
        <f>'15.8'!O13</f>
        <v>0</v>
      </c>
      <c r="BI13" s="41">
        <f>'15.8'!AE13</f>
        <v>0</v>
      </c>
      <c r="BJ13" s="44">
        <f>'16.8'!E13</f>
        <v>0</v>
      </c>
      <c r="BK13" s="44">
        <f>'16.8'!AE13</f>
        <v>0</v>
      </c>
      <c r="BL13" s="44">
        <f>'16.8'!N13</f>
        <v>0</v>
      </c>
      <c r="BM13" s="44">
        <f>'16.8'!AD13</f>
        <v>0</v>
      </c>
      <c r="BN13" s="41">
        <f>'17.8'!F13</f>
        <v>0</v>
      </c>
      <c r="BO13" s="41">
        <f>'17.8'!AE13</f>
        <v>0</v>
      </c>
      <c r="BP13" s="41">
        <f>'17.8'!O13</f>
        <v>0</v>
      </c>
      <c r="BQ13" s="41">
        <f>'17.8'!AD13</f>
        <v>0</v>
      </c>
      <c r="BR13" s="44">
        <f>'18.8'!F13</f>
        <v>0</v>
      </c>
      <c r="BS13" s="44">
        <f>'18.8'!AE13</f>
        <v>0</v>
      </c>
      <c r="BT13" s="44">
        <f>'18.8'!O13</f>
        <v>0</v>
      </c>
      <c r="BU13" s="44">
        <f>'18.8'!AD13</f>
        <v>0</v>
      </c>
      <c r="BV13" s="41">
        <f>'19.8'!E13</f>
        <v>0</v>
      </c>
      <c r="BW13" s="41">
        <f>'19.8'!AG13</f>
        <v>0</v>
      </c>
      <c r="BX13" s="41">
        <f>'19.8'!N13</f>
        <v>0</v>
      </c>
      <c r="BY13" s="41">
        <f>'19.8'!AF13</f>
        <v>0</v>
      </c>
      <c r="BZ13" s="44">
        <f>'20.8'!F13</f>
        <v>0</v>
      </c>
      <c r="CA13" s="44">
        <f>'20.8'!AF13</f>
        <v>0</v>
      </c>
      <c r="CB13" s="44">
        <f>'20.8'!O13</f>
        <v>0</v>
      </c>
      <c r="CC13" s="44">
        <f>'20.8'!AE13</f>
        <v>0</v>
      </c>
      <c r="CD13" s="41">
        <f>'21.8'!E13</f>
        <v>0</v>
      </c>
      <c r="CE13" s="41">
        <f>'21.8'!AE13</f>
        <v>0</v>
      </c>
      <c r="CF13" s="41">
        <f>'21.8'!N13</f>
        <v>0</v>
      </c>
      <c r="CG13" s="41">
        <f>'21.8'!AD13</f>
        <v>0</v>
      </c>
      <c r="CH13" s="44">
        <f>'22.8'!E13</f>
        <v>0</v>
      </c>
      <c r="CI13" s="44">
        <f>'22.8'!AD13</f>
        <v>0</v>
      </c>
      <c r="CJ13" s="44">
        <f>'22.8'!N13</f>
        <v>0</v>
      </c>
      <c r="CK13" s="44">
        <f>'22.8'!AC13</f>
        <v>0</v>
      </c>
      <c r="CL13" s="41">
        <f>'23.8'!E13</f>
        <v>0</v>
      </c>
      <c r="CM13" s="41">
        <f>'23.8'!AE13</f>
        <v>0</v>
      </c>
      <c r="CN13" s="41">
        <f>'23.8'!N13</f>
        <v>0</v>
      </c>
      <c r="CO13" s="41">
        <f>'23.8'!AD13</f>
        <v>0</v>
      </c>
      <c r="CP13" s="44">
        <f>'24.8'!E13</f>
        <v>0</v>
      </c>
      <c r="CQ13" s="44">
        <f>'24.8'!AD13</f>
        <v>0</v>
      </c>
      <c r="CR13" s="44">
        <f>'24.8'!N13</f>
        <v>0</v>
      </c>
      <c r="CS13" s="44">
        <f>'24.8'!AC13</f>
        <v>0</v>
      </c>
      <c r="CT13" s="41">
        <f>'25.8'!E13</f>
        <v>0</v>
      </c>
      <c r="CU13" s="41">
        <f>'25.8'!AD13</f>
        <v>0</v>
      </c>
      <c r="CV13" s="41">
        <f>'25.8'!N13</f>
        <v>0</v>
      </c>
      <c r="CW13" s="41">
        <f>'25.8'!AC13</f>
        <v>0</v>
      </c>
      <c r="CX13" s="44">
        <f>'26.8'!E13</f>
        <v>0</v>
      </c>
      <c r="CY13" s="44">
        <f>'26.8'!AG13</f>
        <v>0</v>
      </c>
      <c r="CZ13" s="44">
        <f>'26.8'!N13</f>
        <v>0</v>
      </c>
      <c r="DA13" s="44">
        <f>'26.8'!AF13</f>
        <v>0</v>
      </c>
      <c r="DB13" s="41">
        <f>'27.8'!E13</f>
        <v>0</v>
      </c>
      <c r="DC13" s="41">
        <f>'27.8'!AD13</f>
        <v>0</v>
      </c>
      <c r="DD13" s="41">
        <f>'27.8'!N13</f>
        <v>0</v>
      </c>
      <c r="DE13" s="41">
        <f>'27.8'!AC13</f>
        <v>0</v>
      </c>
      <c r="DF13" s="44">
        <f>'28.8'!E13</f>
        <v>0</v>
      </c>
      <c r="DG13" s="44">
        <f>'28.8'!AD13</f>
        <v>0</v>
      </c>
      <c r="DH13" s="44">
        <f>'28.8'!N13</f>
        <v>0</v>
      </c>
      <c r="DI13" s="44">
        <f>'28.8'!AC13</f>
        <v>0</v>
      </c>
      <c r="DJ13" s="41">
        <f>'29.8'!E13</f>
        <v>0</v>
      </c>
      <c r="DK13" s="41">
        <f>'29.8'!AE13</f>
        <v>0</v>
      </c>
      <c r="DL13" s="41">
        <f>'29.8'!N13</f>
        <v>0</v>
      </c>
      <c r="DM13" s="41">
        <f>'29.8'!AD13</f>
        <v>0</v>
      </c>
      <c r="DN13" s="44">
        <f>'30.8'!E13</f>
        <v>0</v>
      </c>
      <c r="DO13" s="44">
        <f>'30.8'!AF13</f>
        <v>0</v>
      </c>
      <c r="DP13" s="44">
        <f>'30.8'!N13</f>
        <v>0</v>
      </c>
      <c r="DQ13" s="44">
        <f>'30.8'!AE13</f>
        <v>0</v>
      </c>
      <c r="DR13" s="44">
        <f>'31.8'!E13</f>
        <v>0</v>
      </c>
      <c r="DS13" s="44">
        <f>'31.8'!AD13</f>
        <v>0</v>
      </c>
      <c r="DT13" s="44">
        <f>'31.8'!N13</f>
        <v>0</v>
      </c>
      <c r="DU13" s="44">
        <f>'31.8'!AC13</f>
        <v>0</v>
      </c>
      <c r="DV13" s="47">
        <v>0</v>
      </c>
      <c r="DW13" s="47">
        <f t="shared" si="0"/>
        <v>0</v>
      </c>
      <c r="DX13" s="47">
        <f t="shared" si="1"/>
        <v>0</v>
      </c>
      <c r="DY13" s="47">
        <f t="shared" si="2"/>
        <v>0</v>
      </c>
      <c r="DZ13" s="47">
        <f t="shared" si="3"/>
        <v>0</v>
      </c>
      <c r="EA13" s="47">
        <f t="shared" si="4"/>
        <v>0</v>
      </c>
      <c r="EB13" s="47"/>
      <c r="EC13" s="48">
        <f t="shared" si="5"/>
        <v>0</v>
      </c>
    </row>
    <row r="14" spans="1:133" x14ac:dyDescent="0.25">
      <c r="A14" s="46" t="s">
        <v>42</v>
      </c>
      <c r="B14" s="41">
        <f>'1.8'!E14</f>
        <v>0</v>
      </c>
      <c r="C14" s="41">
        <f>'1.8'!AD14</f>
        <v>15</v>
      </c>
      <c r="D14" s="41">
        <f>'1.8'!N14</f>
        <v>7</v>
      </c>
      <c r="E14" s="41">
        <f>'1.8'!AC14</f>
        <v>0</v>
      </c>
      <c r="F14" s="44">
        <f>'2.8'!E14</f>
        <v>0</v>
      </c>
      <c r="G14" s="44">
        <f>'2.8'!AE14</f>
        <v>24</v>
      </c>
      <c r="H14" s="44">
        <f>'2.8'!N14</f>
        <v>5</v>
      </c>
      <c r="I14" s="44">
        <f>'2.8'!AD14</f>
        <v>0</v>
      </c>
      <c r="J14" s="41">
        <f>'3.8'!F14</f>
        <v>0</v>
      </c>
      <c r="K14" s="41">
        <f>'3.8'!AE14</f>
        <v>12</v>
      </c>
      <c r="L14" s="41">
        <f>'3.8'!O14</f>
        <v>5</v>
      </c>
      <c r="M14" s="41">
        <f>'3.8'!AD14</f>
        <v>0</v>
      </c>
      <c r="N14" s="44">
        <f>'4.8'!E14</f>
        <v>48</v>
      </c>
      <c r="O14" s="44">
        <f>'4.8'!AF14</f>
        <v>24</v>
      </c>
      <c r="P14" s="44">
        <f>'4.8'!N14</f>
        <v>5</v>
      </c>
      <c r="Q14" s="44">
        <f>'4.8'!AE14</f>
        <v>0</v>
      </c>
      <c r="R14" s="41">
        <f>'5.8'!E14</f>
        <v>48</v>
      </c>
      <c r="S14" s="41">
        <f>'5.8'!AF14</f>
        <v>50</v>
      </c>
      <c r="T14" s="41">
        <f>'5.8'!N14</f>
        <v>0</v>
      </c>
      <c r="U14" s="41">
        <f>'5.8'!AE14</f>
        <v>0</v>
      </c>
      <c r="V14" s="44">
        <f>'6.8'!E14</f>
        <v>0</v>
      </c>
      <c r="W14" s="44">
        <f>'6.8'!AE14</f>
        <v>0</v>
      </c>
      <c r="X14" s="44">
        <f>'6.8'!N14</f>
        <v>0</v>
      </c>
      <c r="Y14" s="44">
        <f>'6.8'!AD14</f>
        <v>0</v>
      </c>
      <c r="Z14" s="41">
        <f>'7.8'!E14</f>
        <v>48</v>
      </c>
      <c r="AA14" s="41">
        <f>'7.8'!AF14</f>
        <v>21</v>
      </c>
      <c r="AB14" s="41">
        <f>'7.8'!N14</f>
        <v>2</v>
      </c>
      <c r="AC14" s="41">
        <f>'7.8'!AE14</f>
        <v>0</v>
      </c>
      <c r="AD14" s="44">
        <f>'8.8'!E14</f>
        <v>48</v>
      </c>
      <c r="AE14" s="44">
        <f>'8.8'!AD14</f>
        <v>29</v>
      </c>
      <c r="AF14" s="44">
        <f>'8.8'!N14</f>
        <v>16</v>
      </c>
      <c r="AG14" s="44">
        <f>'8.8'!AC14</f>
        <v>0</v>
      </c>
      <c r="AH14" s="41">
        <f>'9.8'!E14</f>
        <v>0</v>
      </c>
      <c r="AI14" s="41">
        <f>'9.8'!AE14</f>
        <v>8</v>
      </c>
      <c r="AJ14" s="41">
        <f>'9.8'!N14</f>
        <v>0</v>
      </c>
      <c r="AK14" s="41">
        <f>'9.8'!AD14</f>
        <v>0</v>
      </c>
      <c r="AL14" s="44">
        <f>'10.8'!E14</f>
        <v>48</v>
      </c>
      <c r="AM14" s="44">
        <f>'10.8'!AD14</f>
        <v>24</v>
      </c>
      <c r="AN14" s="44">
        <f>'10.8'!N14</f>
        <v>0</v>
      </c>
      <c r="AO14" s="44">
        <f>'10.8'!AC14</f>
        <v>0</v>
      </c>
      <c r="AP14" s="41">
        <f>'11.8'!E14</f>
        <v>48</v>
      </c>
      <c r="AQ14" s="41">
        <f>'11.8'!AE14</f>
        <v>28</v>
      </c>
      <c r="AR14" s="41">
        <f>'11.8'!N14</f>
        <v>0</v>
      </c>
      <c r="AS14" s="41">
        <f>'11.8'!AD14</f>
        <v>0</v>
      </c>
      <c r="AT14" s="44">
        <f>'12.8'!F14</f>
        <v>96</v>
      </c>
      <c r="AU14" s="44">
        <f>'12.8'!AG14</f>
        <v>28</v>
      </c>
      <c r="AV14" s="44">
        <f>'12.8'!O14</f>
        <v>0</v>
      </c>
      <c r="AW14" s="44">
        <f>'12.8'!AF14</f>
        <v>0</v>
      </c>
      <c r="AX14" s="41">
        <f>'13.8'!F14</f>
        <v>0</v>
      </c>
      <c r="AY14" s="41">
        <f>'13.8'!AE14</f>
        <v>0</v>
      </c>
      <c r="AZ14" s="41">
        <f>'13.8'!O14</f>
        <v>0</v>
      </c>
      <c r="BA14" s="41">
        <f>'13.8'!AD14</f>
        <v>0</v>
      </c>
      <c r="BB14" s="44">
        <f>'14.8'!E14</f>
        <v>0</v>
      </c>
      <c r="BC14" s="44">
        <f>'14.8'!AF14</f>
        <v>58</v>
      </c>
      <c r="BD14" s="44">
        <f>'14.8'!N14</f>
        <v>0</v>
      </c>
      <c r="BE14" s="44">
        <f>'14.8'!AE14</f>
        <v>0</v>
      </c>
      <c r="BF14" s="41">
        <f>'15.8'!F14</f>
        <v>0</v>
      </c>
      <c r="BG14" s="41">
        <f>'15.8'!AF14</f>
        <v>13</v>
      </c>
      <c r="BH14" s="41">
        <f>'15.8'!O14</f>
        <v>14</v>
      </c>
      <c r="BI14" s="41">
        <f>'15.8'!AE14</f>
        <v>0</v>
      </c>
      <c r="BJ14" s="44">
        <f>'16.8'!E14</f>
        <v>0</v>
      </c>
      <c r="BK14" s="44">
        <f>'16.8'!AE14</f>
        <v>8</v>
      </c>
      <c r="BL14" s="44">
        <f>'16.8'!N14</f>
        <v>5</v>
      </c>
      <c r="BM14" s="44">
        <f>'16.8'!AD14</f>
        <v>0</v>
      </c>
      <c r="BN14" s="41">
        <f>'17.8'!F14</f>
        <v>96</v>
      </c>
      <c r="BO14" s="41">
        <f>'17.8'!AE14</f>
        <v>14</v>
      </c>
      <c r="BP14" s="41">
        <f>'17.8'!O14</f>
        <v>6</v>
      </c>
      <c r="BQ14" s="41">
        <f>'17.8'!AD14</f>
        <v>0</v>
      </c>
      <c r="BR14" s="44">
        <f>'18.8'!F14</f>
        <v>0</v>
      </c>
      <c r="BS14" s="44">
        <f>'18.8'!AE14</f>
        <v>11</v>
      </c>
      <c r="BT14" s="44">
        <f>'18.8'!O14</f>
        <v>15</v>
      </c>
      <c r="BU14" s="44">
        <f>'18.8'!AD14</f>
        <v>0</v>
      </c>
      <c r="BV14" s="41">
        <f>'19.8'!E14</f>
        <v>48</v>
      </c>
      <c r="BW14" s="41">
        <f>'19.8'!AG14</f>
        <v>127</v>
      </c>
      <c r="BX14" s="41">
        <f>'19.8'!N14</f>
        <v>0</v>
      </c>
      <c r="BY14" s="41">
        <f>'19.8'!AF14</f>
        <v>0</v>
      </c>
      <c r="BZ14" s="44">
        <f>'20.8'!F14</f>
        <v>0</v>
      </c>
      <c r="CA14" s="44">
        <f>'20.8'!AF14</f>
        <v>0</v>
      </c>
      <c r="CB14" s="44">
        <f>'20.8'!O14</f>
        <v>0</v>
      </c>
      <c r="CC14" s="44">
        <f>'20.8'!AE14</f>
        <v>0</v>
      </c>
      <c r="CD14" s="41">
        <f>'21.8'!E14</f>
        <v>144</v>
      </c>
      <c r="CE14" s="41">
        <f>'21.8'!AE14</f>
        <v>51</v>
      </c>
      <c r="CF14" s="41">
        <f>'21.8'!N14</f>
        <v>20</v>
      </c>
      <c r="CG14" s="41">
        <f>'21.8'!AD14</f>
        <v>0</v>
      </c>
      <c r="CH14" s="44">
        <f>'22.8'!E14</f>
        <v>0</v>
      </c>
      <c r="CI14" s="44">
        <f>'22.8'!AD14</f>
        <v>34</v>
      </c>
      <c r="CJ14" s="44">
        <f>'22.8'!N14</f>
        <v>26</v>
      </c>
      <c r="CK14" s="44">
        <f>'22.8'!AC14</f>
        <v>0</v>
      </c>
      <c r="CL14" s="41">
        <f>'23.8'!E14</f>
        <v>0</v>
      </c>
      <c r="CM14" s="41">
        <f>'23.8'!AE14</f>
        <v>16</v>
      </c>
      <c r="CN14" s="41">
        <f>'23.8'!N14</f>
        <v>5</v>
      </c>
      <c r="CO14" s="41">
        <f>'23.8'!AD14</f>
        <v>0</v>
      </c>
      <c r="CP14" s="44">
        <f>'24.8'!E14</f>
        <v>48</v>
      </c>
      <c r="CQ14" s="44">
        <f>'24.8'!AD14</f>
        <v>86</v>
      </c>
      <c r="CR14" s="44">
        <f>'24.8'!N14</f>
        <v>0</v>
      </c>
      <c r="CS14" s="44">
        <f>'24.8'!AC14</f>
        <v>0</v>
      </c>
      <c r="CT14" s="41">
        <f>'25.8'!E14</f>
        <v>48</v>
      </c>
      <c r="CU14" s="41">
        <f>'25.8'!AD14</f>
        <v>61</v>
      </c>
      <c r="CV14" s="41">
        <f>'25.8'!N14</f>
        <v>0</v>
      </c>
      <c r="CW14" s="41">
        <f>'25.8'!AC14</f>
        <v>0</v>
      </c>
      <c r="CX14" s="44">
        <f>'26.8'!E14</f>
        <v>48</v>
      </c>
      <c r="CY14" s="44">
        <f>'26.8'!AG14</f>
        <v>30</v>
      </c>
      <c r="CZ14" s="44">
        <f>'26.8'!N14</f>
        <v>0</v>
      </c>
      <c r="DA14" s="44">
        <f>'26.8'!AF14</f>
        <v>0</v>
      </c>
      <c r="DB14" s="41">
        <f>'27.8'!E14</f>
        <v>0</v>
      </c>
      <c r="DC14" s="41">
        <f>'27.8'!AD14</f>
        <v>0</v>
      </c>
      <c r="DD14" s="41">
        <f>'27.8'!N14</f>
        <v>0</v>
      </c>
      <c r="DE14" s="41">
        <f>'27.8'!AC14</f>
        <v>0</v>
      </c>
      <c r="DF14" s="44">
        <f>'28.8'!E14</f>
        <v>96</v>
      </c>
      <c r="DG14" s="44">
        <f>'28.8'!AD14</f>
        <v>19</v>
      </c>
      <c r="DH14" s="44">
        <f>'28.8'!N14</f>
        <v>0</v>
      </c>
      <c r="DI14" s="44">
        <f>'28.8'!AC14</f>
        <v>0</v>
      </c>
      <c r="DJ14" s="41">
        <f>'29.8'!E14</f>
        <v>48</v>
      </c>
      <c r="DK14" s="41">
        <f>'29.8'!AE14</f>
        <v>0</v>
      </c>
      <c r="DL14" s="41">
        <f>'29.8'!N14</f>
        <v>13</v>
      </c>
      <c r="DM14" s="41">
        <f>'29.8'!AD14</f>
        <v>0</v>
      </c>
      <c r="DN14" s="44">
        <f>'30.8'!E14</f>
        <v>0</v>
      </c>
      <c r="DO14" s="44">
        <f>'30.8'!AF14</f>
        <v>23</v>
      </c>
      <c r="DP14" s="44">
        <f>'30.8'!N14</f>
        <v>10</v>
      </c>
      <c r="DQ14" s="44">
        <f>'30.8'!AE14</f>
        <v>0</v>
      </c>
      <c r="DR14" s="44">
        <f>'31.8'!E14</f>
        <v>48</v>
      </c>
      <c r="DS14" s="44">
        <f>'31.8'!AD14</f>
        <v>23</v>
      </c>
      <c r="DT14" s="44">
        <f>'31.8'!N14</f>
        <v>5</v>
      </c>
      <c r="DU14" s="44">
        <f>'31.8'!AC14</f>
        <v>0</v>
      </c>
      <c r="DV14" s="47">
        <v>132</v>
      </c>
      <c r="DW14" s="47">
        <f t="shared" si="0"/>
        <v>960</v>
      </c>
      <c r="DX14" s="47">
        <f t="shared" si="1"/>
        <v>814</v>
      </c>
      <c r="DY14" s="47">
        <f t="shared" si="2"/>
        <v>154</v>
      </c>
      <c r="DZ14" s="47">
        <f t="shared" si="3"/>
        <v>0</v>
      </c>
      <c r="EA14" s="47">
        <f t="shared" si="4"/>
        <v>124</v>
      </c>
      <c r="EB14" s="47"/>
      <c r="EC14" s="48">
        <f t="shared" si="5"/>
        <v>-124</v>
      </c>
    </row>
    <row r="15" spans="1:133" x14ac:dyDescent="0.25">
      <c r="A15" s="46" t="s">
        <v>43</v>
      </c>
      <c r="B15" s="41">
        <f>'1.8'!E15</f>
        <v>0</v>
      </c>
      <c r="C15" s="41">
        <f>'1.8'!AD15</f>
        <v>17</v>
      </c>
      <c r="D15" s="41">
        <f>'1.8'!N15</f>
        <v>27</v>
      </c>
      <c r="E15" s="41">
        <f>'1.8'!AC15</f>
        <v>0</v>
      </c>
      <c r="F15" s="44">
        <f>'2.8'!E15</f>
        <v>85</v>
      </c>
      <c r="G15" s="44">
        <f>'2.8'!AE15</f>
        <v>19</v>
      </c>
      <c r="H15" s="44">
        <f>'2.8'!N15</f>
        <v>19</v>
      </c>
      <c r="I15" s="44">
        <f>'2.8'!AD15</f>
        <v>1</v>
      </c>
      <c r="J15" s="41">
        <f>'3.8'!F15</f>
        <v>170</v>
      </c>
      <c r="K15" s="41">
        <f>'3.8'!AE15</f>
        <v>26</v>
      </c>
      <c r="L15" s="41">
        <f>'3.8'!O15</f>
        <v>5</v>
      </c>
      <c r="M15" s="41">
        <f>'3.8'!AD15</f>
        <v>0</v>
      </c>
      <c r="N15" s="44">
        <f>'4.8'!E15</f>
        <v>0</v>
      </c>
      <c r="O15" s="44">
        <f>'4.8'!AF15</f>
        <v>89</v>
      </c>
      <c r="P15" s="44">
        <f>'4.8'!N15</f>
        <v>21</v>
      </c>
      <c r="Q15" s="44">
        <f>'4.8'!AE15</f>
        <v>0</v>
      </c>
      <c r="R15" s="41">
        <f>'5.8'!E15</f>
        <v>0</v>
      </c>
      <c r="S15" s="41">
        <f>'5.8'!AF15</f>
        <v>89</v>
      </c>
      <c r="T15" s="41">
        <f>'5.8'!N15</f>
        <v>0</v>
      </c>
      <c r="U15" s="41">
        <f>'5.8'!AE15</f>
        <v>0</v>
      </c>
      <c r="V15" s="44">
        <f>'6.8'!E15</f>
        <v>0</v>
      </c>
      <c r="W15" s="44">
        <f>'6.8'!AE15</f>
        <v>0</v>
      </c>
      <c r="X15" s="44">
        <f>'6.8'!N15</f>
        <v>0</v>
      </c>
      <c r="Y15" s="44">
        <f>'6.8'!AD15</f>
        <v>0</v>
      </c>
      <c r="Z15" s="41">
        <f>'7.8'!E15</f>
        <v>170</v>
      </c>
      <c r="AA15" s="41">
        <f>'7.8'!AF15</f>
        <v>42</v>
      </c>
      <c r="AB15" s="41">
        <f>'7.8'!N15</f>
        <v>15</v>
      </c>
      <c r="AC15" s="41">
        <f>'7.8'!AE15</f>
        <v>0</v>
      </c>
      <c r="AD15" s="44">
        <f>'8.8'!E15</f>
        <v>85</v>
      </c>
      <c r="AE15" s="44">
        <f>'8.8'!AD15</f>
        <v>0</v>
      </c>
      <c r="AF15" s="44">
        <f>'8.8'!N15</f>
        <v>31</v>
      </c>
      <c r="AG15" s="44">
        <f>'8.8'!AC15</f>
        <v>1</v>
      </c>
      <c r="AH15" s="41">
        <f>'9.8'!E15</f>
        <v>85</v>
      </c>
      <c r="AI15" s="41">
        <f>'9.8'!AE15</f>
        <v>22</v>
      </c>
      <c r="AJ15" s="41">
        <f>'9.8'!N15</f>
        <v>0</v>
      </c>
      <c r="AK15" s="41">
        <f>'9.8'!AD15</f>
        <v>1</v>
      </c>
      <c r="AL15" s="44">
        <f>'10.8'!E15</f>
        <v>85</v>
      </c>
      <c r="AM15" s="44">
        <f>'10.8'!AD15</f>
        <v>34</v>
      </c>
      <c r="AN15" s="44">
        <f>'10.8'!N15</f>
        <v>5</v>
      </c>
      <c r="AO15" s="44">
        <f>'10.8'!AC15</f>
        <v>0</v>
      </c>
      <c r="AP15" s="41">
        <f>'11.8'!E15</f>
        <v>0</v>
      </c>
      <c r="AQ15" s="41">
        <f>'11.8'!AE15</f>
        <v>37</v>
      </c>
      <c r="AR15" s="41">
        <f>'11.8'!N15</f>
        <v>0</v>
      </c>
      <c r="AS15" s="41">
        <f>'11.8'!AD15</f>
        <v>0</v>
      </c>
      <c r="AT15" s="44">
        <f>'12.8'!F15</f>
        <v>85</v>
      </c>
      <c r="AU15" s="44">
        <f>'12.8'!AG15</f>
        <v>70</v>
      </c>
      <c r="AV15" s="44">
        <f>'12.8'!O15</f>
        <v>0</v>
      </c>
      <c r="AW15" s="44">
        <f>'12.8'!AF15</f>
        <v>0</v>
      </c>
      <c r="AX15" s="41">
        <f>'13.8'!F15</f>
        <v>0</v>
      </c>
      <c r="AY15" s="41">
        <f>'13.8'!AE15</f>
        <v>0</v>
      </c>
      <c r="AZ15" s="41">
        <f>'13.8'!O15</f>
        <v>0</v>
      </c>
      <c r="BA15" s="41">
        <f>'13.8'!AD15</f>
        <v>0</v>
      </c>
      <c r="BB15" s="44">
        <f>'14.8'!E15</f>
        <v>0</v>
      </c>
      <c r="BC15" s="44">
        <f>'14.8'!AF15</f>
        <v>64</v>
      </c>
      <c r="BD15" s="44">
        <f>'14.8'!N15</f>
        <v>0</v>
      </c>
      <c r="BE15" s="44">
        <f>'14.8'!AE15</f>
        <v>1</v>
      </c>
      <c r="BF15" s="41">
        <f>'15.8'!F15</f>
        <v>0</v>
      </c>
      <c r="BG15" s="41">
        <f>'15.8'!AF15</f>
        <v>29</v>
      </c>
      <c r="BH15" s="41">
        <f>'15.8'!O15</f>
        <v>14</v>
      </c>
      <c r="BI15" s="41">
        <f>'15.8'!AE15</f>
        <v>0</v>
      </c>
      <c r="BJ15" s="44">
        <f>'16.8'!E15</f>
        <v>0</v>
      </c>
      <c r="BK15" s="44">
        <f>'16.8'!AE15</f>
        <v>48</v>
      </c>
      <c r="BL15" s="44">
        <f>'16.8'!N15</f>
        <v>5</v>
      </c>
      <c r="BM15" s="44">
        <f>'16.8'!AD15</f>
        <v>1</v>
      </c>
      <c r="BN15" s="41">
        <f>'17.8'!F15</f>
        <v>85</v>
      </c>
      <c r="BO15" s="41">
        <f>'17.8'!AE15</f>
        <v>24</v>
      </c>
      <c r="BP15" s="41">
        <f>'17.8'!O15</f>
        <v>7</v>
      </c>
      <c r="BQ15" s="41">
        <f>'17.8'!AD15</f>
        <v>0</v>
      </c>
      <c r="BR15" s="44">
        <f>'18.8'!F15</f>
        <v>0</v>
      </c>
      <c r="BS15" s="44">
        <f>'18.8'!AE15</f>
        <v>35</v>
      </c>
      <c r="BT15" s="44">
        <f>'18.8'!O15</f>
        <v>10</v>
      </c>
      <c r="BU15" s="44">
        <f>'18.8'!AD15</f>
        <v>0</v>
      </c>
      <c r="BV15" s="41">
        <f>'19.8'!E15</f>
        <v>0</v>
      </c>
      <c r="BW15" s="41">
        <f>'19.8'!AG15</f>
        <v>113</v>
      </c>
      <c r="BX15" s="41">
        <f>'19.8'!N15</f>
        <v>0</v>
      </c>
      <c r="BY15" s="41">
        <f>'19.8'!AF15</f>
        <v>2</v>
      </c>
      <c r="BZ15" s="44">
        <f>'20.8'!F15</f>
        <v>0</v>
      </c>
      <c r="CA15" s="44">
        <f>'20.8'!AF15</f>
        <v>0</v>
      </c>
      <c r="CB15" s="44">
        <f>'20.8'!O15</f>
        <v>0</v>
      </c>
      <c r="CC15" s="44">
        <f>'20.8'!AE15</f>
        <v>0</v>
      </c>
      <c r="CD15" s="41">
        <f>'21.8'!E15</f>
        <v>170</v>
      </c>
      <c r="CE15" s="41">
        <f>'21.8'!AE15</f>
        <v>45</v>
      </c>
      <c r="CF15" s="41">
        <f>'21.8'!N15</f>
        <v>0</v>
      </c>
      <c r="CG15" s="41">
        <f>'21.8'!AD15</f>
        <v>0</v>
      </c>
      <c r="CH15" s="44">
        <f>'22.8'!E15</f>
        <v>0</v>
      </c>
      <c r="CI15" s="44">
        <f>'22.8'!AD15</f>
        <v>34</v>
      </c>
      <c r="CJ15" s="44">
        <f>'22.8'!N15</f>
        <v>19</v>
      </c>
      <c r="CK15" s="44">
        <f>'22.8'!AC15</f>
        <v>0</v>
      </c>
      <c r="CL15" s="41">
        <f>'23.8'!E15</f>
        <v>0</v>
      </c>
      <c r="CM15" s="41">
        <f>'23.8'!AE15</f>
        <v>37</v>
      </c>
      <c r="CN15" s="41">
        <f>'23.8'!N15</f>
        <v>0</v>
      </c>
      <c r="CO15" s="41">
        <f>'23.8'!AD15</f>
        <v>0</v>
      </c>
      <c r="CP15" s="44">
        <f>'24.8'!E15</f>
        <v>85</v>
      </c>
      <c r="CQ15" s="44">
        <f>'24.8'!AD15</f>
        <v>97</v>
      </c>
      <c r="CR15" s="44">
        <f>'24.8'!N15</f>
        <v>0</v>
      </c>
      <c r="CS15" s="44">
        <f>'24.8'!AC15</f>
        <v>0</v>
      </c>
      <c r="CT15" s="41">
        <f>'25.8'!E15</f>
        <v>0</v>
      </c>
      <c r="CU15" s="41">
        <f>'25.8'!AD15</f>
        <v>45</v>
      </c>
      <c r="CV15" s="41">
        <f>'25.8'!N15</f>
        <v>0</v>
      </c>
      <c r="CW15" s="41">
        <f>'25.8'!AC15</f>
        <v>1</v>
      </c>
      <c r="CX15" s="44">
        <f>'26.8'!E15</f>
        <v>85</v>
      </c>
      <c r="CY15" s="44">
        <f>'26.8'!AG15</f>
        <v>30</v>
      </c>
      <c r="CZ15" s="44">
        <f>'26.8'!N15</f>
        <v>0</v>
      </c>
      <c r="DA15" s="44">
        <f>'26.8'!AF15</f>
        <v>0</v>
      </c>
      <c r="DB15" s="41">
        <f>'27.8'!E15</f>
        <v>0</v>
      </c>
      <c r="DC15" s="41">
        <f>'27.8'!AD15</f>
        <v>0</v>
      </c>
      <c r="DD15" s="41">
        <f>'27.8'!N15</f>
        <v>0</v>
      </c>
      <c r="DE15" s="41">
        <f>'27.8'!AC15</f>
        <v>0</v>
      </c>
      <c r="DF15" s="44">
        <f>'28.8'!E15</f>
        <v>85</v>
      </c>
      <c r="DG15" s="44">
        <f>'28.8'!AD15</f>
        <v>35</v>
      </c>
      <c r="DH15" s="44">
        <f>'28.8'!N15</f>
        <v>16</v>
      </c>
      <c r="DI15" s="44">
        <f>'28.8'!AC15</f>
        <v>1</v>
      </c>
      <c r="DJ15" s="41">
        <f>'29.8'!E15</f>
        <v>0</v>
      </c>
      <c r="DK15" s="41">
        <f>'29.8'!AE15</f>
        <v>15</v>
      </c>
      <c r="DL15" s="41">
        <f>'29.8'!N15</f>
        <v>34</v>
      </c>
      <c r="DM15" s="41">
        <f>'29.8'!AD15</f>
        <v>0</v>
      </c>
      <c r="DN15" s="44">
        <f>'30.8'!E15</f>
        <v>85</v>
      </c>
      <c r="DO15" s="44">
        <f>'30.8'!AF15</f>
        <v>51</v>
      </c>
      <c r="DP15" s="44">
        <f>'30.8'!N15</f>
        <v>5</v>
      </c>
      <c r="DQ15" s="44">
        <f>'30.8'!AE15</f>
        <v>0</v>
      </c>
      <c r="DR15" s="44">
        <f>'31.8'!E15</f>
        <v>0</v>
      </c>
      <c r="DS15" s="44">
        <f>'31.8'!AD15</f>
        <v>71</v>
      </c>
      <c r="DT15" s="44">
        <f>'31.8'!N15</f>
        <v>5</v>
      </c>
      <c r="DU15" s="44">
        <f>'31.8'!AC15</f>
        <v>0</v>
      </c>
      <c r="DV15" s="47">
        <v>183</v>
      </c>
      <c r="DW15" s="47">
        <f t="shared" si="0"/>
        <v>1360</v>
      </c>
      <c r="DX15" s="47">
        <f t="shared" si="1"/>
        <v>1147</v>
      </c>
      <c r="DY15" s="47">
        <f t="shared" si="2"/>
        <v>233</v>
      </c>
      <c r="DZ15" s="47">
        <f t="shared" si="3"/>
        <v>9</v>
      </c>
      <c r="EA15" s="47">
        <f t="shared" si="4"/>
        <v>154</v>
      </c>
      <c r="EB15" s="47"/>
      <c r="EC15" s="48">
        <f t="shared" si="5"/>
        <v>-154</v>
      </c>
    </row>
    <row r="16" spans="1:133" x14ac:dyDescent="0.25">
      <c r="A16" s="46" t="s">
        <v>44</v>
      </c>
      <c r="B16" s="41">
        <f>'1.8'!E16</f>
        <v>85</v>
      </c>
      <c r="C16" s="41">
        <f>'1.8'!AD16</f>
        <v>75</v>
      </c>
      <c r="D16" s="41">
        <f>'1.8'!N16</f>
        <v>35</v>
      </c>
      <c r="E16" s="41">
        <f>'1.8'!AC16</f>
        <v>0</v>
      </c>
      <c r="F16" s="44">
        <f>'2.8'!E16</f>
        <v>85</v>
      </c>
      <c r="G16" s="44">
        <f>'2.8'!AE16</f>
        <v>61</v>
      </c>
      <c r="H16" s="44">
        <f>'2.8'!N16</f>
        <v>26</v>
      </c>
      <c r="I16" s="44">
        <f>'2.8'!AD16</f>
        <v>0</v>
      </c>
      <c r="J16" s="41">
        <f>'3.8'!F16</f>
        <v>170</v>
      </c>
      <c r="K16" s="41">
        <f>'3.8'!AE16</f>
        <v>40</v>
      </c>
      <c r="L16" s="41">
        <f>'3.8'!O16</f>
        <v>13</v>
      </c>
      <c r="M16" s="41">
        <f>'3.8'!AD16</f>
        <v>0</v>
      </c>
      <c r="N16" s="44">
        <f>'4.8'!E16</f>
        <v>0</v>
      </c>
      <c r="O16" s="44">
        <f>'4.8'!AF16</f>
        <v>138</v>
      </c>
      <c r="P16" s="44">
        <f>'4.8'!N16</f>
        <v>13</v>
      </c>
      <c r="Q16" s="44">
        <f>'4.8'!AE16</f>
        <v>1</v>
      </c>
      <c r="R16" s="41">
        <f>'5.8'!E16</f>
        <v>0</v>
      </c>
      <c r="S16" s="41">
        <f>'5.8'!AF16</f>
        <v>124</v>
      </c>
      <c r="T16" s="41">
        <f>'5.8'!N16</f>
        <v>0</v>
      </c>
      <c r="U16" s="41">
        <f>'5.8'!AE16</f>
        <v>1</v>
      </c>
      <c r="V16" s="44">
        <f>'6.8'!E16</f>
        <v>0</v>
      </c>
      <c r="W16" s="44">
        <f>'6.8'!AE16</f>
        <v>0</v>
      </c>
      <c r="X16" s="44">
        <f>'6.8'!N16</f>
        <v>0</v>
      </c>
      <c r="Y16" s="44">
        <f>'6.8'!AD16</f>
        <v>0</v>
      </c>
      <c r="Z16" s="41">
        <f>'7.8'!E16</f>
        <v>170</v>
      </c>
      <c r="AA16" s="41">
        <f>'7.8'!AF16</f>
        <v>94</v>
      </c>
      <c r="AB16" s="41">
        <f>'7.8'!N16</f>
        <v>7</v>
      </c>
      <c r="AC16" s="41">
        <f>'7.8'!AE16</f>
        <v>0</v>
      </c>
      <c r="AD16" s="44">
        <f>'8.8'!E16</f>
        <v>85</v>
      </c>
      <c r="AE16" s="44">
        <f>'8.8'!AD16</f>
        <v>17</v>
      </c>
      <c r="AF16" s="44">
        <f>'8.8'!N16</f>
        <v>30</v>
      </c>
      <c r="AG16" s="44">
        <f>'8.8'!AC16</f>
        <v>0</v>
      </c>
      <c r="AH16" s="41">
        <f>'9.8'!E16</f>
        <v>85</v>
      </c>
      <c r="AI16" s="41">
        <f>'9.8'!AE16</f>
        <v>34</v>
      </c>
      <c r="AJ16" s="41">
        <f>'9.8'!N16</f>
        <v>35</v>
      </c>
      <c r="AK16" s="41">
        <f>'9.8'!AD16</f>
        <v>1</v>
      </c>
      <c r="AL16" s="44">
        <f>'10.8'!E16</f>
        <v>85</v>
      </c>
      <c r="AM16" s="44">
        <f>'10.8'!AD16</f>
        <v>35</v>
      </c>
      <c r="AN16" s="44">
        <f>'10.8'!N16</f>
        <v>15</v>
      </c>
      <c r="AO16" s="44">
        <f>'10.8'!AC16</f>
        <v>0</v>
      </c>
      <c r="AP16" s="41">
        <f>'11.8'!E16</f>
        <v>85</v>
      </c>
      <c r="AQ16" s="41">
        <f>'11.8'!AE16</f>
        <v>50</v>
      </c>
      <c r="AR16" s="41">
        <f>'11.8'!N16</f>
        <v>5</v>
      </c>
      <c r="AS16" s="41">
        <f>'11.8'!AD16</f>
        <v>1</v>
      </c>
      <c r="AT16" s="44">
        <f>'12.8'!F16</f>
        <v>170</v>
      </c>
      <c r="AU16" s="44">
        <f>'12.8'!AG16</f>
        <v>88</v>
      </c>
      <c r="AV16" s="44">
        <f>'12.8'!O16</f>
        <v>0</v>
      </c>
      <c r="AW16" s="44">
        <f>'12.8'!AF16</f>
        <v>0</v>
      </c>
      <c r="AX16" s="41">
        <f>'13.8'!F16</f>
        <v>0</v>
      </c>
      <c r="AY16" s="41">
        <f>'13.8'!AE16</f>
        <v>0</v>
      </c>
      <c r="AZ16" s="41">
        <f>'13.8'!O16</f>
        <v>0</v>
      </c>
      <c r="BA16" s="41">
        <f>'13.8'!AD16</f>
        <v>0</v>
      </c>
      <c r="BB16" s="44">
        <f>'14.8'!E16</f>
        <v>0</v>
      </c>
      <c r="BC16" s="44">
        <f>'14.8'!AF16</f>
        <v>121</v>
      </c>
      <c r="BD16" s="44">
        <f>'14.8'!N16</f>
        <v>15</v>
      </c>
      <c r="BE16" s="44">
        <f>'14.8'!AE16</f>
        <v>0</v>
      </c>
      <c r="BF16" s="41">
        <f>'15.8'!F16</f>
        <v>170</v>
      </c>
      <c r="BG16" s="41">
        <f>'15.8'!AF16</f>
        <v>61</v>
      </c>
      <c r="BH16" s="41">
        <f>'15.8'!O16</f>
        <v>25</v>
      </c>
      <c r="BI16" s="41">
        <f>'15.8'!AE16</f>
        <v>2</v>
      </c>
      <c r="BJ16" s="44">
        <f>'16.8'!E16</f>
        <v>0</v>
      </c>
      <c r="BK16" s="44">
        <f>'16.8'!AE16</f>
        <v>45</v>
      </c>
      <c r="BL16" s="44">
        <f>'16.8'!N16</f>
        <v>5</v>
      </c>
      <c r="BM16" s="44">
        <f>'16.8'!AD16</f>
        <v>1</v>
      </c>
      <c r="BN16" s="41">
        <f>'17.8'!F16</f>
        <v>170</v>
      </c>
      <c r="BO16" s="41">
        <f>'17.8'!AE16</f>
        <v>51</v>
      </c>
      <c r="BP16" s="41">
        <f>'17.8'!O16</f>
        <v>62</v>
      </c>
      <c r="BQ16" s="41">
        <f>'17.8'!AD16</f>
        <v>1</v>
      </c>
      <c r="BR16" s="44">
        <f>'18.8'!F16</f>
        <v>0</v>
      </c>
      <c r="BS16" s="44">
        <f>'18.8'!AE16</f>
        <v>59</v>
      </c>
      <c r="BT16" s="44">
        <f>'18.8'!O16</f>
        <v>5</v>
      </c>
      <c r="BU16" s="44">
        <f>'18.8'!AD16</f>
        <v>0</v>
      </c>
      <c r="BV16" s="41">
        <f>'19.8'!E16</f>
        <v>0</v>
      </c>
      <c r="BW16" s="41">
        <f>'19.8'!AG16</f>
        <v>203</v>
      </c>
      <c r="BX16" s="41">
        <f>'19.8'!N16</f>
        <v>0</v>
      </c>
      <c r="BY16" s="41">
        <f>'19.8'!AF16</f>
        <v>1</v>
      </c>
      <c r="BZ16" s="44">
        <f>'20.8'!F16</f>
        <v>0</v>
      </c>
      <c r="CA16" s="44">
        <f>'20.8'!AF16</f>
        <v>0</v>
      </c>
      <c r="CB16" s="44">
        <f>'20.8'!O16</f>
        <v>0</v>
      </c>
      <c r="CC16" s="44">
        <f>'20.8'!AE16</f>
        <v>0</v>
      </c>
      <c r="CD16" s="41">
        <f>'21.8'!E16</f>
        <v>340</v>
      </c>
      <c r="CE16" s="41">
        <f>'21.8'!AE16</f>
        <v>90</v>
      </c>
      <c r="CF16" s="41">
        <f>'21.8'!N16</f>
        <v>6</v>
      </c>
      <c r="CG16" s="41">
        <f>'21.8'!AD16</f>
        <v>0</v>
      </c>
      <c r="CH16" s="44">
        <f>'22.8'!E16</f>
        <v>0</v>
      </c>
      <c r="CI16" s="44">
        <f>'22.8'!AD16</f>
        <v>66</v>
      </c>
      <c r="CJ16" s="44">
        <f>'22.8'!N16</f>
        <v>27</v>
      </c>
      <c r="CK16" s="44">
        <f>'22.8'!AC16</f>
        <v>0</v>
      </c>
      <c r="CL16" s="41">
        <f>'23.8'!E16</f>
        <v>0</v>
      </c>
      <c r="CM16" s="41">
        <f>'23.8'!AE16</f>
        <v>70</v>
      </c>
      <c r="CN16" s="41">
        <f>'23.8'!N16</f>
        <v>0</v>
      </c>
      <c r="CO16" s="41">
        <f>'23.8'!AD16</f>
        <v>0</v>
      </c>
      <c r="CP16" s="44">
        <f>'24.8'!E16</f>
        <v>170</v>
      </c>
      <c r="CQ16" s="44">
        <f>'24.8'!AD16</f>
        <v>104</v>
      </c>
      <c r="CR16" s="44">
        <f>'24.8'!N16</f>
        <v>13</v>
      </c>
      <c r="CS16" s="44">
        <f>'24.8'!AC16</f>
        <v>2</v>
      </c>
      <c r="CT16" s="41">
        <f>'25.8'!E16</f>
        <v>85</v>
      </c>
      <c r="CU16" s="41">
        <f>'25.8'!AD16</f>
        <v>115</v>
      </c>
      <c r="CV16" s="41">
        <f>'25.8'!N16</f>
        <v>0</v>
      </c>
      <c r="CW16" s="41">
        <f>'25.8'!AC16</f>
        <v>0</v>
      </c>
      <c r="CX16" s="44">
        <f>'26.8'!E16</f>
        <v>85</v>
      </c>
      <c r="CY16" s="44">
        <f>'26.8'!AG16</f>
        <v>101</v>
      </c>
      <c r="CZ16" s="44">
        <f>'26.8'!N16</f>
        <v>0</v>
      </c>
      <c r="DA16" s="44">
        <f>'26.8'!AF16</f>
        <v>0</v>
      </c>
      <c r="DB16" s="41">
        <f>'27.8'!E16</f>
        <v>0</v>
      </c>
      <c r="DC16" s="41">
        <f>'27.8'!AD16</f>
        <v>0</v>
      </c>
      <c r="DD16" s="41">
        <f>'27.8'!N16</f>
        <v>0</v>
      </c>
      <c r="DE16" s="41">
        <f>'27.8'!AC16</f>
        <v>0</v>
      </c>
      <c r="DF16" s="44">
        <f>'28.8'!E16</f>
        <v>149</v>
      </c>
      <c r="DG16" s="44">
        <f>'28.8'!AD16</f>
        <v>92</v>
      </c>
      <c r="DH16" s="44">
        <f>'28.8'!N16</f>
        <v>14</v>
      </c>
      <c r="DI16" s="44">
        <f>'28.8'!AC16</f>
        <v>0</v>
      </c>
      <c r="DJ16" s="41">
        <f>'29.8'!E16</f>
        <v>85</v>
      </c>
      <c r="DK16" s="41">
        <f>'29.8'!AE16</f>
        <v>40</v>
      </c>
      <c r="DL16" s="41">
        <f>'29.8'!N16</f>
        <v>40</v>
      </c>
      <c r="DM16" s="41">
        <f>'29.8'!AD16</f>
        <v>0</v>
      </c>
      <c r="DN16" s="44">
        <f>'30.8'!E16</f>
        <v>85</v>
      </c>
      <c r="DO16" s="44">
        <f>'30.8'!AF16</f>
        <v>117</v>
      </c>
      <c r="DP16" s="44">
        <f>'30.8'!N16</f>
        <v>10</v>
      </c>
      <c r="DQ16" s="44">
        <f>'30.8'!AE16</f>
        <v>0</v>
      </c>
      <c r="DR16" s="44">
        <f>'31.8'!E16</f>
        <v>170</v>
      </c>
      <c r="DS16" s="44">
        <f>'31.8'!AD16</f>
        <v>107</v>
      </c>
      <c r="DT16" s="44">
        <f>'31.8'!N16</f>
        <v>0</v>
      </c>
      <c r="DU16" s="44">
        <f>'31.8'!AC16</f>
        <v>0</v>
      </c>
      <c r="DV16" s="47">
        <v>329</v>
      </c>
      <c r="DW16" s="47">
        <f t="shared" si="0"/>
        <v>2359</v>
      </c>
      <c r="DX16" s="47">
        <f t="shared" si="1"/>
        <v>2091</v>
      </c>
      <c r="DY16" s="47">
        <f t="shared" si="2"/>
        <v>401</v>
      </c>
      <c r="DZ16" s="47">
        <f t="shared" si="3"/>
        <v>11</v>
      </c>
      <c r="EA16" s="47">
        <f t="shared" si="4"/>
        <v>185</v>
      </c>
      <c r="EB16" s="47"/>
      <c r="EC16" s="48">
        <f t="shared" si="5"/>
        <v>-185</v>
      </c>
    </row>
    <row r="17" spans="1:133" x14ac:dyDescent="0.25">
      <c r="A17" s="46" t="s">
        <v>45</v>
      </c>
      <c r="B17" s="41">
        <f>'1.8'!E17</f>
        <v>0</v>
      </c>
      <c r="C17" s="41">
        <f>'1.8'!AD17</f>
        <v>21</v>
      </c>
      <c r="D17" s="41">
        <f>'1.8'!N17</f>
        <v>40</v>
      </c>
      <c r="E17" s="41">
        <f>'1.8'!AC17</f>
        <v>0</v>
      </c>
      <c r="F17" s="44">
        <f>'2.8'!E17</f>
        <v>0</v>
      </c>
      <c r="G17" s="44">
        <f>'2.8'!AE17</f>
        <v>8</v>
      </c>
      <c r="H17" s="44">
        <f>'2.8'!N17</f>
        <v>12</v>
      </c>
      <c r="I17" s="44">
        <f>'2.8'!AD17</f>
        <v>0</v>
      </c>
      <c r="J17" s="41">
        <f>'3.8'!F17</f>
        <v>170</v>
      </c>
      <c r="K17" s="41">
        <f>'3.8'!AE17</f>
        <v>7</v>
      </c>
      <c r="L17" s="41">
        <f>'3.8'!O17</f>
        <v>28</v>
      </c>
      <c r="M17" s="41">
        <f>'3.8'!AD17</f>
        <v>0</v>
      </c>
      <c r="N17" s="44">
        <f>'4.8'!E17</f>
        <v>0</v>
      </c>
      <c r="O17" s="44">
        <f>'4.8'!AF17</f>
        <v>102</v>
      </c>
      <c r="P17" s="44">
        <f>'4.8'!N17</f>
        <v>5</v>
      </c>
      <c r="Q17" s="44">
        <f>'4.8'!AE17</f>
        <v>0</v>
      </c>
      <c r="R17" s="41">
        <f>'5.8'!E17</f>
        <v>85</v>
      </c>
      <c r="S17" s="41">
        <f>'5.8'!AF17</f>
        <v>79</v>
      </c>
      <c r="T17" s="41">
        <f>'5.8'!N17</f>
        <v>0</v>
      </c>
      <c r="U17" s="41">
        <f>'5.8'!AE17</f>
        <v>0</v>
      </c>
      <c r="V17" s="44">
        <f>'6.8'!E17</f>
        <v>0</v>
      </c>
      <c r="W17" s="44">
        <f>'6.8'!AE17</f>
        <v>0</v>
      </c>
      <c r="X17" s="44">
        <f>'6.8'!N17</f>
        <v>0</v>
      </c>
      <c r="Y17" s="44">
        <f>'6.8'!AD17</f>
        <v>0</v>
      </c>
      <c r="Z17" s="41">
        <f>'7.8'!E17</f>
        <v>170</v>
      </c>
      <c r="AA17" s="41">
        <f>'7.8'!AF17</f>
        <v>34</v>
      </c>
      <c r="AB17" s="41">
        <f>'7.8'!N17</f>
        <v>0</v>
      </c>
      <c r="AC17" s="41">
        <f>'7.8'!AE17</f>
        <v>0</v>
      </c>
      <c r="AD17" s="44">
        <f>'8.8'!E17</f>
        <v>0</v>
      </c>
      <c r="AE17" s="44">
        <f>'8.8'!AD17</f>
        <v>8</v>
      </c>
      <c r="AF17" s="44">
        <f>'8.8'!N17</f>
        <v>29</v>
      </c>
      <c r="AG17" s="44">
        <f>'8.8'!AC17</f>
        <v>0</v>
      </c>
      <c r="AH17" s="41">
        <f>'9.8'!E17</f>
        <v>0</v>
      </c>
      <c r="AI17" s="41">
        <f>'9.8'!AE17</f>
        <v>6</v>
      </c>
      <c r="AJ17" s="41">
        <f>'9.8'!N17</f>
        <v>5</v>
      </c>
      <c r="AK17" s="41">
        <f>'9.8'!AD17</f>
        <v>1</v>
      </c>
      <c r="AL17" s="44">
        <f>'10.8'!E17</f>
        <v>170</v>
      </c>
      <c r="AM17" s="44">
        <f>'10.8'!AD17</f>
        <v>21</v>
      </c>
      <c r="AN17" s="44">
        <f>'10.8'!N17</f>
        <v>9</v>
      </c>
      <c r="AO17" s="44">
        <f>'10.8'!AC17</f>
        <v>0</v>
      </c>
      <c r="AP17" s="41">
        <f>'11.8'!E17</f>
        <v>0</v>
      </c>
      <c r="AQ17" s="41">
        <f>'11.8'!AE17</f>
        <v>89</v>
      </c>
      <c r="AR17" s="41">
        <f>'11.8'!N17</f>
        <v>0</v>
      </c>
      <c r="AS17" s="41">
        <f>'11.8'!AD17</f>
        <v>0</v>
      </c>
      <c r="AT17" s="44">
        <f>'12.8'!F17</f>
        <v>0</v>
      </c>
      <c r="AU17" s="44">
        <f>'12.8'!AG17</f>
        <v>73</v>
      </c>
      <c r="AV17" s="44">
        <f>'12.8'!O17</f>
        <v>0</v>
      </c>
      <c r="AW17" s="44">
        <f>'12.8'!AF17</f>
        <v>0</v>
      </c>
      <c r="AX17" s="41">
        <f>'13.8'!F17</f>
        <v>0</v>
      </c>
      <c r="AY17" s="41">
        <f>'13.8'!AE17</f>
        <v>0</v>
      </c>
      <c r="AZ17" s="41">
        <f>'13.8'!O17</f>
        <v>0</v>
      </c>
      <c r="BA17" s="41">
        <f>'13.8'!AD17</f>
        <v>0</v>
      </c>
      <c r="BB17" s="44">
        <f>'14.8'!E17</f>
        <v>0</v>
      </c>
      <c r="BC17" s="44">
        <f>'14.8'!AF17</f>
        <v>68</v>
      </c>
      <c r="BD17" s="44">
        <f>'14.8'!N17</f>
        <v>2</v>
      </c>
      <c r="BE17" s="44">
        <f>'14.8'!AE17</f>
        <v>0</v>
      </c>
      <c r="BF17" s="41">
        <f>'15.8'!F17</f>
        <v>170</v>
      </c>
      <c r="BG17" s="41">
        <f>'15.8'!AF17</f>
        <v>40</v>
      </c>
      <c r="BH17" s="41">
        <f>'15.8'!O17</f>
        <v>28</v>
      </c>
      <c r="BI17" s="41">
        <f>'15.8'!AE17</f>
        <v>1</v>
      </c>
      <c r="BJ17" s="44">
        <f>'16.8'!E17</f>
        <v>0</v>
      </c>
      <c r="BK17" s="44">
        <f>'16.8'!AE17</f>
        <v>9</v>
      </c>
      <c r="BL17" s="44">
        <f>'16.8'!N17</f>
        <v>0</v>
      </c>
      <c r="BM17" s="44">
        <f>'16.8'!AD17</f>
        <v>0</v>
      </c>
      <c r="BN17" s="41">
        <f>'17.8'!F17</f>
        <v>0</v>
      </c>
      <c r="BO17" s="41">
        <f>'17.8'!AE17</f>
        <v>7</v>
      </c>
      <c r="BP17" s="41">
        <f>'17.8'!O17</f>
        <v>14</v>
      </c>
      <c r="BQ17" s="41">
        <f>'17.8'!AD17</f>
        <v>0</v>
      </c>
      <c r="BR17" s="44">
        <f>'18.8'!F17</f>
        <v>171</v>
      </c>
      <c r="BS17" s="44">
        <f>'18.8'!AE17</f>
        <v>42</v>
      </c>
      <c r="BT17" s="44">
        <f>'18.8'!O17</f>
        <v>0</v>
      </c>
      <c r="BU17" s="44">
        <f>'18.8'!AD17</f>
        <v>1</v>
      </c>
      <c r="BV17" s="41">
        <f>'19.8'!E17</f>
        <v>0</v>
      </c>
      <c r="BW17" s="41">
        <f>'19.8'!AG17</f>
        <v>123</v>
      </c>
      <c r="BX17" s="41">
        <f>'19.8'!N17</f>
        <v>0</v>
      </c>
      <c r="BY17" s="41">
        <f>'19.8'!AF17</f>
        <v>0</v>
      </c>
      <c r="BZ17" s="44">
        <f>'20.8'!F17</f>
        <v>170</v>
      </c>
      <c r="CA17" s="44">
        <f>'20.8'!AF17</f>
        <v>0</v>
      </c>
      <c r="CB17" s="44">
        <f>'20.8'!O17</f>
        <v>0</v>
      </c>
      <c r="CC17" s="44">
        <f>'20.8'!AE17</f>
        <v>0</v>
      </c>
      <c r="CD17" s="41">
        <f>'21.8'!E17</f>
        <v>170</v>
      </c>
      <c r="CE17" s="41">
        <f>'21.8'!AE17</f>
        <v>57</v>
      </c>
      <c r="CF17" s="41">
        <f>'21.8'!N17</f>
        <v>0</v>
      </c>
      <c r="CG17" s="41">
        <f>'21.8'!AD17</f>
        <v>1</v>
      </c>
      <c r="CH17" s="44">
        <f>'22.8'!E17</f>
        <v>0</v>
      </c>
      <c r="CI17" s="44">
        <f>'22.8'!AD17</f>
        <v>31</v>
      </c>
      <c r="CJ17" s="44">
        <f>'22.8'!N17</f>
        <v>23</v>
      </c>
      <c r="CK17" s="44">
        <f>'22.8'!AC17</f>
        <v>0</v>
      </c>
      <c r="CL17" s="41">
        <f>'23.8'!E17</f>
        <v>0</v>
      </c>
      <c r="CM17" s="41">
        <f>'23.8'!AE17</f>
        <v>8</v>
      </c>
      <c r="CN17" s="41">
        <f>'23.8'!N17</f>
        <v>0</v>
      </c>
      <c r="CO17" s="41">
        <f>'23.8'!AD17</f>
        <v>0</v>
      </c>
      <c r="CP17" s="44">
        <f>'24.8'!E17</f>
        <v>0</v>
      </c>
      <c r="CQ17" s="44">
        <f>'24.8'!AD17</f>
        <v>88</v>
      </c>
      <c r="CR17" s="44">
        <f>'24.8'!N17</f>
        <v>5</v>
      </c>
      <c r="CS17" s="44">
        <f>'24.8'!AC17</f>
        <v>0</v>
      </c>
      <c r="CT17" s="41">
        <f>'25.8'!E17</f>
        <v>0</v>
      </c>
      <c r="CU17" s="41">
        <f>'25.8'!AD17</f>
        <v>84</v>
      </c>
      <c r="CV17" s="41">
        <f>'25.8'!N17</f>
        <v>0</v>
      </c>
      <c r="CW17" s="41">
        <f>'25.8'!AC17</f>
        <v>0</v>
      </c>
      <c r="CX17" s="44">
        <f>'26.8'!E17</f>
        <v>0</v>
      </c>
      <c r="CY17" s="44">
        <f>'26.8'!AG17</f>
        <v>39</v>
      </c>
      <c r="CZ17" s="44">
        <f>'26.8'!N17</f>
        <v>0</v>
      </c>
      <c r="DA17" s="44">
        <f>'26.8'!AF17</f>
        <v>0</v>
      </c>
      <c r="DB17" s="41">
        <f>'27.8'!E17</f>
        <v>0</v>
      </c>
      <c r="DC17" s="41">
        <f>'27.8'!AD17</f>
        <v>0</v>
      </c>
      <c r="DD17" s="41">
        <f>'27.8'!N17</f>
        <v>0</v>
      </c>
      <c r="DE17" s="41">
        <f>'27.8'!AC17</f>
        <v>0</v>
      </c>
      <c r="DF17" s="44">
        <f>'28.8'!E17</f>
        <v>170</v>
      </c>
      <c r="DG17" s="44">
        <f>'28.8'!AD17</f>
        <v>69</v>
      </c>
      <c r="DH17" s="44">
        <f>'28.8'!N17</f>
        <v>26</v>
      </c>
      <c r="DI17" s="44">
        <f>'28.8'!AC17</f>
        <v>1</v>
      </c>
      <c r="DJ17" s="41">
        <f>'29.8'!E17</f>
        <v>0</v>
      </c>
      <c r="DK17" s="41">
        <f>'29.8'!AE17</f>
        <v>18</v>
      </c>
      <c r="DL17" s="41">
        <f>'29.8'!N17</f>
        <v>25</v>
      </c>
      <c r="DM17" s="41">
        <f>'29.8'!AD17</f>
        <v>1</v>
      </c>
      <c r="DN17" s="44">
        <f>'30.8'!E17</f>
        <v>0</v>
      </c>
      <c r="DO17" s="44">
        <f>'30.8'!AF17</f>
        <v>25</v>
      </c>
      <c r="DP17" s="44">
        <f>'30.8'!N17</f>
        <v>0</v>
      </c>
      <c r="DQ17" s="44">
        <f>'30.8'!AE17</f>
        <v>0</v>
      </c>
      <c r="DR17" s="44">
        <f>'31.8'!E17</f>
        <v>140</v>
      </c>
      <c r="DS17" s="44">
        <f>'31.8'!AD17</f>
        <v>23</v>
      </c>
      <c r="DT17" s="44">
        <f>'31.8'!N17</f>
        <v>0</v>
      </c>
      <c r="DU17" s="44">
        <f>'31.8'!AC17</f>
        <v>0</v>
      </c>
      <c r="DV17" s="47">
        <v>216</v>
      </c>
      <c r="DW17" s="47">
        <f t="shared" si="0"/>
        <v>1446</v>
      </c>
      <c r="DX17" s="47">
        <f t="shared" si="1"/>
        <v>1156</v>
      </c>
      <c r="DY17" s="47">
        <f t="shared" si="2"/>
        <v>251</v>
      </c>
      <c r="DZ17" s="47">
        <f t="shared" si="3"/>
        <v>6</v>
      </c>
      <c r="EA17" s="47">
        <f t="shared" si="4"/>
        <v>249</v>
      </c>
      <c r="EB17" s="47"/>
      <c r="EC17" s="48">
        <f t="shared" si="5"/>
        <v>-249</v>
      </c>
    </row>
    <row r="18" spans="1:133" x14ac:dyDescent="0.25">
      <c r="A18" s="46" t="s">
        <v>46</v>
      </c>
      <c r="B18" s="41">
        <f>'1.8'!E18</f>
        <v>0</v>
      </c>
      <c r="C18" s="41">
        <f>'1.8'!AD18</f>
        <v>0</v>
      </c>
      <c r="D18" s="41">
        <f>'1.8'!N18</f>
        <v>0</v>
      </c>
      <c r="E18" s="41">
        <f>'1.8'!AC18</f>
        <v>1</v>
      </c>
      <c r="F18" s="44">
        <f>'2.8'!E18</f>
        <v>0</v>
      </c>
      <c r="G18" s="44">
        <f>'2.8'!AE18</f>
        <v>0</v>
      </c>
      <c r="H18" s="44">
        <f>'2.8'!N18</f>
        <v>6</v>
      </c>
      <c r="I18" s="44">
        <f>'2.8'!AD18</f>
        <v>0</v>
      </c>
      <c r="J18" s="41">
        <f>'3.8'!F18</f>
        <v>0</v>
      </c>
      <c r="K18" s="41">
        <f>'3.8'!AE18</f>
        <v>2</v>
      </c>
      <c r="L18" s="41">
        <f>'3.8'!O18</f>
        <v>0</v>
      </c>
      <c r="M18" s="41">
        <f>'3.8'!AD18</f>
        <v>0</v>
      </c>
      <c r="N18" s="44">
        <f>'4.8'!E18</f>
        <v>0</v>
      </c>
      <c r="O18" s="44">
        <f>'4.8'!AF18</f>
        <v>10</v>
      </c>
      <c r="P18" s="44">
        <f>'4.8'!N18</f>
        <v>0</v>
      </c>
      <c r="Q18" s="44">
        <f>'4.8'!AE18</f>
        <v>0</v>
      </c>
      <c r="R18" s="41">
        <f>'5.8'!E18</f>
        <v>0</v>
      </c>
      <c r="S18" s="41">
        <f>'5.8'!AF18</f>
        <v>10</v>
      </c>
      <c r="T18" s="41">
        <f>'5.8'!N18</f>
        <v>0</v>
      </c>
      <c r="U18" s="41">
        <f>'5.8'!AE18</f>
        <v>0</v>
      </c>
      <c r="V18" s="44">
        <f>'6.8'!E18</f>
        <v>0</v>
      </c>
      <c r="W18" s="44">
        <f>'6.8'!AE18</f>
        <v>0</v>
      </c>
      <c r="X18" s="44">
        <f>'6.8'!N18</f>
        <v>0</v>
      </c>
      <c r="Y18" s="44">
        <f>'6.8'!AD18</f>
        <v>0</v>
      </c>
      <c r="Z18" s="41">
        <f>'7.8'!E18</f>
        <v>0</v>
      </c>
      <c r="AA18" s="41">
        <f>'7.8'!AF18</f>
        <v>4</v>
      </c>
      <c r="AB18" s="41">
        <f>'7.8'!N18</f>
        <v>3</v>
      </c>
      <c r="AC18" s="41">
        <f>'7.8'!AE18</f>
        <v>0</v>
      </c>
      <c r="AD18" s="44">
        <f>'8.8'!E18</f>
        <v>0</v>
      </c>
      <c r="AE18" s="44">
        <f>'8.8'!AD18</f>
        <v>3</v>
      </c>
      <c r="AF18" s="44">
        <f>'8.8'!N18</f>
        <v>5</v>
      </c>
      <c r="AG18" s="44">
        <f>'8.8'!AC18</f>
        <v>0</v>
      </c>
      <c r="AH18" s="41">
        <f>'9.8'!E18</f>
        <v>0</v>
      </c>
      <c r="AI18" s="41">
        <f>'9.8'!AE18</f>
        <v>0</v>
      </c>
      <c r="AJ18" s="41">
        <f>'9.8'!N18</f>
        <v>0</v>
      </c>
      <c r="AK18" s="41">
        <f>'9.8'!AD18</f>
        <v>0</v>
      </c>
      <c r="AL18" s="44">
        <f>'10.8'!E18</f>
        <v>0</v>
      </c>
      <c r="AM18" s="44">
        <f>'10.8'!AD18</f>
        <v>5</v>
      </c>
      <c r="AN18" s="44">
        <f>'10.8'!N18</f>
        <v>0</v>
      </c>
      <c r="AO18" s="44">
        <f>'10.8'!AC18</f>
        <v>0</v>
      </c>
      <c r="AP18" s="41">
        <f>'11.8'!E18</f>
        <v>0</v>
      </c>
      <c r="AQ18" s="41">
        <f>'11.8'!AE18</f>
        <v>0</v>
      </c>
      <c r="AR18" s="41">
        <f>'11.8'!N18</f>
        <v>5</v>
      </c>
      <c r="AS18" s="41">
        <f>'11.8'!AD18</f>
        <v>0</v>
      </c>
      <c r="AT18" s="44">
        <f>'12.8'!F18</f>
        <v>0</v>
      </c>
      <c r="AU18" s="44">
        <f>'12.8'!AG18</f>
        <v>19</v>
      </c>
      <c r="AV18" s="44">
        <f>'12.8'!O18</f>
        <v>0</v>
      </c>
      <c r="AW18" s="44">
        <f>'12.8'!AF18</f>
        <v>0</v>
      </c>
      <c r="AX18" s="41">
        <f>'13.8'!F18</f>
        <v>0</v>
      </c>
      <c r="AY18" s="41">
        <f>'13.8'!AE18</f>
        <v>0</v>
      </c>
      <c r="AZ18" s="41">
        <f>'13.8'!O18</f>
        <v>0</v>
      </c>
      <c r="BA18" s="41">
        <f>'13.8'!AD18</f>
        <v>0</v>
      </c>
      <c r="BB18" s="44">
        <f>'14.8'!E18</f>
        <v>0</v>
      </c>
      <c r="BC18" s="44">
        <f>'14.8'!AF18</f>
        <v>8</v>
      </c>
      <c r="BD18" s="44">
        <f>'14.8'!N18</f>
        <v>5</v>
      </c>
      <c r="BE18" s="44">
        <f>'14.8'!AE18</f>
        <v>0</v>
      </c>
      <c r="BF18" s="41">
        <f>'15.8'!F18</f>
        <v>0</v>
      </c>
      <c r="BG18" s="41">
        <f>'15.8'!AF18</f>
        <v>0</v>
      </c>
      <c r="BH18" s="41">
        <f>'15.8'!O18</f>
        <v>0</v>
      </c>
      <c r="BI18" s="41">
        <f>'15.8'!AE18</f>
        <v>0</v>
      </c>
      <c r="BJ18" s="44">
        <f>'16.8'!E18</f>
        <v>0</v>
      </c>
      <c r="BK18" s="44">
        <f>'16.8'!AE18</f>
        <v>1</v>
      </c>
      <c r="BL18" s="44">
        <f>'16.8'!N18</f>
        <v>0</v>
      </c>
      <c r="BM18" s="44">
        <f>'16.8'!AD18</f>
        <v>0</v>
      </c>
      <c r="BN18" s="41">
        <f>'17.8'!F18</f>
        <v>0</v>
      </c>
      <c r="BO18" s="41">
        <f>'17.8'!AE18</f>
        <v>3</v>
      </c>
      <c r="BP18" s="41">
        <f>'17.8'!O18</f>
        <v>0</v>
      </c>
      <c r="BQ18" s="41">
        <f>'17.8'!AD18</f>
        <v>0</v>
      </c>
      <c r="BR18" s="44">
        <f>'18.8'!F18</f>
        <v>0</v>
      </c>
      <c r="BS18" s="44">
        <f>'18.8'!AE18</f>
        <v>4</v>
      </c>
      <c r="BT18" s="44">
        <f>'18.8'!O18</f>
        <v>0</v>
      </c>
      <c r="BU18" s="44">
        <f>'18.8'!AD18</f>
        <v>0</v>
      </c>
      <c r="BV18" s="41">
        <f>'19.8'!E18</f>
        <v>0</v>
      </c>
      <c r="BW18" s="41">
        <f>'19.8'!AG18</f>
        <v>0</v>
      </c>
      <c r="BX18" s="41">
        <f>'19.8'!N18</f>
        <v>0</v>
      </c>
      <c r="BY18" s="41">
        <f>'19.8'!AF18</f>
        <v>0</v>
      </c>
      <c r="BZ18" s="44">
        <f>'20.8'!F18</f>
        <v>0</v>
      </c>
      <c r="CA18" s="44">
        <f>'20.8'!AF18</f>
        <v>0</v>
      </c>
      <c r="CB18" s="44">
        <f>'20.8'!O18</f>
        <v>0</v>
      </c>
      <c r="CC18" s="44">
        <f>'20.8'!AE18</f>
        <v>0</v>
      </c>
      <c r="CD18" s="41">
        <f>'21.8'!E18</f>
        <v>0</v>
      </c>
      <c r="CE18" s="41">
        <f>'21.8'!AE18</f>
        <v>0</v>
      </c>
      <c r="CF18" s="41">
        <f>'21.8'!N18</f>
        <v>0</v>
      </c>
      <c r="CG18" s="41">
        <f>'21.8'!AD18</f>
        <v>0</v>
      </c>
      <c r="CH18" s="44">
        <f>'22.8'!E18</f>
        <v>0</v>
      </c>
      <c r="CI18" s="44">
        <f>'22.8'!AD18</f>
        <v>0</v>
      </c>
      <c r="CJ18" s="44">
        <f>'22.8'!N18</f>
        <v>3</v>
      </c>
      <c r="CK18" s="44">
        <f>'22.8'!AC18</f>
        <v>0</v>
      </c>
      <c r="CL18" s="41">
        <f>'23.8'!E18</f>
        <v>0</v>
      </c>
      <c r="CM18" s="41">
        <f>'23.8'!AE18</f>
        <v>0</v>
      </c>
      <c r="CN18" s="41">
        <f>'23.8'!N18</f>
        <v>0</v>
      </c>
      <c r="CO18" s="41">
        <f>'23.8'!AD18</f>
        <v>0</v>
      </c>
      <c r="CP18" s="44">
        <f>'24.8'!E18</f>
        <v>0</v>
      </c>
      <c r="CQ18" s="44">
        <f>'24.8'!AD18</f>
        <v>0</v>
      </c>
      <c r="CR18" s="44">
        <f>'24.8'!N18</f>
        <v>0</v>
      </c>
      <c r="CS18" s="44">
        <f>'24.8'!AC18</f>
        <v>0</v>
      </c>
      <c r="CT18" s="41">
        <f>'25.8'!E18</f>
        <v>0</v>
      </c>
      <c r="CU18" s="41">
        <f>'25.8'!AD18</f>
        <v>0</v>
      </c>
      <c r="CV18" s="41">
        <f>'25.8'!N18</f>
        <v>0</v>
      </c>
      <c r="CW18" s="41">
        <f>'25.8'!AC18</f>
        <v>0</v>
      </c>
      <c r="CX18" s="44">
        <f>'26.8'!E18</f>
        <v>0</v>
      </c>
      <c r="CY18" s="44">
        <f>'26.8'!AG18</f>
        <v>50</v>
      </c>
      <c r="CZ18" s="44">
        <f>'26.8'!N18</f>
        <v>0</v>
      </c>
      <c r="DA18" s="44">
        <f>'26.8'!AF18</f>
        <v>0</v>
      </c>
      <c r="DB18" s="41">
        <f>'27.8'!E18</f>
        <v>0</v>
      </c>
      <c r="DC18" s="41">
        <f>'27.8'!AD18</f>
        <v>0</v>
      </c>
      <c r="DD18" s="41">
        <f>'27.8'!N18</f>
        <v>0</v>
      </c>
      <c r="DE18" s="41">
        <f>'27.8'!AC18</f>
        <v>0</v>
      </c>
      <c r="DF18" s="44">
        <f>'28.8'!E18</f>
        <v>12</v>
      </c>
      <c r="DG18" s="44">
        <f>'28.8'!AD18</f>
        <v>5</v>
      </c>
      <c r="DH18" s="44">
        <f>'28.8'!N18</f>
        <v>14</v>
      </c>
      <c r="DI18" s="44">
        <f>'28.8'!AC18</f>
        <v>1</v>
      </c>
      <c r="DJ18" s="41">
        <f>'29.8'!E18</f>
        <v>0</v>
      </c>
      <c r="DK18" s="41">
        <f>'29.8'!AE18</f>
        <v>0</v>
      </c>
      <c r="DL18" s="41">
        <f>'29.8'!N18</f>
        <v>0</v>
      </c>
      <c r="DM18" s="41">
        <f>'29.8'!AD18</f>
        <v>0</v>
      </c>
      <c r="DN18" s="44">
        <f>'30.8'!E18</f>
        <v>0</v>
      </c>
      <c r="DO18" s="44">
        <f>'30.8'!AF18</f>
        <v>2</v>
      </c>
      <c r="DP18" s="44">
        <f>'30.8'!N18</f>
        <v>0</v>
      </c>
      <c r="DQ18" s="44">
        <f>'30.8'!AE18</f>
        <v>0</v>
      </c>
      <c r="DR18" s="44">
        <f>'31.8'!E18</f>
        <v>0</v>
      </c>
      <c r="DS18" s="44">
        <f>'31.8'!AD18</f>
        <v>9</v>
      </c>
      <c r="DT18" s="44">
        <f>'31.8'!N18</f>
        <v>0</v>
      </c>
      <c r="DU18" s="44">
        <f>'31.8'!AC18</f>
        <v>0</v>
      </c>
      <c r="DV18" s="47">
        <v>166</v>
      </c>
      <c r="DW18" s="47">
        <f t="shared" si="0"/>
        <v>12</v>
      </c>
      <c r="DX18" s="47">
        <f t="shared" si="1"/>
        <v>126</v>
      </c>
      <c r="DY18" s="47">
        <f t="shared" si="2"/>
        <v>41</v>
      </c>
      <c r="DZ18" s="47">
        <f t="shared" si="3"/>
        <v>2</v>
      </c>
      <c r="EA18" s="50">
        <f t="shared" si="4"/>
        <v>9</v>
      </c>
      <c r="EB18" s="47"/>
      <c r="EC18" s="48">
        <f t="shared" si="5"/>
        <v>-9</v>
      </c>
    </row>
    <row r="19" spans="1:133" x14ac:dyDescent="0.25">
      <c r="A19" s="46" t="s">
        <v>25</v>
      </c>
      <c r="B19" s="41">
        <f>'1.8'!E19</f>
        <v>0</v>
      </c>
      <c r="C19" s="41">
        <f>'1.8'!AD19</f>
        <v>24</v>
      </c>
      <c r="D19" s="41">
        <f>'1.8'!N19</f>
        <v>0</v>
      </c>
      <c r="E19" s="41">
        <f>'1.8'!AC19</f>
        <v>0</v>
      </c>
      <c r="F19" s="44">
        <f>'2.8'!E19</f>
        <v>0</v>
      </c>
      <c r="G19" s="44">
        <f>'2.8'!AE19</f>
        <v>0</v>
      </c>
      <c r="H19" s="44">
        <f>'2.8'!N19</f>
        <v>25</v>
      </c>
      <c r="I19" s="44">
        <f>'2.8'!AD19</f>
        <v>0</v>
      </c>
      <c r="J19" s="41">
        <f>'3.8'!F19</f>
        <v>0</v>
      </c>
      <c r="K19" s="41">
        <f>'3.8'!AE19</f>
        <v>4</v>
      </c>
      <c r="L19" s="41">
        <f>'3.8'!O19</f>
        <v>13</v>
      </c>
      <c r="M19" s="41">
        <f>'3.8'!AD19</f>
        <v>1</v>
      </c>
      <c r="N19" s="44">
        <f>'4.8'!E19</f>
        <v>100</v>
      </c>
      <c r="O19" s="44">
        <f>'4.8'!AF19</f>
        <v>2</v>
      </c>
      <c r="P19" s="44">
        <f>'4.8'!N19</f>
        <v>0</v>
      </c>
      <c r="Q19" s="44">
        <f>'4.8'!AE19</f>
        <v>0</v>
      </c>
      <c r="R19" s="41">
        <f>'5.8'!E19</f>
        <v>0</v>
      </c>
      <c r="S19" s="41">
        <f>'5.8'!AF19</f>
        <v>0</v>
      </c>
      <c r="T19" s="41">
        <f>'5.8'!N19</f>
        <v>15</v>
      </c>
      <c r="U19" s="41">
        <f>'5.8'!AE19</f>
        <v>0</v>
      </c>
      <c r="V19" s="44">
        <f>'6.8'!E19</f>
        <v>0</v>
      </c>
      <c r="W19" s="44">
        <f>'6.8'!AE19</f>
        <v>0</v>
      </c>
      <c r="X19" s="44">
        <f>'6.8'!N19</f>
        <v>0</v>
      </c>
      <c r="Y19" s="44">
        <f>'6.8'!AD19</f>
        <v>0</v>
      </c>
      <c r="Z19" s="41">
        <f>'7.8'!E19</f>
        <v>0</v>
      </c>
      <c r="AA19" s="41">
        <f>'7.8'!AF19</f>
        <v>1</v>
      </c>
      <c r="AB19" s="41">
        <f>'7.8'!N19</f>
        <v>3</v>
      </c>
      <c r="AC19" s="41">
        <f>'7.8'!AE19</f>
        <v>0</v>
      </c>
      <c r="AD19" s="44">
        <f>'8.8'!E19</f>
        <v>0</v>
      </c>
      <c r="AE19" s="44">
        <f>'8.8'!AD19</f>
        <v>25</v>
      </c>
      <c r="AF19" s="44">
        <f>'8.8'!N19</f>
        <v>20</v>
      </c>
      <c r="AG19" s="44">
        <f>'8.8'!AC19</f>
        <v>0</v>
      </c>
      <c r="AH19" s="41">
        <f>'9.8'!E19</f>
        <v>0</v>
      </c>
      <c r="AI19" s="41">
        <f>'9.8'!AE19</f>
        <v>11</v>
      </c>
      <c r="AJ19" s="41">
        <f>'9.8'!N19</f>
        <v>0</v>
      </c>
      <c r="AK19" s="41">
        <f>'9.8'!AD19</f>
        <v>0</v>
      </c>
      <c r="AL19" s="44">
        <f>'10.8'!E19</f>
        <v>100</v>
      </c>
      <c r="AM19" s="44">
        <f>'10.8'!AD19</f>
        <v>0</v>
      </c>
      <c r="AN19" s="44">
        <f>'10.8'!N19</f>
        <v>25</v>
      </c>
      <c r="AO19" s="44">
        <f>'10.8'!AC19</f>
        <v>0</v>
      </c>
      <c r="AP19" s="41">
        <f>'11.8'!E19</f>
        <v>0</v>
      </c>
      <c r="AQ19" s="41">
        <f>'11.8'!AE19</f>
        <v>23</v>
      </c>
      <c r="AR19" s="41">
        <f>'11.8'!N19</f>
        <v>10</v>
      </c>
      <c r="AS19" s="41">
        <f>'11.8'!AD19</f>
        <v>0</v>
      </c>
      <c r="AT19" s="44">
        <f>'12.8'!F19</f>
        <v>55</v>
      </c>
      <c r="AU19" s="44">
        <f>'12.8'!AG19</f>
        <v>10</v>
      </c>
      <c r="AV19" s="44">
        <f>'12.8'!O19</f>
        <v>0</v>
      </c>
      <c r="AW19" s="44">
        <f>'12.8'!AF19</f>
        <v>0</v>
      </c>
      <c r="AX19" s="41">
        <f>'13.8'!F19</f>
        <v>0</v>
      </c>
      <c r="AY19" s="41">
        <f>'13.8'!AE19</f>
        <v>0</v>
      </c>
      <c r="AZ19" s="41">
        <f>'13.8'!O19</f>
        <v>0</v>
      </c>
      <c r="BA19" s="41">
        <f>'13.8'!AD19</f>
        <v>0</v>
      </c>
      <c r="BB19" s="44">
        <f>'14.8'!E19</f>
        <v>0</v>
      </c>
      <c r="BC19" s="44">
        <f>'14.8'!AF19</f>
        <v>0</v>
      </c>
      <c r="BD19" s="44">
        <f>'14.8'!N19</f>
        <v>0</v>
      </c>
      <c r="BE19" s="44">
        <f>'14.8'!AE19</f>
        <v>0</v>
      </c>
      <c r="BF19" s="41">
        <f>'15.8'!F19</f>
        <v>0</v>
      </c>
      <c r="BG19" s="41">
        <f>'15.8'!AF19</f>
        <v>1</v>
      </c>
      <c r="BH19" s="41">
        <f>'15.8'!O19</f>
        <v>130</v>
      </c>
      <c r="BI19" s="41">
        <f>'15.8'!AE19</f>
        <v>1</v>
      </c>
      <c r="BJ19" s="44">
        <f>'16.8'!E19</f>
        <v>0</v>
      </c>
      <c r="BK19" s="44">
        <f>'16.8'!AE19</f>
        <v>0</v>
      </c>
      <c r="BL19" s="44">
        <f>'16.8'!N19</f>
        <v>0</v>
      </c>
      <c r="BM19" s="44">
        <f>'16.8'!AD19</f>
        <v>0</v>
      </c>
      <c r="BN19" s="41">
        <f>'17.8'!F19</f>
        <v>312</v>
      </c>
      <c r="BO19" s="41">
        <f>'17.8'!AE19</f>
        <v>135</v>
      </c>
      <c r="BP19" s="41">
        <f>'17.8'!O19</f>
        <v>156</v>
      </c>
      <c r="BQ19" s="41">
        <f>'17.8'!AD19</f>
        <v>1</v>
      </c>
      <c r="BR19" s="44">
        <f>'18.8'!F19</f>
        <v>333</v>
      </c>
      <c r="BS19" s="44">
        <f>'18.8'!AE19</f>
        <v>90</v>
      </c>
      <c r="BT19" s="44">
        <f>'18.8'!O19</f>
        <v>15</v>
      </c>
      <c r="BU19" s="44">
        <f>'18.8'!AD19</f>
        <v>0</v>
      </c>
      <c r="BV19" s="41">
        <f>'19.8'!E19</f>
        <v>0</v>
      </c>
      <c r="BW19" s="41">
        <f>'19.8'!AG19</f>
        <v>11</v>
      </c>
      <c r="BX19" s="41">
        <f>'19.8'!N19</f>
        <v>70</v>
      </c>
      <c r="BY19" s="41">
        <f>'19.8'!AF19</f>
        <v>1</v>
      </c>
      <c r="BZ19" s="44">
        <f>'20.8'!F19</f>
        <v>0</v>
      </c>
      <c r="CA19" s="44">
        <f>'20.8'!AF19</f>
        <v>0</v>
      </c>
      <c r="CB19" s="44">
        <f>'20.8'!O19</f>
        <v>0</v>
      </c>
      <c r="CC19" s="44">
        <f>'20.8'!AE19</f>
        <v>0</v>
      </c>
      <c r="CD19" s="41">
        <f>'21.8'!E19</f>
        <v>100</v>
      </c>
      <c r="CE19" s="41">
        <f>'21.8'!AE19</f>
        <v>0</v>
      </c>
      <c r="CF19" s="41">
        <f>'21.8'!N19</f>
        <v>20</v>
      </c>
      <c r="CG19" s="41">
        <f>'21.8'!AD19</f>
        <v>0</v>
      </c>
      <c r="CH19" s="44">
        <f>'22.8'!E19</f>
        <v>0</v>
      </c>
      <c r="CI19" s="44">
        <f>'22.8'!AD19</f>
        <v>10</v>
      </c>
      <c r="CJ19" s="44">
        <f>'22.8'!N19</f>
        <v>25</v>
      </c>
      <c r="CK19" s="44">
        <f>'22.8'!AC19</f>
        <v>0</v>
      </c>
      <c r="CL19" s="41">
        <f>'23.8'!E19</f>
        <v>0</v>
      </c>
      <c r="CM19" s="41">
        <f>'23.8'!AE19</f>
        <v>5</v>
      </c>
      <c r="CN19" s="41">
        <f>'23.8'!N19</f>
        <v>105</v>
      </c>
      <c r="CO19" s="41">
        <f>'23.8'!AD19</f>
        <v>0</v>
      </c>
      <c r="CP19" s="44">
        <f>'24.8'!E19</f>
        <v>0</v>
      </c>
      <c r="CQ19" s="44">
        <f>'24.8'!AD19</f>
        <v>10</v>
      </c>
      <c r="CR19" s="44">
        <f>'24.8'!N19</f>
        <v>20</v>
      </c>
      <c r="CS19" s="44">
        <f>'24.8'!AC19</f>
        <v>0</v>
      </c>
      <c r="CT19" s="41">
        <f>'25.8'!E19</f>
        <v>0</v>
      </c>
      <c r="CU19" s="41">
        <f>'25.8'!AD19</f>
        <v>20</v>
      </c>
      <c r="CV19" s="41">
        <f>'25.8'!N19</f>
        <v>5</v>
      </c>
      <c r="CW19" s="41">
        <f>'25.8'!AC19</f>
        <v>0</v>
      </c>
      <c r="CX19" s="44">
        <f>'26.8'!E19</f>
        <v>100</v>
      </c>
      <c r="CY19" s="44">
        <f>'26.8'!AG19</f>
        <v>10</v>
      </c>
      <c r="CZ19" s="44">
        <f>'26.8'!N19</f>
        <v>15</v>
      </c>
      <c r="DA19" s="44">
        <f>'26.8'!AF19</f>
        <v>0</v>
      </c>
      <c r="DB19" s="41">
        <f>'27.8'!E19</f>
        <v>0</v>
      </c>
      <c r="DC19" s="41">
        <f>'27.8'!AD19</f>
        <v>0</v>
      </c>
      <c r="DD19" s="41">
        <f>'27.8'!N19</f>
        <v>0</v>
      </c>
      <c r="DE19" s="41">
        <f>'27.8'!AC19</f>
        <v>0</v>
      </c>
      <c r="DF19" s="44">
        <f>'28.8'!E19</f>
        <v>0</v>
      </c>
      <c r="DG19" s="44">
        <f>'28.8'!AD19</f>
        <v>15</v>
      </c>
      <c r="DH19" s="44">
        <f>'28.8'!N19</f>
        <v>10</v>
      </c>
      <c r="DI19" s="44">
        <f>'28.8'!AC19</f>
        <v>0</v>
      </c>
      <c r="DJ19" s="41">
        <f>'29.8'!E19</f>
        <v>0</v>
      </c>
      <c r="DK19" s="41">
        <f>'29.8'!AE19</f>
        <v>35</v>
      </c>
      <c r="DL19" s="41">
        <f>'29.8'!N19</f>
        <v>33</v>
      </c>
      <c r="DM19" s="41">
        <f>'29.8'!AD19</f>
        <v>0</v>
      </c>
      <c r="DN19" s="44">
        <f>'30.8'!E19</f>
        <v>0</v>
      </c>
      <c r="DO19" s="44">
        <f>'30.8'!AF19</f>
        <v>10</v>
      </c>
      <c r="DP19" s="44">
        <f>'30.8'!N19</f>
        <v>20</v>
      </c>
      <c r="DQ19" s="44">
        <f>'30.8'!AE19</f>
        <v>0</v>
      </c>
      <c r="DR19" s="44">
        <f>'31.8'!E19</f>
        <v>67</v>
      </c>
      <c r="DS19" s="44">
        <f>'31.8'!AD19</f>
        <v>15</v>
      </c>
      <c r="DT19" s="44">
        <f>'31.8'!N19</f>
        <v>40</v>
      </c>
      <c r="DU19" s="44">
        <f>'31.8'!AC19</f>
        <v>0</v>
      </c>
      <c r="DV19" s="47">
        <v>91</v>
      </c>
      <c r="DW19" s="47">
        <f t="shared" si="0"/>
        <v>1100</v>
      </c>
      <c r="DX19" s="47">
        <f t="shared" si="1"/>
        <v>452</v>
      </c>
      <c r="DY19" s="47">
        <f t="shared" si="2"/>
        <v>735</v>
      </c>
      <c r="DZ19" s="47">
        <f t="shared" si="3"/>
        <v>4</v>
      </c>
      <c r="EA19" s="47">
        <f t="shared" si="4"/>
        <v>0</v>
      </c>
      <c r="EB19" s="47"/>
      <c r="EC19" s="48">
        <f t="shared" si="5"/>
        <v>0</v>
      </c>
    </row>
    <row r="20" spans="1:133" x14ac:dyDescent="0.25">
      <c r="A20" s="46" t="s">
        <v>26</v>
      </c>
      <c r="B20" s="41">
        <f>'1.8'!E20</f>
        <v>0</v>
      </c>
      <c r="C20" s="41">
        <f>'1.8'!AD20</f>
        <v>0</v>
      </c>
      <c r="D20" s="41">
        <f>'1.8'!N20</f>
        <v>0</v>
      </c>
      <c r="E20" s="41">
        <f>'1.8'!AC20</f>
        <v>0</v>
      </c>
      <c r="F20" s="44">
        <f>'2.8'!E20</f>
        <v>0</v>
      </c>
      <c r="G20" s="44">
        <f>'2.8'!AE20</f>
        <v>0</v>
      </c>
      <c r="H20" s="44">
        <f>'2.8'!N20</f>
        <v>0</v>
      </c>
      <c r="I20" s="44">
        <f>'2.8'!AD20</f>
        <v>0</v>
      </c>
      <c r="J20" s="41">
        <f>'3.8'!F20</f>
        <v>0</v>
      </c>
      <c r="K20" s="41">
        <f>'3.8'!AE20</f>
        <v>0</v>
      </c>
      <c r="L20" s="41">
        <f>'3.8'!O20</f>
        <v>0</v>
      </c>
      <c r="M20" s="41">
        <f>'3.8'!AD20</f>
        <v>0</v>
      </c>
      <c r="N20" s="44">
        <f>'4.8'!E20</f>
        <v>0</v>
      </c>
      <c r="O20" s="44">
        <f>'4.8'!AF20</f>
        <v>0</v>
      </c>
      <c r="P20" s="44">
        <f>'4.8'!N20</f>
        <v>0</v>
      </c>
      <c r="Q20" s="44">
        <f>'4.8'!AE20</f>
        <v>0</v>
      </c>
      <c r="R20" s="41">
        <f>'5.8'!E20</f>
        <v>0</v>
      </c>
      <c r="S20" s="41">
        <f>'5.8'!AF20</f>
        <v>18</v>
      </c>
      <c r="T20" s="41">
        <f>'5.8'!N20</f>
        <v>0</v>
      </c>
      <c r="U20" s="41">
        <f>'5.8'!AE20</f>
        <v>0</v>
      </c>
      <c r="V20" s="44">
        <f>'6.8'!E20</f>
        <v>0</v>
      </c>
      <c r="W20" s="44">
        <f>'6.8'!AE20</f>
        <v>0</v>
      </c>
      <c r="X20" s="44">
        <f>'6.8'!N20</f>
        <v>0</v>
      </c>
      <c r="Y20" s="44">
        <f>'6.8'!AD20</f>
        <v>0</v>
      </c>
      <c r="Z20" s="41">
        <f>'7.8'!E20</f>
        <v>0</v>
      </c>
      <c r="AA20" s="41">
        <f>'7.8'!AF20</f>
        <v>0</v>
      </c>
      <c r="AB20" s="41">
        <f>'7.8'!N20</f>
        <v>0</v>
      </c>
      <c r="AC20" s="41">
        <f>'7.8'!AE20</f>
        <v>0</v>
      </c>
      <c r="AD20" s="44">
        <f>'8.8'!E20</f>
        <v>0</v>
      </c>
      <c r="AE20" s="44">
        <f>'8.8'!AD20</f>
        <v>0</v>
      </c>
      <c r="AF20" s="44">
        <f>'8.8'!N20</f>
        <v>0</v>
      </c>
      <c r="AG20" s="44">
        <f>'8.8'!AC20</f>
        <v>0</v>
      </c>
      <c r="AH20" s="41">
        <f>'9.8'!E20</f>
        <v>0</v>
      </c>
      <c r="AI20" s="41">
        <f>'9.8'!AE20</f>
        <v>0</v>
      </c>
      <c r="AJ20" s="41">
        <f>'9.8'!N20</f>
        <v>0</v>
      </c>
      <c r="AK20" s="41">
        <f>'9.8'!AD20</f>
        <v>0</v>
      </c>
      <c r="AL20" s="44">
        <f>'10.8'!E20</f>
        <v>0</v>
      </c>
      <c r="AM20" s="44">
        <f>'10.8'!AD20</f>
        <v>0</v>
      </c>
      <c r="AN20" s="44">
        <f>'10.8'!N20</f>
        <v>0</v>
      </c>
      <c r="AO20" s="44">
        <f>'10.8'!AC20</f>
        <v>0</v>
      </c>
      <c r="AP20" s="41">
        <f>'11.8'!E20</f>
        <v>0</v>
      </c>
      <c r="AQ20" s="41">
        <f>'11.8'!AE20</f>
        <v>0</v>
      </c>
      <c r="AR20" s="41">
        <f>'11.8'!N20</f>
        <v>0</v>
      </c>
      <c r="AS20" s="41">
        <f>'11.8'!AD20</f>
        <v>0</v>
      </c>
      <c r="AT20" s="44">
        <f>'12.8'!F20</f>
        <v>0</v>
      </c>
      <c r="AU20" s="44">
        <f>'12.8'!AG20</f>
        <v>0</v>
      </c>
      <c r="AV20" s="44">
        <f>'12.8'!O20</f>
        <v>0</v>
      </c>
      <c r="AW20" s="44">
        <f>'12.8'!AF20</f>
        <v>0</v>
      </c>
      <c r="AX20" s="41">
        <f>'13.8'!F20</f>
        <v>0</v>
      </c>
      <c r="AY20" s="41">
        <f>'13.8'!AE20</f>
        <v>0</v>
      </c>
      <c r="AZ20" s="41">
        <f>'13.8'!O20</f>
        <v>0</v>
      </c>
      <c r="BA20" s="41">
        <f>'13.8'!AD20</f>
        <v>0</v>
      </c>
      <c r="BB20" s="44">
        <f>'14.8'!E20</f>
        <v>0</v>
      </c>
      <c r="BC20" s="44">
        <f>'14.8'!AF20</f>
        <v>0</v>
      </c>
      <c r="BD20" s="44">
        <f>'14.8'!N20</f>
        <v>0</v>
      </c>
      <c r="BE20" s="44">
        <f>'14.8'!AE20</f>
        <v>0</v>
      </c>
      <c r="BF20" s="41">
        <f>'15.8'!F20</f>
        <v>0</v>
      </c>
      <c r="BG20" s="41">
        <f>'15.8'!AF20</f>
        <v>0</v>
      </c>
      <c r="BH20" s="41">
        <f>'15.8'!O20</f>
        <v>0</v>
      </c>
      <c r="BI20" s="41">
        <f>'15.8'!AE20</f>
        <v>0</v>
      </c>
      <c r="BJ20" s="44">
        <f>'16.8'!E20</f>
        <v>0</v>
      </c>
      <c r="BK20" s="44">
        <f>'16.8'!AE20</f>
        <v>0</v>
      </c>
      <c r="BL20" s="44">
        <f>'16.8'!N20</f>
        <v>0</v>
      </c>
      <c r="BM20" s="44">
        <f>'16.8'!AD20</f>
        <v>0</v>
      </c>
      <c r="BN20" s="41">
        <f>'17.8'!F20</f>
        <v>0</v>
      </c>
      <c r="BO20" s="41">
        <f>'17.8'!AE20</f>
        <v>0</v>
      </c>
      <c r="BP20" s="41">
        <f>'17.8'!O20</f>
        <v>0</v>
      </c>
      <c r="BQ20" s="41">
        <f>'17.8'!AD20</f>
        <v>0</v>
      </c>
      <c r="BR20" s="44">
        <f>'18.8'!F20</f>
        <v>0</v>
      </c>
      <c r="BS20" s="44">
        <f>'18.8'!AE20</f>
        <v>0</v>
      </c>
      <c r="BT20" s="44">
        <f>'18.8'!O20</f>
        <v>0</v>
      </c>
      <c r="BU20" s="44">
        <f>'18.8'!AD20</f>
        <v>0</v>
      </c>
      <c r="BV20" s="41">
        <f>'19.8'!E20</f>
        <v>0</v>
      </c>
      <c r="BW20" s="41">
        <f>'19.8'!AG20</f>
        <v>0</v>
      </c>
      <c r="BX20" s="41">
        <f>'19.8'!N20</f>
        <v>0</v>
      </c>
      <c r="BY20" s="41">
        <f>'19.8'!AF20</f>
        <v>0</v>
      </c>
      <c r="BZ20" s="44">
        <f>'20.8'!F20</f>
        <v>0</v>
      </c>
      <c r="CA20" s="44">
        <f>'20.8'!AF20</f>
        <v>0</v>
      </c>
      <c r="CB20" s="44">
        <f>'20.8'!O20</f>
        <v>0</v>
      </c>
      <c r="CC20" s="44">
        <f>'20.8'!AE20</f>
        <v>0</v>
      </c>
      <c r="CD20" s="41">
        <f>'21.8'!E20</f>
        <v>0</v>
      </c>
      <c r="CE20" s="41">
        <f>'21.8'!AE20</f>
        <v>0</v>
      </c>
      <c r="CF20" s="41">
        <f>'21.8'!N20</f>
        <v>0</v>
      </c>
      <c r="CG20" s="41">
        <f>'21.8'!AD20</f>
        <v>0</v>
      </c>
      <c r="CH20" s="44">
        <f>'22.8'!E20</f>
        <v>0</v>
      </c>
      <c r="CI20" s="44">
        <f>'22.8'!AD20</f>
        <v>0</v>
      </c>
      <c r="CJ20" s="44">
        <f>'22.8'!N20</f>
        <v>0</v>
      </c>
      <c r="CK20" s="44">
        <f>'22.8'!AC20</f>
        <v>0</v>
      </c>
      <c r="CL20" s="41">
        <f>'23.8'!E20</f>
        <v>0</v>
      </c>
      <c r="CM20" s="41">
        <f>'23.8'!AE20</f>
        <v>0</v>
      </c>
      <c r="CN20" s="41">
        <f>'23.8'!N20</f>
        <v>0</v>
      </c>
      <c r="CO20" s="41">
        <f>'23.8'!AD20</f>
        <v>0</v>
      </c>
      <c r="CP20" s="44">
        <f>'24.8'!E20</f>
        <v>0</v>
      </c>
      <c r="CQ20" s="44">
        <f>'24.8'!AD20</f>
        <v>0</v>
      </c>
      <c r="CR20" s="44">
        <f>'24.8'!N20</f>
        <v>0</v>
      </c>
      <c r="CS20" s="44">
        <f>'24.8'!AC20</f>
        <v>0</v>
      </c>
      <c r="CT20" s="41">
        <f>'25.8'!E20</f>
        <v>0</v>
      </c>
      <c r="CU20" s="41">
        <f>'25.8'!AD20</f>
        <v>0</v>
      </c>
      <c r="CV20" s="41">
        <f>'25.8'!N20</f>
        <v>0</v>
      </c>
      <c r="CW20" s="41">
        <f>'25.8'!AC20</f>
        <v>0</v>
      </c>
      <c r="CX20" s="44">
        <f>'26.8'!E20</f>
        <v>0</v>
      </c>
      <c r="CY20" s="44">
        <f>'26.8'!AG20</f>
        <v>0</v>
      </c>
      <c r="CZ20" s="44">
        <f>'26.8'!N20</f>
        <v>0</v>
      </c>
      <c r="DA20" s="44">
        <f>'26.8'!AF20</f>
        <v>0</v>
      </c>
      <c r="DB20" s="41">
        <f>'27.8'!E20</f>
        <v>0</v>
      </c>
      <c r="DC20" s="41">
        <f>'27.8'!AD20</f>
        <v>0</v>
      </c>
      <c r="DD20" s="41">
        <f>'27.8'!N20</f>
        <v>0</v>
      </c>
      <c r="DE20" s="41">
        <f>'27.8'!AC20</f>
        <v>0</v>
      </c>
      <c r="DF20" s="44">
        <f>'28.8'!E20</f>
        <v>0</v>
      </c>
      <c r="DG20" s="44">
        <f>'28.8'!AD20</f>
        <v>0</v>
      </c>
      <c r="DH20" s="44">
        <f>'28.8'!N20</f>
        <v>0</v>
      </c>
      <c r="DI20" s="44">
        <f>'28.8'!AC20</f>
        <v>0</v>
      </c>
      <c r="DJ20" s="41">
        <f>'29.8'!E20</f>
        <v>0</v>
      </c>
      <c r="DK20" s="41">
        <f>'29.8'!AE20</f>
        <v>0</v>
      </c>
      <c r="DL20" s="41">
        <f>'29.8'!N20</f>
        <v>0</v>
      </c>
      <c r="DM20" s="41">
        <f>'29.8'!AD20</f>
        <v>0</v>
      </c>
      <c r="DN20" s="44">
        <f>'30.8'!E20</f>
        <v>0</v>
      </c>
      <c r="DO20" s="44">
        <f>'30.8'!AF20</f>
        <v>0</v>
      </c>
      <c r="DP20" s="44">
        <f>'30.8'!N20</f>
        <v>0</v>
      </c>
      <c r="DQ20" s="44">
        <f>'30.8'!AE20</f>
        <v>0</v>
      </c>
      <c r="DR20" s="44">
        <f>'31.8'!E20</f>
        <v>0</v>
      </c>
      <c r="DS20" s="44">
        <f>'31.8'!AD20</f>
        <v>0</v>
      </c>
      <c r="DT20" s="44">
        <f>'31.8'!N20</f>
        <v>0</v>
      </c>
      <c r="DU20" s="44">
        <f>'31.8'!AC20</f>
        <v>0</v>
      </c>
      <c r="DV20" s="47">
        <v>18</v>
      </c>
      <c r="DW20" s="47">
        <f t="shared" si="0"/>
        <v>0</v>
      </c>
      <c r="DX20" s="47">
        <f t="shared" si="1"/>
        <v>18</v>
      </c>
      <c r="DY20" s="47">
        <f t="shared" si="2"/>
        <v>0</v>
      </c>
      <c r="DZ20" s="47">
        <f t="shared" si="3"/>
        <v>0</v>
      </c>
      <c r="EA20" s="47">
        <f t="shared" si="4"/>
        <v>0</v>
      </c>
      <c r="EB20" s="47"/>
      <c r="EC20" s="48">
        <f t="shared" si="5"/>
        <v>0</v>
      </c>
    </row>
    <row r="21" spans="1:133" x14ac:dyDescent="0.25">
      <c r="A21" s="46" t="s">
        <v>27</v>
      </c>
      <c r="B21" s="41">
        <f>'1.8'!E21</f>
        <v>0</v>
      </c>
      <c r="C21" s="41">
        <f>'1.8'!AD21</f>
        <v>17</v>
      </c>
      <c r="D21" s="41">
        <f>'1.8'!N21</f>
        <v>0</v>
      </c>
      <c r="E21" s="41">
        <f>'1.8'!AC21</f>
        <v>0</v>
      </c>
      <c r="F21" s="44">
        <f>'2.8'!E21</f>
        <v>0</v>
      </c>
      <c r="G21" s="44">
        <f>'2.8'!AE21</f>
        <v>23</v>
      </c>
      <c r="H21" s="44">
        <f>'2.8'!N21</f>
        <v>45</v>
      </c>
      <c r="I21" s="44">
        <f>'2.8'!AD21</f>
        <v>1</v>
      </c>
      <c r="J21" s="41">
        <f>'3.8'!F21</f>
        <v>0</v>
      </c>
      <c r="K21" s="41">
        <f>'3.8'!AE21</f>
        <v>1</v>
      </c>
      <c r="L21" s="41">
        <f>'3.8'!O21</f>
        <v>0</v>
      </c>
      <c r="M21" s="41">
        <f>'3.8'!AD21</f>
        <v>0</v>
      </c>
      <c r="N21" s="44">
        <f>'4.8'!E21</f>
        <v>250</v>
      </c>
      <c r="O21" s="44">
        <f>'4.8'!AF21</f>
        <v>56</v>
      </c>
      <c r="P21" s="44">
        <f>'4.8'!N21</f>
        <v>5</v>
      </c>
      <c r="Q21" s="44">
        <f>'4.8'!AE21</f>
        <v>0</v>
      </c>
      <c r="R21" s="41">
        <f>'5.8'!E21</f>
        <v>0</v>
      </c>
      <c r="S21" s="41">
        <f>'5.8'!AF21</f>
        <v>37</v>
      </c>
      <c r="T21" s="41">
        <f>'5.8'!N21</f>
        <v>20</v>
      </c>
      <c r="U21" s="41">
        <f>'5.8'!AE21</f>
        <v>1</v>
      </c>
      <c r="V21" s="44">
        <f>'6.8'!E21</f>
        <v>0</v>
      </c>
      <c r="W21" s="44">
        <f>'6.8'!AE21</f>
        <v>0</v>
      </c>
      <c r="X21" s="44">
        <f>'6.8'!N21</f>
        <v>0</v>
      </c>
      <c r="Y21" s="44">
        <f>'6.8'!AD21</f>
        <v>0</v>
      </c>
      <c r="Z21" s="41">
        <f>'7.8'!E21</f>
        <v>0</v>
      </c>
      <c r="AA21" s="41">
        <f>'7.8'!AF21</f>
        <v>6</v>
      </c>
      <c r="AB21" s="41">
        <f>'7.8'!N21</f>
        <v>18</v>
      </c>
      <c r="AC21" s="41">
        <f>'7.8'!AE21</f>
        <v>0</v>
      </c>
      <c r="AD21" s="44">
        <f>'8.8'!E21</f>
        <v>0</v>
      </c>
      <c r="AE21" s="44">
        <f>'8.8'!AD21</f>
        <v>13</v>
      </c>
      <c r="AF21" s="44">
        <f>'8.8'!N21</f>
        <v>71</v>
      </c>
      <c r="AG21" s="44">
        <f>'8.8'!AC21</f>
        <v>0</v>
      </c>
      <c r="AH21" s="41">
        <f>'9.8'!E21</f>
        <v>0</v>
      </c>
      <c r="AI21" s="41">
        <f>'9.8'!AE21</f>
        <v>10</v>
      </c>
      <c r="AJ21" s="41">
        <f>'9.8'!N21</f>
        <v>12</v>
      </c>
      <c r="AK21" s="41">
        <f>'9.8'!AD21</f>
        <v>0</v>
      </c>
      <c r="AL21" s="44">
        <f>'10.8'!E21</f>
        <v>150</v>
      </c>
      <c r="AM21" s="44">
        <f>'10.8'!AD21</f>
        <v>1</v>
      </c>
      <c r="AN21" s="44">
        <f>'10.8'!N21</f>
        <v>63</v>
      </c>
      <c r="AO21" s="44">
        <f>'10.8'!AC21</f>
        <v>0</v>
      </c>
      <c r="AP21" s="41">
        <f>'11.8'!E21</f>
        <v>0</v>
      </c>
      <c r="AQ21" s="41">
        <f>'11.8'!AE21</f>
        <v>27</v>
      </c>
      <c r="AR21" s="41">
        <f>'11.8'!N21</f>
        <v>9</v>
      </c>
      <c r="AS21" s="41">
        <f>'11.8'!AD21</f>
        <v>0</v>
      </c>
      <c r="AT21" s="44">
        <f>'12.8'!F21</f>
        <v>100</v>
      </c>
      <c r="AU21" s="44">
        <f>'12.8'!AG21</f>
        <v>19</v>
      </c>
      <c r="AV21" s="44">
        <f>'12.8'!O21</f>
        <v>15</v>
      </c>
      <c r="AW21" s="44">
        <f>'12.8'!AF21</f>
        <v>1</v>
      </c>
      <c r="AX21" s="41">
        <f>'13.8'!F21</f>
        <v>0</v>
      </c>
      <c r="AY21" s="41">
        <f>'13.8'!AE21</f>
        <v>0</v>
      </c>
      <c r="AZ21" s="41">
        <f>'13.8'!O21</f>
        <v>0</v>
      </c>
      <c r="BA21" s="41">
        <f>'13.8'!AD21</f>
        <v>0</v>
      </c>
      <c r="BB21" s="44">
        <f>'14.8'!E21</f>
        <v>0</v>
      </c>
      <c r="BC21" s="44">
        <f>'14.8'!AF21</f>
        <v>1</v>
      </c>
      <c r="BD21" s="44">
        <f>'14.8'!N21</f>
        <v>0</v>
      </c>
      <c r="BE21" s="44">
        <f>'14.8'!AE21</f>
        <v>0</v>
      </c>
      <c r="BF21" s="41">
        <f>'15.8'!F21</f>
        <v>0</v>
      </c>
      <c r="BG21" s="41">
        <f>'15.8'!AF21</f>
        <v>0</v>
      </c>
      <c r="BH21" s="41">
        <f>'15.8'!O21</f>
        <v>5</v>
      </c>
      <c r="BI21" s="41">
        <f>'15.8'!AE21</f>
        <v>0</v>
      </c>
      <c r="BJ21" s="44">
        <f>'16.8'!E21</f>
        <v>0</v>
      </c>
      <c r="BK21" s="44">
        <f>'16.8'!AE21</f>
        <v>5</v>
      </c>
      <c r="BL21" s="44">
        <f>'16.8'!N21</f>
        <v>0</v>
      </c>
      <c r="BM21" s="44">
        <f>'16.8'!AD21</f>
        <v>0</v>
      </c>
      <c r="BN21" s="41">
        <f>'17.8'!F21</f>
        <v>50</v>
      </c>
      <c r="BO21" s="41">
        <f>'17.8'!AE21</f>
        <v>11</v>
      </c>
      <c r="BP21" s="41">
        <f>'17.8'!O21</f>
        <v>23</v>
      </c>
      <c r="BQ21" s="41">
        <f>'17.8'!AD21</f>
        <v>0</v>
      </c>
      <c r="BR21" s="44">
        <f>'18.8'!F21</f>
        <v>0</v>
      </c>
      <c r="BS21" s="44">
        <f>'18.8'!AE21</f>
        <v>8</v>
      </c>
      <c r="BT21" s="44">
        <f>'18.8'!O21</f>
        <v>0</v>
      </c>
      <c r="BU21" s="44">
        <f>'18.8'!AD21</f>
        <v>1</v>
      </c>
      <c r="BV21" s="41">
        <f>'19.8'!E21</f>
        <v>0</v>
      </c>
      <c r="BW21" s="41">
        <f>'19.8'!AG21</f>
        <v>0</v>
      </c>
      <c r="BX21" s="41">
        <f>'19.8'!N21</f>
        <v>10</v>
      </c>
      <c r="BY21" s="41">
        <f>'19.8'!AF21</f>
        <v>2</v>
      </c>
      <c r="BZ21" s="44">
        <f>'20.8'!F21</f>
        <v>0</v>
      </c>
      <c r="CA21" s="44">
        <f>'20.8'!AF21</f>
        <v>0</v>
      </c>
      <c r="CB21" s="44">
        <f>'20.8'!O21</f>
        <v>0</v>
      </c>
      <c r="CC21" s="44">
        <f>'20.8'!AE21</f>
        <v>0</v>
      </c>
      <c r="CD21" s="41">
        <f>'21.8'!E21</f>
        <v>0</v>
      </c>
      <c r="CE21" s="41">
        <f>'21.8'!AE21</f>
        <v>0</v>
      </c>
      <c r="CF21" s="41">
        <f>'21.8'!N21</f>
        <v>0</v>
      </c>
      <c r="CG21" s="41">
        <f>'21.8'!AD21</f>
        <v>0</v>
      </c>
      <c r="CH21" s="44">
        <f>'22.8'!E21</f>
        <v>0</v>
      </c>
      <c r="CI21" s="44">
        <f>'22.8'!AD21</f>
        <v>11</v>
      </c>
      <c r="CJ21" s="44">
        <f>'22.8'!N21</f>
        <v>5</v>
      </c>
      <c r="CK21" s="44">
        <f>'22.8'!AC21</f>
        <v>0</v>
      </c>
      <c r="CL21" s="41">
        <f>'23.8'!E21</f>
        <v>0</v>
      </c>
      <c r="CM21" s="41">
        <f>'23.8'!AE21</f>
        <v>10</v>
      </c>
      <c r="CN21" s="41">
        <f>'23.8'!N21</f>
        <v>15</v>
      </c>
      <c r="CO21" s="41">
        <f>'23.8'!AD21</f>
        <v>1</v>
      </c>
      <c r="CP21" s="44">
        <f>'24.8'!E21</f>
        <v>50</v>
      </c>
      <c r="CQ21" s="44">
        <f>'24.8'!AD21</f>
        <v>0</v>
      </c>
      <c r="CR21" s="44">
        <f>'24.8'!N21</f>
        <v>5</v>
      </c>
      <c r="CS21" s="44">
        <f>'24.8'!AC21</f>
        <v>0</v>
      </c>
      <c r="CT21" s="41">
        <f>'25.8'!E21</f>
        <v>0</v>
      </c>
      <c r="CU21" s="41">
        <f>'25.8'!AD21</f>
        <v>18</v>
      </c>
      <c r="CV21" s="41">
        <f>'25.8'!N21</f>
        <v>0</v>
      </c>
      <c r="CW21" s="41">
        <f>'25.8'!AC21</f>
        <v>2</v>
      </c>
      <c r="CX21" s="44">
        <f>'26.8'!E21</f>
        <v>0</v>
      </c>
      <c r="CY21" s="44">
        <f>'26.8'!AG21</f>
        <v>4</v>
      </c>
      <c r="CZ21" s="44">
        <f>'26.8'!N21</f>
        <v>10</v>
      </c>
      <c r="DA21" s="44">
        <f>'26.8'!AF21</f>
        <v>0</v>
      </c>
      <c r="DB21" s="41">
        <f>'27.8'!E21</f>
        <v>0</v>
      </c>
      <c r="DC21" s="41">
        <f>'27.8'!AD21</f>
        <v>0</v>
      </c>
      <c r="DD21" s="41">
        <f>'27.8'!N21</f>
        <v>0</v>
      </c>
      <c r="DE21" s="41">
        <f>'27.8'!AC21</f>
        <v>0</v>
      </c>
      <c r="DF21" s="44">
        <f>'28.8'!E21</f>
        <v>50</v>
      </c>
      <c r="DG21" s="44">
        <f>'28.8'!AD21</f>
        <v>8</v>
      </c>
      <c r="DH21" s="44">
        <f>'28.8'!N21</f>
        <v>0</v>
      </c>
      <c r="DI21" s="44">
        <f>'28.8'!AC21</f>
        <v>0</v>
      </c>
      <c r="DJ21" s="41">
        <f>'29.8'!E21</f>
        <v>0</v>
      </c>
      <c r="DK21" s="41">
        <f>'29.8'!AE21</f>
        <v>20</v>
      </c>
      <c r="DL21" s="41">
        <f>'29.8'!N21</f>
        <v>17</v>
      </c>
      <c r="DM21" s="41">
        <f>'29.8'!AD21</f>
        <v>1</v>
      </c>
      <c r="DN21" s="44">
        <f>'30.8'!E21</f>
        <v>0</v>
      </c>
      <c r="DO21" s="44">
        <f>'30.8'!AF21</f>
        <v>10</v>
      </c>
      <c r="DP21" s="44">
        <f>'30.8'!N21</f>
        <v>20</v>
      </c>
      <c r="DQ21" s="44">
        <f>'30.8'!AE21</f>
        <v>1</v>
      </c>
      <c r="DR21" s="44">
        <f>'31.8'!E21</f>
        <v>100</v>
      </c>
      <c r="DS21" s="44">
        <f>'31.8'!AD21</f>
        <v>31</v>
      </c>
      <c r="DT21" s="44">
        <f>'31.8'!N21</f>
        <v>45</v>
      </c>
      <c r="DU21" s="44">
        <f>'31.8'!AC21</f>
        <v>0</v>
      </c>
      <c r="DV21" s="47">
        <v>90</v>
      </c>
      <c r="DW21" s="47">
        <f t="shared" si="0"/>
        <v>650</v>
      </c>
      <c r="DX21" s="47">
        <f t="shared" si="1"/>
        <v>316</v>
      </c>
      <c r="DY21" s="47">
        <f t="shared" si="2"/>
        <v>368</v>
      </c>
      <c r="DZ21" s="47">
        <f t="shared" si="3"/>
        <v>11</v>
      </c>
      <c r="EA21" s="47">
        <f t="shared" si="4"/>
        <v>45</v>
      </c>
      <c r="EB21" s="47"/>
      <c r="EC21" s="48">
        <f t="shared" si="5"/>
        <v>-45</v>
      </c>
    </row>
    <row r="22" spans="1:133" x14ac:dyDescent="0.25">
      <c r="A22" s="46" t="s">
        <v>28</v>
      </c>
      <c r="B22" s="41">
        <f>'1.8'!E22</f>
        <v>0</v>
      </c>
      <c r="C22" s="41">
        <f>'1.8'!AD22</f>
        <v>0</v>
      </c>
      <c r="D22" s="41">
        <f>'1.8'!N22</f>
        <v>0</v>
      </c>
      <c r="E22" s="41">
        <f>'1.8'!AC22</f>
        <v>0</v>
      </c>
      <c r="F22" s="44">
        <f>'2.8'!E22</f>
        <v>0</v>
      </c>
      <c r="G22" s="44">
        <f>'2.8'!AE22</f>
        <v>0</v>
      </c>
      <c r="H22" s="44">
        <f>'2.8'!N22</f>
        <v>0</v>
      </c>
      <c r="I22" s="44">
        <f>'2.8'!AD22</f>
        <v>0</v>
      </c>
      <c r="J22" s="41">
        <f>'3.8'!F22</f>
        <v>0</v>
      </c>
      <c r="K22" s="41">
        <f>'3.8'!AE22</f>
        <v>0</v>
      </c>
      <c r="L22" s="41">
        <f>'3.8'!O22</f>
        <v>0</v>
      </c>
      <c r="M22" s="41">
        <f>'3.8'!AD22</f>
        <v>0</v>
      </c>
      <c r="N22" s="44">
        <f>'4.8'!E22</f>
        <v>0</v>
      </c>
      <c r="O22" s="44">
        <f>'4.8'!AF22</f>
        <v>0</v>
      </c>
      <c r="P22" s="44">
        <f>'4.8'!N22</f>
        <v>0</v>
      </c>
      <c r="Q22" s="44">
        <f>'4.8'!AE22</f>
        <v>0</v>
      </c>
      <c r="R22" s="41">
        <f>'5.8'!E22</f>
        <v>0</v>
      </c>
      <c r="S22" s="41">
        <f>'5.8'!AF22</f>
        <v>0</v>
      </c>
      <c r="T22" s="41">
        <f>'5.8'!N22</f>
        <v>0</v>
      </c>
      <c r="U22" s="41">
        <f>'5.8'!AE22</f>
        <v>0</v>
      </c>
      <c r="V22" s="44">
        <f>'6.8'!E22</f>
        <v>0</v>
      </c>
      <c r="W22" s="44">
        <f>'6.8'!AE22</f>
        <v>0</v>
      </c>
      <c r="X22" s="44">
        <f>'6.8'!N22</f>
        <v>0</v>
      </c>
      <c r="Y22" s="44">
        <f>'6.8'!AD22</f>
        <v>0</v>
      </c>
      <c r="Z22" s="41">
        <f>'7.8'!E22</f>
        <v>0</v>
      </c>
      <c r="AA22" s="41">
        <f>'7.8'!AF22</f>
        <v>0</v>
      </c>
      <c r="AB22" s="41">
        <f>'7.8'!N22</f>
        <v>0</v>
      </c>
      <c r="AC22" s="41">
        <f>'7.8'!AE22</f>
        <v>0</v>
      </c>
      <c r="AD22" s="44">
        <f>'8.8'!E22</f>
        <v>0</v>
      </c>
      <c r="AE22" s="44">
        <f>'8.8'!AD22</f>
        <v>0</v>
      </c>
      <c r="AF22" s="44">
        <f>'8.8'!N22</f>
        <v>0</v>
      </c>
      <c r="AG22" s="44">
        <f>'8.8'!AC22</f>
        <v>0</v>
      </c>
      <c r="AH22" s="41">
        <f>'9.8'!E22</f>
        <v>0</v>
      </c>
      <c r="AI22" s="41">
        <f>'9.8'!AE22</f>
        <v>0</v>
      </c>
      <c r="AJ22" s="41">
        <f>'9.8'!N22</f>
        <v>0</v>
      </c>
      <c r="AK22" s="41">
        <f>'9.8'!AD22</f>
        <v>0</v>
      </c>
      <c r="AL22" s="44">
        <f>'10.8'!E22</f>
        <v>0</v>
      </c>
      <c r="AM22" s="44">
        <f>'10.8'!AD22</f>
        <v>0</v>
      </c>
      <c r="AN22" s="44">
        <f>'10.8'!N22</f>
        <v>0</v>
      </c>
      <c r="AO22" s="44">
        <f>'10.8'!AC22</f>
        <v>0</v>
      </c>
      <c r="AP22" s="41">
        <f>'11.8'!E22</f>
        <v>0</v>
      </c>
      <c r="AQ22" s="41">
        <f>'11.8'!AE22</f>
        <v>0</v>
      </c>
      <c r="AR22" s="41">
        <f>'11.8'!N22</f>
        <v>0</v>
      </c>
      <c r="AS22" s="41">
        <f>'11.8'!AD22</f>
        <v>0</v>
      </c>
      <c r="AT22" s="44">
        <f>'12.8'!F22</f>
        <v>0</v>
      </c>
      <c r="AU22" s="44">
        <f>'12.8'!AG22</f>
        <v>0</v>
      </c>
      <c r="AV22" s="44">
        <f>'12.8'!O22</f>
        <v>0</v>
      </c>
      <c r="AW22" s="44">
        <f>'12.8'!AF22</f>
        <v>0</v>
      </c>
      <c r="AX22" s="41">
        <f>'13.8'!F22</f>
        <v>0</v>
      </c>
      <c r="AY22" s="41">
        <f>'13.8'!AE22</f>
        <v>0</v>
      </c>
      <c r="AZ22" s="41">
        <f>'13.8'!O22</f>
        <v>0</v>
      </c>
      <c r="BA22" s="41">
        <f>'13.8'!AD22</f>
        <v>0</v>
      </c>
      <c r="BB22" s="44">
        <f>'14.8'!E22</f>
        <v>0</v>
      </c>
      <c r="BC22" s="44">
        <f>'14.8'!AF22</f>
        <v>0</v>
      </c>
      <c r="BD22" s="44">
        <f>'14.8'!N22</f>
        <v>0</v>
      </c>
      <c r="BE22" s="44">
        <f>'14.8'!AE22</f>
        <v>0</v>
      </c>
      <c r="BF22" s="41">
        <f>'15.8'!F22</f>
        <v>0</v>
      </c>
      <c r="BG22" s="41">
        <f>'15.8'!AF22</f>
        <v>0</v>
      </c>
      <c r="BH22" s="41">
        <f>'15.8'!O22</f>
        <v>0</v>
      </c>
      <c r="BI22" s="41">
        <f>'15.8'!AE22</f>
        <v>0</v>
      </c>
      <c r="BJ22" s="44">
        <f>'16.8'!E22</f>
        <v>0</v>
      </c>
      <c r="BK22" s="44">
        <f>'16.8'!AE22</f>
        <v>0</v>
      </c>
      <c r="BL22" s="44">
        <f>'16.8'!N22</f>
        <v>0</v>
      </c>
      <c r="BM22" s="44">
        <f>'16.8'!AD22</f>
        <v>0</v>
      </c>
      <c r="BN22" s="41">
        <f>'17.8'!F22</f>
        <v>0</v>
      </c>
      <c r="BO22" s="41">
        <f>'17.8'!AE22</f>
        <v>0</v>
      </c>
      <c r="BP22" s="41">
        <f>'17.8'!O22</f>
        <v>0</v>
      </c>
      <c r="BQ22" s="41">
        <f>'17.8'!AD22</f>
        <v>0</v>
      </c>
      <c r="BR22" s="44">
        <f>'18.8'!F22</f>
        <v>0</v>
      </c>
      <c r="BS22" s="44">
        <f>'18.8'!AE22</f>
        <v>0</v>
      </c>
      <c r="BT22" s="44">
        <f>'18.8'!O22</f>
        <v>0</v>
      </c>
      <c r="BU22" s="44">
        <f>'18.8'!AD22</f>
        <v>0</v>
      </c>
      <c r="BV22" s="41">
        <f>'19.8'!E22</f>
        <v>0</v>
      </c>
      <c r="BW22" s="41">
        <f>'19.8'!AG22</f>
        <v>0</v>
      </c>
      <c r="BX22" s="41">
        <f>'19.8'!N22</f>
        <v>0</v>
      </c>
      <c r="BY22" s="41">
        <f>'19.8'!AF22</f>
        <v>0</v>
      </c>
      <c r="BZ22" s="44">
        <f>'20.8'!F22</f>
        <v>0</v>
      </c>
      <c r="CA22" s="44">
        <f>'20.8'!AF22</f>
        <v>0</v>
      </c>
      <c r="CB22" s="44">
        <f>'20.8'!O22</f>
        <v>0</v>
      </c>
      <c r="CC22" s="44">
        <f>'20.8'!AE22</f>
        <v>0</v>
      </c>
      <c r="CD22" s="41">
        <f>'21.8'!E22</f>
        <v>0</v>
      </c>
      <c r="CE22" s="41">
        <f>'21.8'!AE22</f>
        <v>0</v>
      </c>
      <c r="CF22" s="41">
        <f>'21.8'!N22</f>
        <v>0</v>
      </c>
      <c r="CG22" s="41">
        <f>'21.8'!AD22</f>
        <v>0</v>
      </c>
      <c r="CH22" s="44">
        <f>'22.8'!E22</f>
        <v>0</v>
      </c>
      <c r="CI22" s="44">
        <f>'22.8'!AD22</f>
        <v>0</v>
      </c>
      <c r="CJ22" s="44">
        <f>'22.8'!N22</f>
        <v>0</v>
      </c>
      <c r="CK22" s="44">
        <f>'22.8'!AC22</f>
        <v>0</v>
      </c>
      <c r="CL22" s="41">
        <f>'23.8'!E22</f>
        <v>0</v>
      </c>
      <c r="CM22" s="41">
        <f>'23.8'!AE22</f>
        <v>0</v>
      </c>
      <c r="CN22" s="41">
        <f>'23.8'!N22</f>
        <v>0</v>
      </c>
      <c r="CO22" s="41">
        <f>'23.8'!AD22</f>
        <v>0</v>
      </c>
      <c r="CP22" s="44">
        <f>'24.8'!E22</f>
        <v>0</v>
      </c>
      <c r="CQ22" s="44">
        <f>'24.8'!AD22</f>
        <v>0</v>
      </c>
      <c r="CR22" s="44">
        <f>'24.8'!N22</f>
        <v>0</v>
      </c>
      <c r="CS22" s="44">
        <f>'24.8'!AC22</f>
        <v>0</v>
      </c>
      <c r="CT22" s="41">
        <f>'25.8'!E22</f>
        <v>0</v>
      </c>
      <c r="CU22" s="41">
        <f>'25.8'!AD22</f>
        <v>0</v>
      </c>
      <c r="CV22" s="41">
        <f>'25.8'!N22</f>
        <v>0</v>
      </c>
      <c r="CW22" s="41">
        <f>'25.8'!AC22</f>
        <v>0</v>
      </c>
      <c r="CX22" s="44">
        <f>'26.8'!E22</f>
        <v>0</v>
      </c>
      <c r="CY22" s="44">
        <f>'26.8'!AG22</f>
        <v>0</v>
      </c>
      <c r="CZ22" s="44">
        <f>'26.8'!N22</f>
        <v>0</v>
      </c>
      <c r="DA22" s="44">
        <f>'26.8'!AF22</f>
        <v>0</v>
      </c>
      <c r="DB22" s="41">
        <f>'27.8'!E22</f>
        <v>0</v>
      </c>
      <c r="DC22" s="41">
        <f>'27.8'!AD22</f>
        <v>0</v>
      </c>
      <c r="DD22" s="41">
        <f>'27.8'!N22</f>
        <v>0</v>
      </c>
      <c r="DE22" s="41">
        <f>'27.8'!AC22</f>
        <v>0</v>
      </c>
      <c r="DF22" s="44">
        <f>'28.8'!E22</f>
        <v>0</v>
      </c>
      <c r="DG22" s="44">
        <f>'28.8'!AD22</f>
        <v>0</v>
      </c>
      <c r="DH22" s="44">
        <f>'28.8'!N22</f>
        <v>0</v>
      </c>
      <c r="DI22" s="44">
        <f>'28.8'!AC22</f>
        <v>0</v>
      </c>
      <c r="DJ22" s="41">
        <f>'29.8'!E22</f>
        <v>0</v>
      </c>
      <c r="DK22" s="41">
        <f>'29.8'!AE22</f>
        <v>0</v>
      </c>
      <c r="DL22" s="41">
        <f>'29.8'!N22</f>
        <v>0</v>
      </c>
      <c r="DM22" s="41">
        <f>'29.8'!AD22</f>
        <v>0</v>
      </c>
      <c r="DN22" s="44">
        <f>'30.8'!E22</f>
        <v>0</v>
      </c>
      <c r="DO22" s="44">
        <f>'30.8'!AF22</f>
        <v>0</v>
      </c>
      <c r="DP22" s="44">
        <f>'30.8'!N22</f>
        <v>0</v>
      </c>
      <c r="DQ22" s="44">
        <f>'30.8'!AE22</f>
        <v>0</v>
      </c>
      <c r="DR22" s="44">
        <f>'31.8'!E22</f>
        <v>0</v>
      </c>
      <c r="DS22" s="44">
        <f>'31.8'!AD22</f>
        <v>0</v>
      </c>
      <c r="DT22" s="44">
        <f>'31.8'!N22</f>
        <v>0</v>
      </c>
      <c r="DU22" s="44">
        <f>'31.8'!AC22</f>
        <v>0</v>
      </c>
      <c r="DV22" s="47">
        <v>0</v>
      </c>
      <c r="DW22" s="47">
        <f t="shared" si="0"/>
        <v>0</v>
      </c>
      <c r="DX22" s="47">
        <f t="shared" si="1"/>
        <v>0</v>
      </c>
      <c r="DY22" s="47">
        <f t="shared" si="2"/>
        <v>0</v>
      </c>
      <c r="DZ22" s="47">
        <f t="shared" si="3"/>
        <v>0</v>
      </c>
      <c r="EA22" s="50">
        <f t="shared" si="4"/>
        <v>0</v>
      </c>
      <c r="EB22" s="47"/>
      <c r="EC22" s="48">
        <f t="shared" si="5"/>
        <v>0</v>
      </c>
    </row>
    <row r="23" spans="1:133" x14ac:dyDescent="0.25">
      <c r="A23" s="46" t="s">
        <v>29</v>
      </c>
      <c r="B23" s="41">
        <f>'1.8'!E23</f>
        <v>0</v>
      </c>
      <c r="C23" s="41">
        <f>'1.8'!AD23</f>
        <v>0</v>
      </c>
      <c r="D23" s="41">
        <f>'1.8'!N23</f>
        <v>0</v>
      </c>
      <c r="E23" s="41">
        <f>'1.8'!AC23</f>
        <v>0</v>
      </c>
      <c r="F23" s="44">
        <f>'2.8'!E23</f>
        <v>0</v>
      </c>
      <c r="G23" s="44">
        <f>'2.8'!AE23</f>
        <v>0</v>
      </c>
      <c r="H23" s="44">
        <f>'2.8'!N23</f>
        <v>0</v>
      </c>
      <c r="I23" s="44">
        <f>'2.8'!AD23</f>
        <v>0</v>
      </c>
      <c r="J23" s="41">
        <f>'3.8'!F23</f>
        <v>0</v>
      </c>
      <c r="K23" s="41">
        <f>'3.8'!AE23</f>
        <v>0</v>
      </c>
      <c r="L23" s="41">
        <f>'3.8'!O23</f>
        <v>0</v>
      </c>
      <c r="M23" s="41">
        <f>'3.8'!AD23</f>
        <v>0</v>
      </c>
      <c r="N23" s="44">
        <f>'4.8'!E23</f>
        <v>0</v>
      </c>
      <c r="O23" s="44">
        <f>'4.8'!AF23</f>
        <v>0</v>
      </c>
      <c r="P23" s="44">
        <f>'4.8'!N23</f>
        <v>0</v>
      </c>
      <c r="Q23" s="44">
        <f>'4.8'!AE23</f>
        <v>0</v>
      </c>
      <c r="R23" s="41">
        <f>'5.8'!E23</f>
        <v>0</v>
      </c>
      <c r="S23" s="41">
        <f>'5.8'!AF23</f>
        <v>0</v>
      </c>
      <c r="T23" s="41">
        <f>'5.8'!N23</f>
        <v>0</v>
      </c>
      <c r="U23" s="41">
        <f>'5.8'!AE23</f>
        <v>0</v>
      </c>
      <c r="V23" s="44">
        <f>'6.8'!E23</f>
        <v>0</v>
      </c>
      <c r="W23" s="44">
        <f>'6.8'!AE23</f>
        <v>0</v>
      </c>
      <c r="X23" s="44">
        <f>'6.8'!N23</f>
        <v>0</v>
      </c>
      <c r="Y23" s="44">
        <f>'6.8'!AD23</f>
        <v>0</v>
      </c>
      <c r="Z23" s="41">
        <f>'7.8'!E23</f>
        <v>0</v>
      </c>
      <c r="AA23" s="41">
        <f>'7.8'!AF23</f>
        <v>0</v>
      </c>
      <c r="AB23" s="41">
        <f>'7.8'!N23</f>
        <v>0</v>
      </c>
      <c r="AC23" s="41">
        <f>'7.8'!AE23</f>
        <v>0</v>
      </c>
      <c r="AD23" s="44">
        <f>'8.8'!E23</f>
        <v>0</v>
      </c>
      <c r="AE23" s="44">
        <f>'8.8'!AD23</f>
        <v>0</v>
      </c>
      <c r="AF23" s="44">
        <f>'8.8'!N23</f>
        <v>0</v>
      </c>
      <c r="AG23" s="44">
        <f>'8.8'!AC23</f>
        <v>0</v>
      </c>
      <c r="AH23" s="41">
        <f>'9.8'!E23</f>
        <v>0</v>
      </c>
      <c r="AI23" s="41">
        <f>'9.8'!AE23</f>
        <v>0</v>
      </c>
      <c r="AJ23" s="41">
        <f>'9.8'!N23</f>
        <v>0</v>
      </c>
      <c r="AK23" s="41">
        <f>'9.8'!AD23</f>
        <v>0</v>
      </c>
      <c r="AL23" s="44">
        <f>'10.8'!E23</f>
        <v>0</v>
      </c>
      <c r="AM23" s="44">
        <f>'10.8'!AD23</f>
        <v>0</v>
      </c>
      <c r="AN23" s="44">
        <f>'10.8'!N23</f>
        <v>0</v>
      </c>
      <c r="AO23" s="44">
        <f>'10.8'!AC23</f>
        <v>0</v>
      </c>
      <c r="AP23" s="41">
        <f>'11.8'!E23</f>
        <v>0</v>
      </c>
      <c r="AQ23" s="41">
        <f>'11.8'!AE23</f>
        <v>0</v>
      </c>
      <c r="AR23" s="41">
        <f>'11.8'!N23</f>
        <v>0</v>
      </c>
      <c r="AS23" s="41">
        <f>'11.8'!AD23</f>
        <v>0</v>
      </c>
      <c r="AT23" s="44">
        <f>'12.8'!F23</f>
        <v>0</v>
      </c>
      <c r="AU23" s="44">
        <f>'12.8'!AG23</f>
        <v>0</v>
      </c>
      <c r="AV23" s="44">
        <f>'12.8'!O23</f>
        <v>0</v>
      </c>
      <c r="AW23" s="44">
        <f>'12.8'!AF23</f>
        <v>0</v>
      </c>
      <c r="AX23" s="41">
        <f>'13.8'!F23</f>
        <v>0</v>
      </c>
      <c r="AY23" s="41">
        <f>'13.8'!AE23</f>
        <v>0</v>
      </c>
      <c r="AZ23" s="41">
        <f>'13.8'!O23</f>
        <v>0</v>
      </c>
      <c r="BA23" s="41">
        <f>'13.8'!AD23</f>
        <v>0</v>
      </c>
      <c r="BB23" s="44">
        <f>'14.8'!E23</f>
        <v>0</v>
      </c>
      <c r="BC23" s="44">
        <f>'14.8'!AF23</f>
        <v>0</v>
      </c>
      <c r="BD23" s="44">
        <f>'14.8'!N23</f>
        <v>0</v>
      </c>
      <c r="BE23" s="44">
        <f>'14.8'!AE23</f>
        <v>0</v>
      </c>
      <c r="BF23" s="41">
        <f>'15.8'!F23</f>
        <v>0</v>
      </c>
      <c r="BG23" s="41">
        <f>'15.8'!AF23</f>
        <v>0</v>
      </c>
      <c r="BH23" s="41">
        <f>'15.8'!O23</f>
        <v>0</v>
      </c>
      <c r="BI23" s="41">
        <f>'15.8'!AE23</f>
        <v>0</v>
      </c>
      <c r="BJ23" s="44">
        <f>'16.8'!E23</f>
        <v>0</v>
      </c>
      <c r="BK23" s="44">
        <f>'16.8'!AE23</f>
        <v>0</v>
      </c>
      <c r="BL23" s="44">
        <f>'16.8'!N23</f>
        <v>0</v>
      </c>
      <c r="BM23" s="44">
        <f>'16.8'!AD23</f>
        <v>0</v>
      </c>
      <c r="BN23" s="41">
        <f>'17.8'!F23</f>
        <v>0</v>
      </c>
      <c r="BO23" s="41">
        <f>'17.8'!AE23</f>
        <v>0</v>
      </c>
      <c r="BP23" s="41">
        <f>'17.8'!O23</f>
        <v>0</v>
      </c>
      <c r="BQ23" s="41">
        <f>'17.8'!AD23</f>
        <v>0</v>
      </c>
      <c r="BR23" s="44">
        <f>'18.8'!F23</f>
        <v>0</v>
      </c>
      <c r="BS23" s="44">
        <f>'18.8'!AE23</f>
        <v>0</v>
      </c>
      <c r="BT23" s="44">
        <f>'18.8'!O23</f>
        <v>0</v>
      </c>
      <c r="BU23" s="44">
        <f>'18.8'!AD23</f>
        <v>0</v>
      </c>
      <c r="BV23" s="41">
        <f>'19.8'!E23</f>
        <v>0</v>
      </c>
      <c r="BW23" s="41">
        <f>'19.8'!AG23</f>
        <v>0</v>
      </c>
      <c r="BX23" s="41">
        <f>'19.8'!N23</f>
        <v>0</v>
      </c>
      <c r="BY23" s="41">
        <f>'19.8'!AF23</f>
        <v>0</v>
      </c>
      <c r="BZ23" s="44">
        <f>'20.8'!F23</f>
        <v>0</v>
      </c>
      <c r="CA23" s="44">
        <f>'20.8'!AF23</f>
        <v>0</v>
      </c>
      <c r="CB23" s="44">
        <f>'20.8'!O23</f>
        <v>0</v>
      </c>
      <c r="CC23" s="44">
        <f>'20.8'!AE23</f>
        <v>0</v>
      </c>
      <c r="CD23" s="41">
        <f>'21.8'!E23</f>
        <v>0</v>
      </c>
      <c r="CE23" s="41">
        <f>'21.8'!AE23</f>
        <v>0</v>
      </c>
      <c r="CF23" s="41">
        <f>'21.8'!N23</f>
        <v>0</v>
      </c>
      <c r="CG23" s="41">
        <f>'21.8'!AD23</f>
        <v>0</v>
      </c>
      <c r="CH23" s="44">
        <f>'22.8'!E23</f>
        <v>0</v>
      </c>
      <c r="CI23" s="44">
        <f>'22.8'!AD23</f>
        <v>0</v>
      </c>
      <c r="CJ23" s="44">
        <f>'22.8'!N23</f>
        <v>0</v>
      </c>
      <c r="CK23" s="44">
        <f>'22.8'!AC23</f>
        <v>0</v>
      </c>
      <c r="CL23" s="41">
        <f>'23.8'!E23</f>
        <v>0</v>
      </c>
      <c r="CM23" s="41">
        <f>'23.8'!AE23</f>
        <v>0</v>
      </c>
      <c r="CN23" s="41">
        <f>'23.8'!N23</f>
        <v>0</v>
      </c>
      <c r="CO23" s="41">
        <f>'23.8'!AD23</f>
        <v>0</v>
      </c>
      <c r="CP23" s="44">
        <f>'24.8'!E23</f>
        <v>0</v>
      </c>
      <c r="CQ23" s="44">
        <f>'24.8'!AD23</f>
        <v>0</v>
      </c>
      <c r="CR23" s="44">
        <f>'24.8'!N23</f>
        <v>0</v>
      </c>
      <c r="CS23" s="44">
        <f>'24.8'!AC23</f>
        <v>0</v>
      </c>
      <c r="CT23" s="41">
        <f>'25.8'!E23</f>
        <v>0</v>
      </c>
      <c r="CU23" s="41">
        <f>'25.8'!AD23</f>
        <v>0</v>
      </c>
      <c r="CV23" s="41">
        <f>'25.8'!N23</f>
        <v>0</v>
      </c>
      <c r="CW23" s="41">
        <f>'25.8'!AC23</f>
        <v>0</v>
      </c>
      <c r="CX23" s="44">
        <f>'26.8'!E23</f>
        <v>0</v>
      </c>
      <c r="CY23" s="44">
        <f>'26.8'!AG23</f>
        <v>0</v>
      </c>
      <c r="CZ23" s="44">
        <f>'26.8'!N23</f>
        <v>0</v>
      </c>
      <c r="DA23" s="44">
        <f>'26.8'!AF23</f>
        <v>0</v>
      </c>
      <c r="DB23" s="41">
        <f>'27.8'!E23</f>
        <v>0</v>
      </c>
      <c r="DC23" s="41">
        <f>'27.8'!AD23</f>
        <v>0</v>
      </c>
      <c r="DD23" s="41">
        <f>'27.8'!N23</f>
        <v>0</v>
      </c>
      <c r="DE23" s="41">
        <f>'27.8'!AC23</f>
        <v>0</v>
      </c>
      <c r="DF23" s="44">
        <f>'28.8'!E23</f>
        <v>0</v>
      </c>
      <c r="DG23" s="44">
        <f>'28.8'!AD23</f>
        <v>0</v>
      </c>
      <c r="DH23" s="44">
        <f>'28.8'!N23</f>
        <v>0</v>
      </c>
      <c r="DI23" s="44">
        <f>'28.8'!AC23</f>
        <v>0</v>
      </c>
      <c r="DJ23" s="41">
        <f>'29.8'!E23</f>
        <v>0</v>
      </c>
      <c r="DK23" s="41">
        <f>'29.8'!AE23</f>
        <v>0</v>
      </c>
      <c r="DL23" s="41">
        <f>'29.8'!N23</f>
        <v>0</v>
      </c>
      <c r="DM23" s="41">
        <f>'29.8'!AD23</f>
        <v>0</v>
      </c>
      <c r="DN23" s="44">
        <f>'30.8'!E23</f>
        <v>0</v>
      </c>
      <c r="DO23" s="44">
        <f>'30.8'!AF23</f>
        <v>0</v>
      </c>
      <c r="DP23" s="44">
        <f>'30.8'!N23</f>
        <v>0</v>
      </c>
      <c r="DQ23" s="44">
        <f>'30.8'!AE23</f>
        <v>0</v>
      </c>
      <c r="DR23" s="44">
        <f>'31.8'!E23</f>
        <v>0</v>
      </c>
      <c r="DS23" s="44">
        <f>'31.8'!AD23</f>
        <v>0</v>
      </c>
      <c r="DT23" s="44">
        <f>'31.8'!N23</f>
        <v>0</v>
      </c>
      <c r="DU23" s="44">
        <f>'31.8'!AC23</f>
        <v>0</v>
      </c>
      <c r="DV23" s="47">
        <v>0</v>
      </c>
      <c r="DW23" s="47">
        <f t="shared" si="0"/>
        <v>0</v>
      </c>
      <c r="DX23" s="47">
        <f t="shared" si="1"/>
        <v>0</v>
      </c>
      <c r="DY23" s="47">
        <f t="shared" si="2"/>
        <v>0</v>
      </c>
      <c r="DZ23" s="47">
        <f t="shared" si="3"/>
        <v>0</v>
      </c>
      <c r="EA23" s="50">
        <f t="shared" si="4"/>
        <v>0</v>
      </c>
      <c r="EB23" s="47"/>
      <c r="EC23" s="48">
        <f t="shared" si="5"/>
        <v>0</v>
      </c>
    </row>
    <row r="24" spans="1:133" x14ac:dyDescent="0.25">
      <c r="A24" s="46" t="s">
        <v>30</v>
      </c>
      <c r="B24" s="41">
        <f>'1.8'!E24</f>
        <v>90</v>
      </c>
      <c r="C24" s="41">
        <f>'1.8'!AD24</f>
        <v>4</v>
      </c>
      <c r="D24" s="41">
        <f>'1.8'!N24</f>
        <v>18</v>
      </c>
      <c r="E24" s="41">
        <f>'1.8'!AC24</f>
        <v>4</v>
      </c>
      <c r="F24" s="44">
        <f>'2.8'!E24</f>
        <v>0</v>
      </c>
      <c r="G24" s="44">
        <f>'2.8'!AE24</f>
        <v>93</v>
      </c>
      <c r="H24" s="44">
        <f>'2.8'!N24</f>
        <v>0</v>
      </c>
      <c r="I24" s="44">
        <f>'2.8'!AD24</f>
        <v>1</v>
      </c>
      <c r="J24" s="41">
        <f>'3.8'!F24</f>
        <v>90</v>
      </c>
      <c r="K24" s="41">
        <f>'3.8'!AE24</f>
        <v>1</v>
      </c>
      <c r="L24" s="41">
        <f>'3.8'!O24</f>
        <v>18</v>
      </c>
      <c r="M24" s="41">
        <f>'3.8'!AD24</f>
        <v>0</v>
      </c>
      <c r="N24" s="44">
        <f>'4.8'!E24</f>
        <v>0</v>
      </c>
      <c r="O24" s="44">
        <f>'4.8'!AF24</f>
        <v>6</v>
      </c>
      <c r="P24" s="44">
        <f>'4.8'!N24</f>
        <v>0</v>
      </c>
      <c r="Q24" s="44">
        <f>'4.8'!AE24</f>
        <v>1</v>
      </c>
      <c r="R24" s="41">
        <f>'5.8'!E24</f>
        <v>80</v>
      </c>
      <c r="S24" s="41">
        <f>'5.8'!AF24</f>
        <v>124</v>
      </c>
      <c r="T24" s="41">
        <f>'5.8'!N24</f>
        <v>17</v>
      </c>
      <c r="U24" s="41">
        <f>'5.8'!AE24</f>
        <v>1</v>
      </c>
      <c r="V24" s="44">
        <f>'6.8'!E24</f>
        <v>0</v>
      </c>
      <c r="W24" s="44">
        <f>'6.8'!AE24</f>
        <v>0</v>
      </c>
      <c r="X24" s="44">
        <f>'6.8'!N24</f>
        <v>0</v>
      </c>
      <c r="Y24" s="44">
        <f>'6.8'!AD24</f>
        <v>0</v>
      </c>
      <c r="Z24" s="41">
        <f>'7.8'!E24</f>
        <v>0</v>
      </c>
      <c r="AA24" s="41">
        <f>'7.8'!AF24</f>
        <v>0</v>
      </c>
      <c r="AB24" s="41">
        <f>'7.8'!N24</f>
        <v>0</v>
      </c>
      <c r="AC24" s="41">
        <f>'7.8'!AE24</f>
        <v>0</v>
      </c>
      <c r="AD24" s="44">
        <f>'8.8'!E24</f>
        <v>160</v>
      </c>
      <c r="AE24" s="44">
        <f>'8.8'!AD24</f>
        <v>1</v>
      </c>
      <c r="AF24" s="44">
        <f>'8.8'!N24</f>
        <v>17</v>
      </c>
      <c r="AG24" s="44">
        <f>'8.8'!AC24</f>
        <v>1</v>
      </c>
      <c r="AH24" s="41">
        <f>'9.8'!E24</f>
        <v>0</v>
      </c>
      <c r="AI24" s="41">
        <f>'9.8'!AE24</f>
        <v>91</v>
      </c>
      <c r="AJ24" s="41">
        <f>'9.8'!N24</f>
        <v>0</v>
      </c>
      <c r="AK24" s="41">
        <f>'9.8'!AD24</f>
        <v>3</v>
      </c>
      <c r="AL24" s="44">
        <f>'10.8'!E24</f>
        <v>0</v>
      </c>
      <c r="AM24" s="44">
        <f>'10.8'!AD24</f>
        <v>22</v>
      </c>
      <c r="AN24" s="44">
        <f>'10.8'!N24</f>
        <v>0</v>
      </c>
      <c r="AO24" s="44">
        <f>'10.8'!AC24</f>
        <v>0</v>
      </c>
      <c r="AP24" s="41">
        <f>'11.8'!E24</f>
        <v>160</v>
      </c>
      <c r="AQ24" s="41">
        <f>'11.8'!AE24</f>
        <v>0</v>
      </c>
      <c r="AR24" s="41">
        <f>'11.8'!N24</f>
        <v>0</v>
      </c>
      <c r="AS24" s="41">
        <f>'11.8'!AD24</f>
        <v>0</v>
      </c>
      <c r="AT24" s="44">
        <f>'12.8'!F24</f>
        <v>0</v>
      </c>
      <c r="AU24" s="44">
        <f>'12.8'!AG24</f>
        <v>132</v>
      </c>
      <c r="AV24" s="44">
        <f>'12.8'!O24</f>
        <v>12</v>
      </c>
      <c r="AW24" s="44">
        <f>'12.8'!AF24</f>
        <v>0</v>
      </c>
      <c r="AX24" s="41">
        <f>'13.8'!F24</f>
        <v>160</v>
      </c>
      <c r="AY24" s="41">
        <f>'13.8'!AE24</f>
        <v>0</v>
      </c>
      <c r="AZ24" s="41">
        <f>'13.8'!O24</f>
        <v>0</v>
      </c>
      <c r="BA24" s="41">
        <f>'13.8'!AD24</f>
        <v>0</v>
      </c>
      <c r="BB24" s="44">
        <f>'14.8'!E24</f>
        <v>80</v>
      </c>
      <c r="BC24" s="44">
        <f>'14.8'!AF24</f>
        <v>0</v>
      </c>
      <c r="BD24" s="44">
        <f>'14.8'!N24</f>
        <v>0</v>
      </c>
      <c r="BE24" s="44">
        <f>'14.8'!AE24</f>
        <v>1</v>
      </c>
      <c r="BF24" s="41">
        <f>'15.8'!F24</f>
        <v>150</v>
      </c>
      <c r="BG24" s="41">
        <f>'15.8'!AF24</f>
        <v>6</v>
      </c>
      <c r="BH24" s="41">
        <f>'15.8'!O24</f>
        <v>25</v>
      </c>
      <c r="BI24" s="41">
        <f>'15.8'!AE24</f>
        <v>1</v>
      </c>
      <c r="BJ24" s="44">
        <f>'16.8'!E24</f>
        <v>0</v>
      </c>
      <c r="BK24" s="44">
        <f>'16.8'!AE24</f>
        <v>98</v>
      </c>
      <c r="BL24" s="44">
        <f>'16.8'!N24</f>
        <v>0</v>
      </c>
      <c r="BM24" s="44">
        <f>'16.8'!AD24</f>
        <v>1</v>
      </c>
      <c r="BN24" s="41">
        <f>'17.8'!F24</f>
        <v>0</v>
      </c>
      <c r="BO24" s="41">
        <f>'17.8'!AE24</f>
        <v>17</v>
      </c>
      <c r="BP24" s="41">
        <f>'17.8'!O24</f>
        <v>0</v>
      </c>
      <c r="BQ24" s="41">
        <f>'17.8'!AD24</f>
        <v>0</v>
      </c>
      <c r="BR24" s="44">
        <f>'18.8'!F24</f>
        <v>0</v>
      </c>
      <c r="BS24" s="44">
        <f>'18.8'!AE24</f>
        <v>4</v>
      </c>
      <c r="BT24" s="44">
        <f>'18.8'!O24</f>
        <v>0</v>
      </c>
      <c r="BU24" s="44">
        <f>'18.8'!AD24</f>
        <v>0</v>
      </c>
      <c r="BV24" s="41">
        <f>'19.8'!E24</f>
        <v>0</v>
      </c>
      <c r="BW24" s="41">
        <f>'19.8'!AG24</f>
        <v>14</v>
      </c>
      <c r="BX24" s="41">
        <f>'19.8'!N24</f>
        <v>0</v>
      </c>
      <c r="BY24" s="41">
        <f>'19.8'!AF24</f>
        <v>7</v>
      </c>
      <c r="BZ24" s="44">
        <f>'20.8'!F24</f>
        <v>150</v>
      </c>
      <c r="CA24" s="44">
        <f>'20.8'!AF24</f>
        <v>0</v>
      </c>
      <c r="CB24" s="44">
        <f>'20.8'!O24</f>
        <v>0</v>
      </c>
      <c r="CC24" s="44">
        <f>'20.8'!AE24</f>
        <v>0</v>
      </c>
      <c r="CD24" s="41">
        <f>'21.8'!E24</f>
        <v>0</v>
      </c>
      <c r="CE24" s="41">
        <f>'21.8'!AE24</f>
        <v>3</v>
      </c>
      <c r="CF24" s="41">
        <f>'21.8'!N24</f>
        <v>0</v>
      </c>
      <c r="CG24" s="41">
        <f>'21.8'!AD24</f>
        <v>1</v>
      </c>
      <c r="CH24" s="44">
        <f>'22.8'!E24</f>
        <v>0</v>
      </c>
      <c r="CI24" s="44">
        <f>'22.8'!AD24</f>
        <v>9</v>
      </c>
      <c r="CJ24" s="44">
        <f>'22.8'!N24</f>
        <v>14</v>
      </c>
      <c r="CK24" s="44">
        <f>'22.8'!AC24</f>
        <v>1</v>
      </c>
      <c r="CL24" s="41">
        <f>'23.8'!E24</f>
        <v>0</v>
      </c>
      <c r="CM24" s="41">
        <f>'23.8'!AE24</f>
        <v>79</v>
      </c>
      <c r="CN24" s="41">
        <f>'23.8'!N24</f>
        <v>0</v>
      </c>
      <c r="CO24" s="41">
        <f>'23.8'!AD24</f>
        <v>2</v>
      </c>
      <c r="CP24" s="44">
        <f>'24.8'!E24</f>
        <v>0</v>
      </c>
      <c r="CQ24" s="44">
        <f>'24.8'!AD24</f>
        <v>13</v>
      </c>
      <c r="CR24" s="44">
        <f>'24.8'!N24</f>
        <v>13</v>
      </c>
      <c r="CS24" s="44">
        <f>'24.8'!AC24</f>
        <v>0</v>
      </c>
      <c r="CT24" s="41">
        <f>'25.8'!E24</f>
        <v>0</v>
      </c>
      <c r="CU24" s="41">
        <f>'25.8'!AD24</f>
        <v>3</v>
      </c>
      <c r="CV24" s="41">
        <f>'25.8'!N24</f>
        <v>0</v>
      </c>
      <c r="CW24" s="41">
        <f>'25.8'!AC24</f>
        <v>0</v>
      </c>
      <c r="CX24" s="44">
        <f>'26.8'!E24</f>
        <v>0</v>
      </c>
      <c r="CY24" s="44">
        <f>'26.8'!AG24</f>
        <v>204</v>
      </c>
      <c r="CZ24" s="44">
        <f>'26.8'!N24</f>
        <v>16</v>
      </c>
      <c r="DA24" s="44">
        <f>'26.8'!AF24</f>
        <v>0</v>
      </c>
      <c r="DB24" s="41">
        <f>'27.8'!E24</f>
        <v>300</v>
      </c>
      <c r="DC24" s="41">
        <f>'27.8'!AD24</f>
        <v>0</v>
      </c>
      <c r="DD24" s="41">
        <f>'27.8'!N24</f>
        <v>0</v>
      </c>
      <c r="DE24" s="41">
        <f>'27.8'!AC24</f>
        <v>13</v>
      </c>
      <c r="DF24" s="44">
        <f>'28.8'!E24</f>
        <v>0</v>
      </c>
      <c r="DG24" s="44">
        <f>'28.8'!AD24</f>
        <v>10</v>
      </c>
      <c r="DH24" s="44">
        <f>'28.8'!N24</f>
        <v>0</v>
      </c>
      <c r="DI24" s="44">
        <f>'28.8'!AC24</f>
        <v>0</v>
      </c>
      <c r="DJ24" s="41">
        <f>'29.8'!E24</f>
        <v>150</v>
      </c>
      <c r="DK24" s="41">
        <f>'29.8'!AE24</f>
        <v>134</v>
      </c>
      <c r="DL24" s="41">
        <f>'29.8'!N24</f>
        <v>17</v>
      </c>
      <c r="DM24" s="41">
        <f>'29.8'!AD24</f>
        <v>1</v>
      </c>
      <c r="DN24" s="44">
        <f>'30.8'!E24</f>
        <v>0</v>
      </c>
      <c r="DO24" s="44">
        <f>'30.8'!AF24</f>
        <v>37</v>
      </c>
      <c r="DP24" s="44">
        <f>'30.8'!N24</f>
        <v>0</v>
      </c>
      <c r="DQ24" s="44">
        <f>'30.8'!AE24</f>
        <v>2</v>
      </c>
      <c r="DR24" s="44">
        <f>'31.8'!E24</f>
        <v>0</v>
      </c>
      <c r="DS24" s="44">
        <f>'31.8'!AD24</f>
        <v>56</v>
      </c>
      <c r="DT24" s="44">
        <f>'31.8'!N24</f>
        <v>38</v>
      </c>
      <c r="DU24" s="44">
        <f>'31.8'!AC24</f>
        <v>3</v>
      </c>
      <c r="DV24" s="47">
        <v>53</v>
      </c>
      <c r="DW24" s="47">
        <f t="shared" si="0"/>
        <v>1570</v>
      </c>
      <c r="DX24" s="47">
        <f t="shared" si="1"/>
        <v>1105</v>
      </c>
      <c r="DY24" s="47">
        <f t="shared" si="2"/>
        <v>167</v>
      </c>
      <c r="DZ24" s="47">
        <f t="shared" si="3"/>
        <v>41</v>
      </c>
      <c r="EA24" s="47">
        <f t="shared" si="4"/>
        <v>310</v>
      </c>
      <c r="EB24" s="47"/>
      <c r="EC24" s="48">
        <f t="shared" si="5"/>
        <v>-310</v>
      </c>
    </row>
    <row r="25" spans="1:133" x14ac:dyDescent="0.25">
      <c r="A25" s="20" t="s">
        <v>59</v>
      </c>
      <c r="B25" s="41">
        <f>'1.8'!E25</f>
        <v>0</v>
      </c>
      <c r="C25" s="41">
        <f>'1.8'!AD25</f>
        <v>0</v>
      </c>
      <c r="D25" s="41">
        <f>'1.8'!N25</f>
        <v>0</v>
      </c>
      <c r="E25" s="41">
        <f>'1.8'!AC25</f>
        <v>0</v>
      </c>
      <c r="F25" s="44">
        <f>'2.8'!E25</f>
        <v>300</v>
      </c>
      <c r="G25" s="44">
        <f>'2.8'!AE25</f>
        <v>0</v>
      </c>
      <c r="H25" s="44">
        <f>'2.8'!N25</f>
        <v>0</v>
      </c>
      <c r="I25" s="44">
        <f>'2.8'!AD25</f>
        <v>0</v>
      </c>
      <c r="J25" s="41">
        <f>'3.8'!F25</f>
        <v>300</v>
      </c>
      <c r="K25" s="41">
        <f>'3.8'!AE25</f>
        <v>10</v>
      </c>
      <c r="L25" s="41">
        <f>'3.8'!O25</f>
        <v>0</v>
      </c>
      <c r="M25" s="41">
        <f>'3.8'!AD25</f>
        <v>1</v>
      </c>
      <c r="N25" s="44">
        <f>'4.8'!E25</f>
        <v>0</v>
      </c>
      <c r="O25" s="44">
        <f>'4.8'!AF25</f>
        <v>312</v>
      </c>
      <c r="P25" s="44">
        <f>'4.8'!N25</f>
        <v>9</v>
      </c>
      <c r="Q25" s="44">
        <f>'4.8'!AE25</f>
        <v>0</v>
      </c>
      <c r="R25" s="41">
        <f>'5.8'!E25</f>
        <v>0</v>
      </c>
      <c r="S25" s="41">
        <f>'5.8'!AF25</f>
        <v>0</v>
      </c>
      <c r="T25" s="41">
        <f>'5.8'!N25</f>
        <v>151</v>
      </c>
      <c r="U25" s="41">
        <f>'5.8'!AE25</f>
        <v>3</v>
      </c>
      <c r="V25" s="44">
        <f>'6.8'!E25</f>
        <v>0</v>
      </c>
      <c r="W25" s="44">
        <f>'6.8'!AE25</f>
        <v>0</v>
      </c>
      <c r="X25" s="44">
        <f>'6.8'!N25</f>
        <v>0</v>
      </c>
      <c r="Y25" s="44">
        <f>'6.8'!AD25</f>
        <v>0</v>
      </c>
      <c r="Z25" s="41">
        <f>'7.8'!E25</f>
        <v>128</v>
      </c>
      <c r="AA25" s="41">
        <f>'7.8'!AF25</f>
        <v>9</v>
      </c>
      <c r="AB25" s="41">
        <f>'7.8'!N25</f>
        <v>7</v>
      </c>
      <c r="AC25" s="41">
        <f>'7.8'!AE25</f>
        <v>3</v>
      </c>
      <c r="AD25" s="44">
        <f>'8.8'!E25</f>
        <v>0</v>
      </c>
      <c r="AE25" s="44">
        <f>'8.8'!AD25</f>
        <v>0</v>
      </c>
      <c r="AF25" s="44">
        <f>'8.8'!N25</f>
        <v>144</v>
      </c>
      <c r="AG25" s="44">
        <f>'8.8'!AC25</f>
        <v>0</v>
      </c>
      <c r="AH25" s="41">
        <f>'9.8'!E25</f>
        <v>0</v>
      </c>
      <c r="AI25" s="41">
        <f>'9.8'!AE25</f>
        <v>2</v>
      </c>
      <c r="AJ25" s="41">
        <f>'9.8'!N25</f>
        <v>0</v>
      </c>
      <c r="AK25" s="41">
        <f>'9.8'!AD25</f>
        <v>0</v>
      </c>
      <c r="AL25" s="44">
        <f>'10.8'!E25</f>
        <v>0</v>
      </c>
      <c r="AM25" s="44">
        <f>'10.8'!AD25</f>
        <v>0</v>
      </c>
      <c r="AN25" s="44">
        <f>'10.8'!N25</f>
        <v>0</v>
      </c>
      <c r="AO25" s="44">
        <f>'10.8'!AC25</f>
        <v>0</v>
      </c>
      <c r="AP25" s="41">
        <f>'11.8'!E25</f>
        <v>200</v>
      </c>
      <c r="AQ25" s="41">
        <f>'11.8'!AE25</f>
        <v>9</v>
      </c>
      <c r="AR25" s="41">
        <f>'11.8'!N25</f>
        <v>12</v>
      </c>
      <c r="AS25" s="41">
        <f>'11.8'!AD25</f>
        <v>0</v>
      </c>
      <c r="AT25" s="44">
        <f>'12.8'!F25</f>
        <v>0</v>
      </c>
      <c r="AU25" s="44">
        <f>'12.8'!AG25</f>
        <v>20</v>
      </c>
      <c r="AV25" s="44">
        <f>'12.8'!O25</f>
        <v>26</v>
      </c>
      <c r="AW25" s="44">
        <f>'12.8'!AF25</f>
        <v>0</v>
      </c>
      <c r="AX25" s="41">
        <f>'13.8'!F25</f>
        <v>100</v>
      </c>
      <c r="AY25" s="41">
        <f>'13.8'!AE25</f>
        <v>0</v>
      </c>
      <c r="AZ25" s="41">
        <f>'13.8'!O25</f>
        <v>0</v>
      </c>
      <c r="BA25" s="41">
        <f>'13.8'!AD25</f>
        <v>0</v>
      </c>
      <c r="BB25" s="44">
        <f>'14.8'!E25</f>
        <v>0</v>
      </c>
      <c r="BC25" s="44">
        <f>'14.8'!AF25</f>
        <v>69</v>
      </c>
      <c r="BD25" s="44">
        <f>'14.8'!N25</f>
        <v>4</v>
      </c>
      <c r="BE25" s="44">
        <f>'14.8'!AE25</f>
        <v>0</v>
      </c>
      <c r="BF25" s="41">
        <f>'15.8'!F25</f>
        <v>100</v>
      </c>
      <c r="BG25" s="41">
        <f>'15.8'!AF25</f>
        <v>2</v>
      </c>
      <c r="BH25" s="41">
        <f>'15.8'!O25</f>
        <v>17</v>
      </c>
      <c r="BI25" s="41">
        <f>'15.8'!AE25</f>
        <v>0</v>
      </c>
      <c r="BJ25" s="44">
        <f>'16.8'!E25</f>
        <v>0</v>
      </c>
      <c r="BK25" s="44">
        <f>'16.8'!AE25</f>
        <v>0</v>
      </c>
      <c r="BL25" s="44">
        <f>'16.8'!N25</f>
        <v>0</v>
      </c>
      <c r="BM25" s="44">
        <f>'16.8'!AD25</f>
        <v>0</v>
      </c>
      <c r="BN25" s="41">
        <f>'17.8'!F25</f>
        <v>180</v>
      </c>
      <c r="BO25" s="41">
        <f>'17.8'!AE25</f>
        <v>23</v>
      </c>
      <c r="BP25" s="41">
        <f>'17.8'!O25</f>
        <v>15</v>
      </c>
      <c r="BQ25" s="41">
        <f>'17.8'!AD25</f>
        <v>0</v>
      </c>
      <c r="BR25" s="44">
        <f>'18.8'!F25</f>
        <v>300</v>
      </c>
      <c r="BS25" s="44">
        <f>'18.8'!AE25</f>
        <v>3</v>
      </c>
      <c r="BT25" s="44">
        <f>'18.8'!O25</f>
        <v>0</v>
      </c>
      <c r="BU25" s="44">
        <f>'18.8'!AD25</f>
        <v>0</v>
      </c>
      <c r="BV25" s="41">
        <f>'19.8'!E25</f>
        <v>0</v>
      </c>
      <c r="BW25" s="41">
        <f>'19.8'!AG25</f>
        <v>483</v>
      </c>
      <c r="BX25" s="41">
        <f>'19.8'!N25</f>
        <v>0</v>
      </c>
      <c r="BY25" s="41">
        <f>'19.8'!AF25</f>
        <v>0</v>
      </c>
      <c r="BZ25" s="44">
        <f>'20.8'!F25</f>
        <v>0</v>
      </c>
      <c r="CA25" s="44">
        <f>'20.8'!AF25</f>
        <v>0</v>
      </c>
      <c r="CB25" s="44">
        <f>'20.8'!O25</f>
        <v>0</v>
      </c>
      <c r="CC25" s="44">
        <f>'20.8'!AE25</f>
        <v>0</v>
      </c>
      <c r="CD25" s="41">
        <f>'21.8'!E25</f>
        <v>0</v>
      </c>
      <c r="CE25" s="41">
        <f>'21.8'!AE25</f>
        <v>0</v>
      </c>
      <c r="CF25" s="41">
        <f>'21.8'!N25</f>
        <v>0</v>
      </c>
      <c r="CG25" s="41">
        <f>'21.8'!AD25</f>
        <v>0</v>
      </c>
      <c r="CH25" s="44">
        <f>'22.8'!E25</f>
        <v>0</v>
      </c>
      <c r="CI25" s="44">
        <f>'22.8'!AD25</f>
        <v>0</v>
      </c>
      <c r="CJ25" s="44">
        <f>'22.8'!N25</f>
        <v>48</v>
      </c>
      <c r="CK25" s="44">
        <f>'22.8'!AC25</f>
        <v>0</v>
      </c>
      <c r="CL25" s="41">
        <f>'23.8'!E25</f>
        <v>0</v>
      </c>
      <c r="CM25" s="41">
        <f>'23.8'!AE25</f>
        <v>0</v>
      </c>
      <c r="CN25" s="41">
        <f>'23.8'!N25</f>
        <v>0</v>
      </c>
      <c r="CO25" s="41">
        <f>'23.8'!AD25</f>
        <v>0</v>
      </c>
      <c r="CP25" s="44">
        <f>'24.8'!E25</f>
        <v>0</v>
      </c>
      <c r="CQ25" s="44">
        <f>'24.8'!AD25</f>
        <v>0</v>
      </c>
      <c r="CR25" s="44">
        <f>'24.8'!N25</f>
        <v>13</v>
      </c>
      <c r="CS25" s="44">
        <f>'24.8'!AC25</f>
        <v>0</v>
      </c>
      <c r="CT25" s="41">
        <f>'25.8'!E25</f>
        <v>0</v>
      </c>
      <c r="CU25" s="41">
        <f>'25.8'!AD25</f>
        <v>0</v>
      </c>
      <c r="CV25" s="41">
        <f>'25.8'!N25</f>
        <v>0</v>
      </c>
      <c r="CW25" s="41">
        <f>'25.8'!AC25</f>
        <v>0</v>
      </c>
      <c r="CX25" s="44">
        <f>'26.8'!E25</f>
        <v>0</v>
      </c>
      <c r="CY25" s="44">
        <f>'26.8'!AG25</f>
        <v>6</v>
      </c>
      <c r="CZ25" s="44">
        <f>'26.8'!N25</f>
        <v>22</v>
      </c>
      <c r="DA25" s="44">
        <f>'26.8'!AF25</f>
        <v>0</v>
      </c>
      <c r="DB25" s="41">
        <f>'27.8'!E25</f>
        <v>0</v>
      </c>
      <c r="DC25" s="41">
        <f>'27.8'!AD25</f>
        <v>0</v>
      </c>
      <c r="DD25" s="41">
        <f>'27.8'!N25</f>
        <v>0</v>
      </c>
      <c r="DE25" s="41">
        <f>'27.8'!AC25</f>
        <v>0</v>
      </c>
      <c r="DF25" s="44">
        <f>'28.8'!E25</f>
        <v>0</v>
      </c>
      <c r="DG25" s="44">
        <f>'28.8'!AD25</f>
        <v>0</v>
      </c>
      <c r="DH25" s="44">
        <f>'28.8'!N25</f>
        <v>0</v>
      </c>
      <c r="DI25" s="44">
        <f>'28.8'!AC25</f>
        <v>1</v>
      </c>
      <c r="DJ25" s="41">
        <f>'29.8'!E25</f>
        <v>0</v>
      </c>
      <c r="DK25" s="41">
        <f>'29.8'!AE25</f>
        <v>1</v>
      </c>
      <c r="DL25" s="41">
        <f>'29.8'!N25</f>
        <v>36</v>
      </c>
      <c r="DM25" s="41">
        <f>'29.8'!AD25</f>
        <v>0</v>
      </c>
      <c r="DN25" s="44">
        <f>'30.8'!E25</f>
        <v>0</v>
      </c>
      <c r="DO25" s="44">
        <f>'30.8'!AF25</f>
        <v>3</v>
      </c>
      <c r="DP25" s="44">
        <f>'30.8'!N25</f>
        <v>15</v>
      </c>
      <c r="DQ25" s="44">
        <f>'30.8'!AE25</f>
        <v>0</v>
      </c>
      <c r="DR25" s="44">
        <f>'31.8'!E25</f>
        <v>0</v>
      </c>
      <c r="DS25" s="44">
        <f>'31.8'!AD25</f>
        <v>67</v>
      </c>
      <c r="DT25" s="44">
        <f>'31.8'!N25</f>
        <v>20</v>
      </c>
      <c r="DU25" s="44">
        <f>'31.8'!AC25</f>
        <v>0</v>
      </c>
      <c r="DV25" s="47">
        <v>0</v>
      </c>
      <c r="DW25" s="47">
        <f t="shared" si="0"/>
        <v>1608</v>
      </c>
      <c r="DX25" s="47">
        <f t="shared" si="1"/>
        <v>952</v>
      </c>
      <c r="DY25" s="47">
        <f t="shared" si="2"/>
        <v>519</v>
      </c>
      <c r="DZ25" s="47">
        <f t="shared" si="3"/>
        <v>8</v>
      </c>
      <c r="EA25" s="47">
        <f t="shared" si="4"/>
        <v>129</v>
      </c>
      <c r="EB25" s="47"/>
      <c r="EC25" s="48">
        <f t="shared" si="5"/>
        <v>-129</v>
      </c>
    </row>
    <row r="26" spans="1:133" x14ac:dyDescent="0.25">
      <c r="A26" s="20" t="s">
        <v>60</v>
      </c>
      <c r="B26" s="41">
        <f>'1.8'!E26</f>
        <v>0</v>
      </c>
      <c r="C26" s="41">
        <f>'1.8'!AD26</f>
        <v>0</v>
      </c>
      <c r="D26" s="41">
        <f>'1.8'!N26</f>
        <v>0</v>
      </c>
      <c r="E26" s="41">
        <f>'1.8'!AC26</f>
        <v>0</v>
      </c>
      <c r="F26" s="44">
        <f>'2.8'!E26</f>
        <v>300</v>
      </c>
      <c r="G26" s="44">
        <f>'2.8'!AE26</f>
        <v>0</v>
      </c>
      <c r="H26" s="44">
        <f>'2.8'!N26</f>
        <v>0</v>
      </c>
      <c r="I26" s="44">
        <f>'2.8'!AD26</f>
        <v>0</v>
      </c>
      <c r="J26" s="41">
        <f>'3.8'!F26</f>
        <v>300</v>
      </c>
      <c r="K26" s="41">
        <f>'3.8'!AE26</f>
        <v>10</v>
      </c>
      <c r="L26" s="41">
        <f>'3.8'!O26</f>
        <v>0</v>
      </c>
      <c r="M26" s="41">
        <f>'3.8'!AD26</f>
        <v>1</v>
      </c>
      <c r="N26" s="44">
        <f>'4.8'!E26</f>
        <v>0</v>
      </c>
      <c r="O26" s="44">
        <f>'4.8'!AF26</f>
        <v>312</v>
      </c>
      <c r="P26" s="44">
        <f>'4.8'!N26</f>
        <v>0</v>
      </c>
      <c r="Q26" s="44">
        <f>'4.8'!AE26</f>
        <v>0</v>
      </c>
      <c r="R26" s="41">
        <f>'5.8'!E26</f>
        <v>0</v>
      </c>
      <c r="S26" s="41">
        <f>'5.8'!AF26</f>
        <v>0</v>
      </c>
      <c r="T26" s="41">
        <f>'5.8'!N26</f>
        <v>112</v>
      </c>
      <c r="U26" s="41">
        <f>'5.8'!AE26</f>
        <v>1</v>
      </c>
      <c r="V26" s="44">
        <f>'6.8'!E26</f>
        <v>0</v>
      </c>
      <c r="W26" s="44">
        <f>'6.8'!AE26</f>
        <v>0</v>
      </c>
      <c r="X26" s="44">
        <f>'6.8'!N26</f>
        <v>0</v>
      </c>
      <c r="Y26" s="44">
        <f>'6.8'!AD26</f>
        <v>0</v>
      </c>
      <c r="Z26" s="41">
        <f>'7.8'!E26</f>
        <v>150</v>
      </c>
      <c r="AA26" s="41">
        <f>'7.8'!AF26</f>
        <v>9</v>
      </c>
      <c r="AB26" s="41">
        <f>'7.8'!N26</f>
        <v>7</v>
      </c>
      <c r="AC26" s="41">
        <f>'7.8'!AE26</f>
        <v>3</v>
      </c>
      <c r="AD26" s="44">
        <f>'8.8'!E26</f>
        <v>0</v>
      </c>
      <c r="AE26" s="44">
        <f>'8.8'!AD26</f>
        <v>0</v>
      </c>
      <c r="AF26" s="44">
        <f>'8.8'!N26</f>
        <v>116</v>
      </c>
      <c r="AG26" s="44">
        <f>'8.8'!AC26</f>
        <v>0</v>
      </c>
      <c r="AH26" s="41">
        <f>'9.8'!E26</f>
        <v>0</v>
      </c>
      <c r="AI26" s="41">
        <f>'9.8'!AE26</f>
        <v>2</v>
      </c>
      <c r="AJ26" s="41">
        <f>'9.8'!N26</f>
        <v>0</v>
      </c>
      <c r="AK26" s="41">
        <f>'9.8'!AD26</f>
        <v>0</v>
      </c>
      <c r="AL26" s="44">
        <f>'10.8'!E26</f>
        <v>0</v>
      </c>
      <c r="AM26" s="44">
        <f>'10.8'!AD26</f>
        <v>56</v>
      </c>
      <c r="AN26" s="44">
        <f>'10.8'!N26</f>
        <v>0</v>
      </c>
      <c r="AO26" s="44">
        <f>'10.8'!AC26</f>
        <v>0</v>
      </c>
      <c r="AP26" s="41">
        <f>'11.8'!E26</f>
        <v>150</v>
      </c>
      <c r="AQ26" s="41">
        <f>'11.8'!AE26</f>
        <v>9</v>
      </c>
      <c r="AR26" s="41">
        <f>'11.8'!N26</f>
        <v>12</v>
      </c>
      <c r="AS26" s="41">
        <f>'11.8'!AD26</f>
        <v>0</v>
      </c>
      <c r="AT26" s="44">
        <f>'12.8'!F26</f>
        <v>0</v>
      </c>
      <c r="AU26" s="44">
        <f>'12.8'!AG26</f>
        <v>16</v>
      </c>
      <c r="AV26" s="44">
        <f>'12.8'!O26</f>
        <v>16</v>
      </c>
      <c r="AW26" s="44">
        <f>'12.8'!AF26</f>
        <v>0</v>
      </c>
      <c r="AX26" s="41">
        <f>'13.8'!F26</f>
        <v>100</v>
      </c>
      <c r="AY26" s="41">
        <f>'13.8'!AE26</f>
        <v>0</v>
      </c>
      <c r="AZ26" s="41">
        <f>'13.8'!O26</f>
        <v>0</v>
      </c>
      <c r="BA26" s="41">
        <f>'13.8'!AD26</f>
        <v>0</v>
      </c>
      <c r="BB26" s="44">
        <f>'14.8'!E26</f>
        <v>0</v>
      </c>
      <c r="BC26" s="44">
        <f>'14.8'!AF26</f>
        <v>39</v>
      </c>
      <c r="BD26" s="44">
        <f>'14.8'!N26</f>
        <v>4</v>
      </c>
      <c r="BE26" s="44">
        <f>'14.8'!AE26</f>
        <v>0</v>
      </c>
      <c r="BF26" s="41">
        <f>'15.8'!F26</f>
        <v>100</v>
      </c>
      <c r="BG26" s="41">
        <f>'15.8'!AF26</f>
        <v>2</v>
      </c>
      <c r="BH26" s="41">
        <f>'15.8'!O26</f>
        <v>14</v>
      </c>
      <c r="BI26" s="41">
        <f>'15.8'!AE26</f>
        <v>0</v>
      </c>
      <c r="BJ26" s="44">
        <f>'16.8'!E26</f>
        <v>0</v>
      </c>
      <c r="BK26" s="44">
        <f>'16.8'!AE26</f>
        <v>0</v>
      </c>
      <c r="BL26" s="44">
        <f>'16.8'!N26</f>
        <v>0</v>
      </c>
      <c r="BM26" s="44">
        <f>'16.8'!AD26</f>
        <v>0</v>
      </c>
      <c r="BN26" s="41">
        <f>'17.8'!F26</f>
        <v>180</v>
      </c>
      <c r="BO26" s="41">
        <f>'17.8'!AE26</f>
        <v>20</v>
      </c>
      <c r="BP26" s="41">
        <f>'17.8'!O26</f>
        <v>15</v>
      </c>
      <c r="BQ26" s="41">
        <f>'17.8'!AD26</f>
        <v>0</v>
      </c>
      <c r="BR26" s="44">
        <f>'18.8'!F26</f>
        <v>300</v>
      </c>
      <c r="BS26" s="44">
        <f>'18.8'!AE26</f>
        <v>11</v>
      </c>
      <c r="BT26" s="44">
        <f>'18.8'!O26</f>
        <v>0</v>
      </c>
      <c r="BU26" s="44">
        <f>'18.8'!AD26</f>
        <v>0</v>
      </c>
      <c r="BV26" s="41">
        <f>'19.8'!E26</f>
        <v>0</v>
      </c>
      <c r="BW26" s="41">
        <f>'19.8'!AG26</f>
        <v>22</v>
      </c>
      <c r="BX26" s="41">
        <f>'19.8'!N26</f>
        <v>0</v>
      </c>
      <c r="BY26" s="41">
        <f>'19.8'!AF26</f>
        <v>0</v>
      </c>
      <c r="BZ26" s="44">
        <f>'20.8'!F26</f>
        <v>0</v>
      </c>
      <c r="CA26" s="44">
        <f>'20.8'!AF26</f>
        <v>0</v>
      </c>
      <c r="CB26" s="44">
        <f>'20.8'!O26</f>
        <v>0</v>
      </c>
      <c r="CC26" s="44">
        <f>'20.8'!AE26</f>
        <v>0</v>
      </c>
      <c r="CD26" s="41">
        <f>'21.8'!E26</f>
        <v>0</v>
      </c>
      <c r="CE26" s="41">
        <f>'21.8'!AE26</f>
        <v>0</v>
      </c>
      <c r="CF26" s="41">
        <f>'21.8'!N26</f>
        <v>0</v>
      </c>
      <c r="CG26" s="41">
        <f>'21.8'!AD26</f>
        <v>0</v>
      </c>
      <c r="CH26" s="44">
        <f>'22.8'!E26</f>
        <v>0</v>
      </c>
      <c r="CI26" s="44">
        <f>'22.8'!AD26</f>
        <v>0</v>
      </c>
      <c r="CJ26" s="44">
        <f>'22.8'!N26</f>
        <v>34</v>
      </c>
      <c r="CK26" s="44">
        <f>'22.8'!AC26</f>
        <v>1</v>
      </c>
      <c r="CL26" s="41">
        <f>'23.8'!E26</f>
        <v>0</v>
      </c>
      <c r="CM26" s="41">
        <f>'23.8'!AE26</f>
        <v>30</v>
      </c>
      <c r="CN26" s="41">
        <f>'23.8'!N26</f>
        <v>0</v>
      </c>
      <c r="CO26" s="41">
        <f>'23.8'!AD26</f>
        <v>0</v>
      </c>
      <c r="CP26" s="44">
        <f>'24.8'!E26</f>
        <v>0</v>
      </c>
      <c r="CQ26" s="44">
        <f>'24.8'!AD26</f>
        <v>45</v>
      </c>
      <c r="CR26" s="44">
        <f>'24.8'!N26</f>
        <v>19</v>
      </c>
      <c r="CS26" s="44">
        <f>'24.8'!AC26</f>
        <v>0</v>
      </c>
      <c r="CT26" s="41">
        <f>'25.8'!E26</f>
        <v>0</v>
      </c>
      <c r="CU26" s="41">
        <f>'25.8'!AD26</f>
        <v>60</v>
      </c>
      <c r="CV26" s="41">
        <f>'25.8'!N26</f>
        <v>0</v>
      </c>
      <c r="CW26" s="41">
        <f>'25.8'!AC26</f>
        <v>0</v>
      </c>
      <c r="CX26" s="44">
        <f>'26.8'!E26</f>
        <v>0</v>
      </c>
      <c r="CY26" s="44">
        <f>'26.8'!AG26</f>
        <v>166</v>
      </c>
      <c r="CZ26" s="44">
        <f>'26.8'!N26</f>
        <v>14</v>
      </c>
      <c r="DA26" s="44">
        <f>'26.8'!AF26</f>
        <v>0</v>
      </c>
      <c r="DB26" s="41">
        <f>'27.8'!E26</f>
        <v>0</v>
      </c>
      <c r="DC26" s="41">
        <f>'27.8'!AD26</f>
        <v>0</v>
      </c>
      <c r="DD26" s="41">
        <f>'27.8'!N26</f>
        <v>0</v>
      </c>
      <c r="DE26" s="41">
        <f>'27.8'!AC26</f>
        <v>0</v>
      </c>
      <c r="DF26" s="44">
        <f>'28.8'!E26</f>
        <v>0</v>
      </c>
      <c r="DG26" s="44">
        <f>'28.8'!AD26</f>
        <v>0</v>
      </c>
      <c r="DH26" s="44">
        <f>'28.8'!N26</f>
        <v>40</v>
      </c>
      <c r="DI26" s="44">
        <f>'28.8'!AC26</f>
        <v>1</v>
      </c>
      <c r="DJ26" s="41">
        <f>'29.8'!E26</f>
        <v>0</v>
      </c>
      <c r="DK26" s="41">
        <f>'29.8'!AE26</f>
        <v>115</v>
      </c>
      <c r="DL26" s="41">
        <f>'29.8'!N26</f>
        <v>31</v>
      </c>
      <c r="DM26" s="41">
        <f>'29.8'!AD26</f>
        <v>0</v>
      </c>
      <c r="DN26" s="44">
        <f>'30.8'!E26</f>
        <v>0</v>
      </c>
      <c r="DO26" s="44">
        <f>'30.8'!AF26</f>
        <v>87</v>
      </c>
      <c r="DP26" s="44">
        <f>'30.8'!N26</f>
        <v>15</v>
      </c>
      <c r="DQ26" s="44">
        <f>'30.8'!AE26</f>
        <v>0</v>
      </c>
      <c r="DR26" s="44">
        <f>'31.8'!E26</f>
        <v>0</v>
      </c>
      <c r="DS26" s="44">
        <f>'31.8'!AD26</f>
        <v>84</v>
      </c>
      <c r="DT26" s="44">
        <f>'31.8'!N26</f>
        <v>13</v>
      </c>
      <c r="DU26" s="44">
        <f>'31.8'!AC26</f>
        <v>0</v>
      </c>
      <c r="DV26" s="47">
        <v>0</v>
      </c>
      <c r="DW26" s="47">
        <f t="shared" si="0"/>
        <v>1580</v>
      </c>
      <c r="DX26" s="47">
        <f t="shared" si="1"/>
        <v>1011</v>
      </c>
      <c r="DY26" s="47">
        <f t="shared" si="2"/>
        <v>449</v>
      </c>
      <c r="DZ26" s="47">
        <f t="shared" si="3"/>
        <v>7</v>
      </c>
      <c r="EA26" s="47">
        <f t="shared" si="4"/>
        <v>113</v>
      </c>
      <c r="EB26" s="47"/>
      <c r="EC26" s="48">
        <f t="shared" si="5"/>
        <v>-113</v>
      </c>
    </row>
    <row r="27" spans="1:133" x14ac:dyDescent="0.25">
      <c r="A27" s="20" t="s">
        <v>61</v>
      </c>
      <c r="B27" s="41">
        <f>'1.8'!E27</f>
        <v>0</v>
      </c>
      <c r="C27" s="41">
        <f>'1.8'!AD27</f>
        <v>0</v>
      </c>
      <c r="D27" s="41">
        <f>'1.8'!N27</f>
        <v>0</v>
      </c>
      <c r="E27" s="41">
        <f>'1.8'!AC27</f>
        <v>0</v>
      </c>
      <c r="F27" s="44">
        <f>'2.8'!E27</f>
        <v>296</v>
      </c>
      <c r="G27" s="44">
        <f>'2.8'!AE27</f>
        <v>3</v>
      </c>
      <c r="H27" s="44">
        <f>'2.8'!N27</f>
        <v>0</v>
      </c>
      <c r="I27" s="44">
        <f>'2.8'!AD27</f>
        <v>0</v>
      </c>
      <c r="J27" s="41">
        <f>'3.8'!F27</f>
        <v>300</v>
      </c>
      <c r="K27" s="41">
        <f>'3.8'!AE27</f>
        <v>0</v>
      </c>
      <c r="L27" s="41">
        <f>'3.8'!O27</f>
        <v>0</v>
      </c>
      <c r="M27" s="41">
        <f>'3.8'!AD27</f>
        <v>0</v>
      </c>
      <c r="N27" s="44">
        <f>'4.8'!E27</f>
        <v>0</v>
      </c>
      <c r="O27" s="44">
        <f>'4.8'!AF27</f>
        <v>9</v>
      </c>
      <c r="P27" s="44">
        <f>'4.8'!N27</f>
        <v>9</v>
      </c>
      <c r="Q27" s="44">
        <f>'4.8'!AE27</f>
        <v>0</v>
      </c>
      <c r="R27" s="41">
        <f>'5.8'!E27</f>
        <v>4</v>
      </c>
      <c r="S27" s="41">
        <f>'5.8'!AF27</f>
        <v>0</v>
      </c>
      <c r="T27" s="41">
        <f>'5.8'!N27</f>
        <v>0</v>
      </c>
      <c r="U27" s="41">
        <f>'5.8'!AE27</f>
        <v>0</v>
      </c>
      <c r="V27" s="44">
        <f>'6.8'!E27</f>
        <v>0</v>
      </c>
      <c r="W27" s="44">
        <f>'6.8'!AE27</f>
        <v>0</v>
      </c>
      <c r="X27" s="44">
        <f>'6.8'!N27</f>
        <v>0</v>
      </c>
      <c r="Y27" s="44">
        <f>'6.8'!AD27</f>
        <v>0</v>
      </c>
      <c r="Z27" s="41">
        <f>'7.8'!E27</f>
        <v>0</v>
      </c>
      <c r="AA27" s="41">
        <f>'7.8'!AF27</f>
        <v>9</v>
      </c>
      <c r="AB27" s="41">
        <f>'7.8'!N27</f>
        <v>7</v>
      </c>
      <c r="AC27" s="41">
        <f>'7.8'!AE27</f>
        <v>0</v>
      </c>
      <c r="AD27" s="44">
        <f>'8.8'!E27</f>
        <v>0</v>
      </c>
      <c r="AE27" s="44">
        <f>'8.8'!AD27</f>
        <v>0</v>
      </c>
      <c r="AF27" s="44">
        <f>'8.8'!N27</f>
        <v>26</v>
      </c>
      <c r="AG27" s="44">
        <f>'8.8'!AC27</f>
        <v>0</v>
      </c>
      <c r="AH27" s="41">
        <f>'9.8'!E27</f>
        <v>0</v>
      </c>
      <c r="AI27" s="41">
        <f>'9.8'!AE27</f>
        <v>0</v>
      </c>
      <c r="AJ27" s="41">
        <f>'9.8'!N27</f>
        <v>0</v>
      </c>
      <c r="AK27" s="41">
        <f>'9.8'!AD27</f>
        <v>0</v>
      </c>
      <c r="AL27" s="44">
        <f>'10.8'!E27</f>
        <v>0</v>
      </c>
      <c r="AM27" s="44">
        <f>'10.8'!AD27</f>
        <v>6</v>
      </c>
      <c r="AN27" s="44">
        <f>'10.8'!N27</f>
        <v>0</v>
      </c>
      <c r="AO27" s="44">
        <f>'10.8'!AC27</f>
        <v>0</v>
      </c>
      <c r="AP27" s="41">
        <f>'11.8'!E27</f>
        <v>0</v>
      </c>
      <c r="AQ27" s="41">
        <f>'11.8'!AE27</f>
        <v>11</v>
      </c>
      <c r="AR27" s="41">
        <f>'11.8'!N27</f>
        <v>12</v>
      </c>
      <c r="AS27" s="41">
        <f>'11.8'!AD27</f>
        <v>0</v>
      </c>
      <c r="AT27" s="44">
        <f>'12.8'!F27</f>
        <v>0</v>
      </c>
      <c r="AU27" s="44">
        <f>'12.8'!AG27</f>
        <v>15</v>
      </c>
      <c r="AV27" s="44">
        <f>'12.8'!O27</f>
        <v>0</v>
      </c>
      <c r="AW27" s="44">
        <f>'12.8'!AF27</f>
        <v>0</v>
      </c>
      <c r="AX27" s="41">
        <f>'13.8'!F27</f>
        <v>0</v>
      </c>
      <c r="AY27" s="41">
        <f>'13.8'!AE27</f>
        <v>0</v>
      </c>
      <c r="AZ27" s="41">
        <f>'13.8'!O27</f>
        <v>0</v>
      </c>
      <c r="BA27" s="41">
        <f>'13.8'!AD27</f>
        <v>0</v>
      </c>
      <c r="BB27" s="44">
        <f>'14.8'!E27</f>
        <v>0</v>
      </c>
      <c r="BC27" s="44">
        <f>'14.8'!AF27</f>
        <v>67</v>
      </c>
      <c r="BD27" s="44">
        <f>'14.8'!N27</f>
        <v>4</v>
      </c>
      <c r="BE27" s="44">
        <f>'14.8'!AE27</f>
        <v>2</v>
      </c>
      <c r="BF27" s="41">
        <f>'15.8'!F27</f>
        <v>0</v>
      </c>
      <c r="BG27" s="41">
        <f>'15.8'!AF27</f>
        <v>0</v>
      </c>
      <c r="BH27" s="41">
        <f>'15.8'!O27</f>
        <v>0</v>
      </c>
      <c r="BI27" s="41">
        <f>'15.8'!AE27</f>
        <v>0</v>
      </c>
      <c r="BJ27" s="44">
        <f>'16.8'!E27</f>
        <v>0</v>
      </c>
      <c r="BK27" s="44">
        <f>'16.8'!AE27</f>
        <v>298</v>
      </c>
      <c r="BL27" s="44">
        <f>'16.8'!N27</f>
        <v>0</v>
      </c>
      <c r="BM27" s="44">
        <f>'16.8'!AD27</f>
        <v>0</v>
      </c>
      <c r="BN27" s="41">
        <f>'17.8'!F27</f>
        <v>0</v>
      </c>
      <c r="BO27" s="41">
        <f>'17.8'!AE27</f>
        <v>12</v>
      </c>
      <c r="BP27" s="41">
        <f>'17.8'!O27</f>
        <v>9</v>
      </c>
      <c r="BQ27" s="41">
        <f>'17.8'!AD27</f>
        <v>0</v>
      </c>
      <c r="BR27" s="44">
        <f>'18.8'!F27</f>
        <v>0</v>
      </c>
      <c r="BS27" s="44">
        <f>'18.8'!AE27</f>
        <v>0</v>
      </c>
      <c r="BT27" s="44">
        <f>'18.8'!O27</f>
        <v>0</v>
      </c>
      <c r="BU27" s="44">
        <f>'18.8'!AD27</f>
        <v>0</v>
      </c>
      <c r="BV27" s="41">
        <f>'19.8'!E27</f>
        <v>0</v>
      </c>
      <c r="BW27" s="41">
        <f>'19.8'!AG27</f>
        <v>15</v>
      </c>
      <c r="BX27" s="41">
        <f>'19.8'!N27</f>
        <v>0</v>
      </c>
      <c r="BY27" s="41">
        <f>'19.8'!AF27</f>
        <v>0</v>
      </c>
      <c r="BZ27" s="44">
        <f>'20.8'!F27</f>
        <v>0</v>
      </c>
      <c r="CA27" s="44">
        <f>'20.8'!AF27</f>
        <v>0</v>
      </c>
      <c r="CB27" s="44">
        <f>'20.8'!O27</f>
        <v>0</v>
      </c>
      <c r="CC27" s="44">
        <f>'20.8'!AE27</f>
        <v>0</v>
      </c>
      <c r="CD27" s="41">
        <f>'21.8'!E27</f>
        <v>0</v>
      </c>
      <c r="CE27" s="41">
        <f>'21.8'!AE27</f>
        <v>0</v>
      </c>
      <c r="CF27" s="41">
        <f>'21.8'!N27</f>
        <v>0</v>
      </c>
      <c r="CG27" s="41">
        <f>'21.8'!AD27</f>
        <v>0</v>
      </c>
      <c r="CH27" s="44">
        <f>'22.8'!E27</f>
        <v>0</v>
      </c>
      <c r="CI27" s="44">
        <f>'22.8'!AD27</f>
        <v>0</v>
      </c>
      <c r="CJ27" s="44">
        <f>'22.8'!N27</f>
        <v>15</v>
      </c>
      <c r="CK27" s="44">
        <f>'22.8'!AC27</f>
        <v>0</v>
      </c>
      <c r="CL27" s="41">
        <f>'23.8'!E27</f>
        <v>0</v>
      </c>
      <c r="CM27" s="41">
        <f>'23.8'!AE27</f>
        <v>0</v>
      </c>
      <c r="CN27" s="41">
        <f>'23.8'!N27</f>
        <v>0</v>
      </c>
      <c r="CO27" s="41">
        <f>'23.8'!AD27</f>
        <v>0</v>
      </c>
      <c r="CP27" s="44">
        <f>'24.8'!E27</f>
        <v>0</v>
      </c>
      <c r="CQ27" s="44">
        <f>'24.8'!AD27</f>
        <v>0</v>
      </c>
      <c r="CR27" s="44">
        <f>'24.8'!N27</f>
        <v>0</v>
      </c>
      <c r="CS27" s="44">
        <f>'24.8'!AC27</f>
        <v>0</v>
      </c>
      <c r="CT27" s="41">
        <f>'25.8'!E27</f>
        <v>0</v>
      </c>
      <c r="CU27" s="41">
        <f>'25.8'!AD27</f>
        <v>0</v>
      </c>
      <c r="CV27" s="41">
        <f>'25.8'!N27</f>
        <v>0</v>
      </c>
      <c r="CW27" s="41">
        <f>'25.8'!AC27</f>
        <v>0</v>
      </c>
      <c r="CX27" s="44">
        <f>'26.8'!E27</f>
        <v>0</v>
      </c>
      <c r="CY27" s="44">
        <f>'26.8'!AG27</f>
        <v>58</v>
      </c>
      <c r="CZ27" s="44">
        <f>'26.8'!N27</f>
        <v>0</v>
      </c>
      <c r="DA27" s="44">
        <f>'26.8'!AF27</f>
        <v>1</v>
      </c>
      <c r="DB27" s="41">
        <f>'27.8'!E27</f>
        <v>0</v>
      </c>
      <c r="DC27" s="41">
        <f>'27.8'!AD27</f>
        <v>0</v>
      </c>
      <c r="DD27" s="41">
        <f>'27.8'!N27</f>
        <v>0</v>
      </c>
      <c r="DE27" s="41">
        <f>'27.8'!AC27</f>
        <v>0</v>
      </c>
      <c r="DF27" s="44">
        <f>'28.8'!E27</f>
        <v>0</v>
      </c>
      <c r="DG27" s="44">
        <f>'28.8'!AD27</f>
        <v>9</v>
      </c>
      <c r="DH27" s="44">
        <f>'28.8'!N27</f>
        <v>0</v>
      </c>
      <c r="DI27" s="44">
        <f>'28.8'!AC27</f>
        <v>0</v>
      </c>
      <c r="DJ27" s="41">
        <f>'29.8'!E27</f>
        <v>0</v>
      </c>
      <c r="DK27" s="41">
        <f>'29.8'!AE27</f>
        <v>3</v>
      </c>
      <c r="DL27" s="41">
        <f>'29.8'!N27</f>
        <v>0</v>
      </c>
      <c r="DM27" s="41">
        <f>'29.8'!AD27</f>
        <v>0</v>
      </c>
      <c r="DN27" s="44">
        <f>'30.8'!E27</f>
        <v>95</v>
      </c>
      <c r="DO27" s="44">
        <f>'30.8'!AF27</f>
        <v>1</v>
      </c>
      <c r="DP27" s="44">
        <f>'30.8'!N27</f>
        <v>30</v>
      </c>
      <c r="DQ27" s="44">
        <f>'30.8'!AE27</f>
        <v>0</v>
      </c>
      <c r="DR27" s="44">
        <f>'31.8'!E27</f>
        <v>0</v>
      </c>
      <c r="DS27" s="44">
        <f>'31.8'!AD27</f>
        <v>0</v>
      </c>
      <c r="DT27" s="44">
        <f>'31.8'!N27</f>
        <v>0</v>
      </c>
      <c r="DU27" s="44">
        <f>'31.8'!AC27</f>
        <v>0</v>
      </c>
      <c r="DV27" s="47">
        <v>0</v>
      </c>
      <c r="DW27" s="47">
        <f t="shared" si="0"/>
        <v>695</v>
      </c>
      <c r="DX27" s="47">
        <f t="shared" si="1"/>
        <v>516</v>
      </c>
      <c r="DY27" s="47">
        <f t="shared" si="2"/>
        <v>112</v>
      </c>
      <c r="DZ27" s="47">
        <f t="shared" si="3"/>
        <v>3</v>
      </c>
      <c r="EA27" s="47">
        <f t="shared" si="4"/>
        <v>64</v>
      </c>
      <c r="EB27" s="47"/>
      <c r="EC27" s="48">
        <f t="shared" si="5"/>
        <v>-64</v>
      </c>
    </row>
    <row r="28" spans="1:133" x14ac:dyDescent="0.25">
      <c r="A28" s="20" t="s">
        <v>58</v>
      </c>
      <c r="B28" s="41">
        <f>'1.8'!E28</f>
        <v>0</v>
      </c>
      <c r="C28" s="41">
        <f>'1.8'!AD28</f>
        <v>0</v>
      </c>
      <c r="D28" s="41">
        <f>'1.8'!N28</f>
        <v>0</v>
      </c>
      <c r="E28" s="41">
        <f>'1.8'!AC28</f>
        <v>0</v>
      </c>
      <c r="F28" s="44">
        <f>'2.8'!E28</f>
        <v>300</v>
      </c>
      <c r="G28" s="44">
        <f>'2.8'!AE28</f>
        <v>0</v>
      </c>
      <c r="H28" s="44">
        <f>'2.8'!N28</f>
        <v>0</v>
      </c>
      <c r="I28" s="44">
        <f>'2.8'!AD28</f>
        <v>6</v>
      </c>
      <c r="J28" s="41">
        <f>'3.8'!F28</f>
        <v>300</v>
      </c>
      <c r="K28" s="41">
        <f>'3.8'!AE28</f>
        <v>17</v>
      </c>
      <c r="L28" s="41">
        <f>'3.8'!O28</f>
        <v>0</v>
      </c>
      <c r="M28" s="41">
        <f>'3.8'!AD28</f>
        <v>2</v>
      </c>
      <c r="N28" s="44">
        <f>'4.8'!E28</f>
        <v>0</v>
      </c>
      <c r="O28" s="44">
        <f>'4.8'!AF28</f>
        <v>175</v>
      </c>
      <c r="P28" s="44">
        <f>'4.8'!N28</f>
        <v>0</v>
      </c>
      <c r="Q28" s="44">
        <f>'4.8'!AE28</f>
        <v>4</v>
      </c>
      <c r="R28" s="41">
        <f>'5.8'!E28</f>
        <v>0</v>
      </c>
      <c r="S28" s="41">
        <f>'5.8'!AF28</f>
        <v>78</v>
      </c>
      <c r="T28" s="41">
        <f>'5.8'!N28</f>
        <v>0</v>
      </c>
      <c r="U28" s="41">
        <f>'5.8'!AE28</f>
        <v>0</v>
      </c>
      <c r="V28" s="44">
        <f>'6.8'!E28</f>
        <v>0</v>
      </c>
      <c r="W28" s="44">
        <f>'6.8'!AE28</f>
        <v>0</v>
      </c>
      <c r="X28" s="44">
        <f>'6.8'!N28</f>
        <v>0</v>
      </c>
      <c r="Y28" s="44">
        <f>'6.8'!AD28</f>
        <v>0</v>
      </c>
      <c r="Z28" s="41">
        <f>'7.8'!E28</f>
        <v>0</v>
      </c>
      <c r="AA28" s="41">
        <f>'7.8'!AF28</f>
        <v>32</v>
      </c>
      <c r="AB28" s="41">
        <f>'7.8'!N28</f>
        <v>7</v>
      </c>
      <c r="AC28" s="41">
        <f>'7.8'!AE28</f>
        <v>3</v>
      </c>
      <c r="AD28" s="44">
        <f>'8.8'!E28</f>
        <v>0</v>
      </c>
      <c r="AE28" s="44">
        <f>'8.8'!AD28</f>
        <v>20</v>
      </c>
      <c r="AF28" s="44">
        <f>'8.8'!N28</f>
        <v>32</v>
      </c>
      <c r="AG28" s="44">
        <f>'8.8'!AC28</f>
        <v>0</v>
      </c>
      <c r="AH28" s="41">
        <f>'9.8'!E28</f>
        <v>0</v>
      </c>
      <c r="AI28" s="41">
        <f>'9.8'!AE28</f>
        <v>32</v>
      </c>
      <c r="AJ28" s="41">
        <f>'9.8'!N28</f>
        <v>0</v>
      </c>
      <c r="AK28" s="41">
        <f>'9.8'!AD28</f>
        <v>1</v>
      </c>
      <c r="AL28" s="44">
        <f>'10.8'!E28</f>
        <v>0</v>
      </c>
      <c r="AM28" s="44">
        <f>'10.8'!AD28</f>
        <v>99</v>
      </c>
      <c r="AN28" s="44">
        <f>'10.8'!N28</f>
        <v>0</v>
      </c>
      <c r="AO28" s="44">
        <f>'10.8'!AC28</f>
        <v>2</v>
      </c>
      <c r="AP28" s="41">
        <f>'11.8'!E28</f>
        <v>0</v>
      </c>
      <c r="AQ28" s="41">
        <f>'11.8'!AE28</f>
        <v>36</v>
      </c>
      <c r="AR28" s="41">
        <f>'11.8'!N28</f>
        <v>12</v>
      </c>
      <c r="AS28" s="41">
        <f>'11.8'!AD28</f>
        <v>0</v>
      </c>
      <c r="AT28" s="44">
        <f>'12.8'!F28</f>
        <v>0</v>
      </c>
      <c r="AU28" s="44">
        <f>'12.8'!AG28</f>
        <v>27</v>
      </c>
      <c r="AV28" s="44">
        <f>'12.8'!O28</f>
        <v>0</v>
      </c>
      <c r="AW28" s="44">
        <f>'12.8'!AF28</f>
        <v>0</v>
      </c>
      <c r="AX28" s="41">
        <f>'13.8'!F28</f>
        <v>300</v>
      </c>
      <c r="AY28" s="41">
        <f>'13.8'!AE28</f>
        <v>0</v>
      </c>
      <c r="AZ28" s="41">
        <f>'13.8'!O28</f>
        <v>0</v>
      </c>
      <c r="BA28" s="41">
        <f>'13.8'!AD28</f>
        <v>0</v>
      </c>
      <c r="BB28" s="44">
        <f>'14.8'!E28</f>
        <v>200</v>
      </c>
      <c r="BC28" s="44">
        <f>'14.8'!AF28</f>
        <v>392</v>
      </c>
      <c r="BD28" s="44">
        <f>'14.8'!N28</f>
        <v>4</v>
      </c>
      <c r="BE28" s="44">
        <f>'14.8'!AE28</f>
        <v>8</v>
      </c>
      <c r="BF28" s="41">
        <f>'15.8'!F28</f>
        <v>412</v>
      </c>
      <c r="BG28" s="41">
        <f>'15.8'!AF28</f>
        <v>108</v>
      </c>
      <c r="BH28" s="41">
        <f>'15.8'!O28</f>
        <v>0</v>
      </c>
      <c r="BI28" s="41">
        <f>'15.8'!AE28</f>
        <v>1</v>
      </c>
      <c r="BJ28" s="44">
        <f>'16.8'!E28</f>
        <v>0</v>
      </c>
      <c r="BK28" s="44">
        <f>'16.8'!AE28</f>
        <v>28</v>
      </c>
      <c r="BL28" s="44">
        <f>'16.8'!N28</f>
        <v>0</v>
      </c>
      <c r="BM28" s="44">
        <f>'16.8'!AD28</f>
        <v>0</v>
      </c>
      <c r="BN28" s="41">
        <f>'17.8'!F28</f>
        <v>0</v>
      </c>
      <c r="BO28" s="41">
        <f>'17.8'!AE28</f>
        <v>26</v>
      </c>
      <c r="BP28" s="41">
        <f>'17.8'!O28</f>
        <v>22</v>
      </c>
      <c r="BQ28" s="41">
        <f>'17.8'!AD28</f>
        <v>3</v>
      </c>
      <c r="BR28" s="44">
        <f>'18.8'!F28</f>
        <v>280</v>
      </c>
      <c r="BS28" s="44">
        <f>'18.8'!AE28</f>
        <v>71</v>
      </c>
      <c r="BT28" s="44">
        <f>'18.8'!O28</f>
        <v>0</v>
      </c>
      <c r="BU28" s="44">
        <f>'18.8'!AD28</f>
        <v>2</v>
      </c>
      <c r="BV28" s="41">
        <f>'19.8'!E28</f>
        <v>360</v>
      </c>
      <c r="BW28" s="41">
        <f>'19.8'!AG28</f>
        <v>629</v>
      </c>
      <c r="BX28" s="41">
        <f>'19.8'!N28</f>
        <v>0</v>
      </c>
      <c r="BY28" s="41">
        <f>'19.8'!AF28</f>
        <v>13</v>
      </c>
      <c r="BZ28" s="44">
        <f>'20.8'!F28</f>
        <v>300</v>
      </c>
      <c r="CA28" s="44">
        <f>'20.8'!AF28</f>
        <v>0</v>
      </c>
      <c r="CB28" s="44">
        <f>'20.8'!O28</f>
        <v>0</v>
      </c>
      <c r="CC28" s="44">
        <f>'20.8'!AE28</f>
        <v>0</v>
      </c>
      <c r="CD28" s="41">
        <f>'21.8'!E28</f>
        <v>201</v>
      </c>
      <c r="CE28" s="41">
        <f>'21.8'!AE28</f>
        <v>608</v>
      </c>
      <c r="CF28" s="41">
        <f>'21.8'!N28</f>
        <v>0</v>
      </c>
      <c r="CG28" s="41">
        <f>'21.8'!AD28</f>
        <v>4</v>
      </c>
      <c r="CH28" s="44">
        <f>'22.8'!E28</f>
        <v>271</v>
      </c>
      <c r="CI28" s="44">
        <f>'22.8'!AD28</f>
        <v>159</v>
      </c>
      <c r="CJ28" s="44">
        <f>'22.8'!N28</f>
        <v>44</v>
      </c>
      <c r="CK28" s="44">
        <f>'22.8'!AC28</f>
        <v>6</v>
      </c>
      <c r="CL28" s="41">
        <f>'23.8'!E28</f>
        <v>0</v>
      </c>
      <c r="CM28" s="41">
        <f>'23.8'!AE28</f>
        <v>54</v>
      </c>
      <c r="CN28" s="41">
        <f>'23.8'!N28</f>
        <v>0</v>
      </c>
      <c r="CO28" s="41">
        <f>'23.8'!AD28</f>
        <v>1</v>
      </c>
      <c r="CP28" s="44">
        <f>'24.8'!E28</f>
        <v>300</v>
      </c>
      <c r="CQ28" s="44">
        <f>'24.8'!AD28</f>
        <v>182</v>
      </c>
      <c r="CR28" s="44">
        <f>'24.8'!N28</f>
        <v>0</v>
      </c>
      <c r="CS28" s="44">
        <f>'24.8'!AC28</f>
        <v>2</v>
      </c>
      <c r="CT28" s="41">
        <f>'25.8'!E28</f>
        <v>0</v>
      </c>
      <c r="CU28" s="41">
        <f>'25.8'!AD28</f>
        <v>160</v>
      </c>
      <c r="CV28" s="41">
        <f>'25.8'!N28</f>
        <v>0</v>
      </c>
      <c r="CW28" s="41">
        <f>'25.8'!AC28</f>
        <v>1</v>
      </c>
      <c r="CX28" s="44">
        <f>'26.8'!E28</f>
        <v>0</v>
      </c>
      <c r="CY28" s="44">
        <f>'26.8'!AG28</f>
        <v>48</v>
      </c>
      <c r="CZ28" s="44">
        <f>'26.8'!N28</f>
        <v>0</v>
      </c>
      <c r="DA28" s="44">
        <f>'26.8'!AF28</f>
        <v>1</v>
      </c>
      <c r="DB28" s="41">
        <f>'27.8'!E28</f>
        <v>225</v>
      </c>
      <c r="DC28" s="41">
        <f>'27.8'!AD28</f>
        <v>0</v>
      </c>
      <c r="DD28" s="41">
        <f>'27.8'!N28</f>
        <v>0</v>
      </c>
      <c r="DE28" s="41">
        <f>'27.8'!AC28</f>
        <v>0</v>
      </c>
      <c r="DF28" s="44">
        <f>'28.8'!E28</f>
        <v>200</v>
      </c>
      <c r="DG28" s="44">
        <f>'28.8'!AD28</f>
        <v>87</v>
      </c>
      <c r="DH28" s="44">
        <f>'28.8'!N28</f>
        <v>53</v>
      </c>
      <c r="DI28" s="44">
        <f>'28.8'!AC28</f>
        <v>1</v>
      </c>
      <c r="DJ28" s="41">
        <f>'29.8'!E28</f>
        <v>144</v>
      </c>
      <c r="DK28" s="41">
        <f>'29.8'!AE28</f>
        <v>61</v>
      </c>
      <c r="DL28" s="41">
        <f>'29.8'!N28</f>
        <v>46</v>
      </c>
      <c r="DM28" s="41">
        <f>'29.8'!AD28</f>
        <v>1</v>
      </c>
      <c r="DN28" s="44">
        <f>'30.8'!E28</f>
        <v>215</v>
      </c>
      <c r="DO28" s="44">
        <f>'30.8'!AF28</f>
        <v>84</v>
      </c>
      <c r="DP28" s="44">
        <f>'30.8'!N28</f>
        <v>24</v>
      </c>
      <c r="DQ28" s="44">
        <f>'30.8'!AE28</f>
        <v>0</v>
      </c>
      <c r="DR28" s="44">
        <f>'31.8'!E28</f>
        <v>0</v>
      </c>
      <c r="DS28" s="44">
        <f>'31.8'!AD28</f>
        <v>85</v>
      </c>
      <c r="DT28" s="44">
        <f>'31.8'!N28</f>
        <v>0</v>
      </c>
      <c r="DU28" s="44">
        <f>'31.8'!AC28</f>
        <v>2</v>
      </c>
      <c r="DV28" s="47">
        <v>0</v>
      </c>
      <c r="DW28" s="47">
        <f t="shared" si="0"/>
        <v>4008</v>
      </c>
      <c r="DX28" s="47">
        <f t="shared" si="1"/>
        <v>3213</v>
      </c>
      <c r="DY28" s="47">
        <f t="shared" si="2"/>
        <v>244</v>
      </c>
      <c r="DZ28" s="47">
        <f t="shared" si="3"/>
        <v>62</v>
      </c>
      <c r="EA28" s="47">
        <f t="shared" si="4"/>
        <v>489</v>
      </c>
      <c r="EB28" s="47"/>
      <c r="EC28" s="48">
        <f t="shared" si="5"/>
        <v>-489</v>
      </c>
    </row>
    <row r="29" spans="1:133" x14ac:dyDescent="0.25">
      <c r="B29" s="49">
        <f>SUM(B3:B24)</f>
        <v>1975</v>
      </c>
      <c r="C29" s="49">
        <f>SUM(C3:C24)</f>
        <v>1106</v>
      </c>
      <c r="D29" s="49">
        <f>SUM(D3:D24)</f>
        <v>1339</v>
      </c>
      <c r="E29" s="49">
        <f>SUM(E3:E24)</f>
        <v>26</v>
      </c>
      <c r="F29" s="49">
        <f t="shared" ref="F29:AG29" si="6">SUM(F3:F24)</f>
        <v>1310</v>
      </c>
      <c r="G29" s="49">
        <f t="shared" si="6"/>
        <v>1151</v>
      </c>
      <c r="H29" s="49">
        <f t="shared" si="6"/>
        <v>572</v>
      </c>
      <c r="I29" s="49">
        <f t="shared" si="6"/>
        <v>12</v>
      </c>
      <c r="J29" s="49">
        <f t="shared" si="6"/>
        <v>3668</v>
      </c>
      <c r="K29" s="49">
        <f t="shared" si="6"/>
        <v>469</v>
      </c>
      <c r="L29" s="49">
        <f t="shared" si="6"/>
        <v>623</v>
      </c>
      <c r="M29" s="49">
        <f t="shared" si="6"/>
        <v>7</v>
      </c>
      <c r="N29" s="49">
        <f t="shared" si="6"/>
        <v>598</v>
      </c>
      <c r="O29" s="49">
        <f t="shared" si="6"/>
        <v>1571</v>
      </c>
      <c r="P29" s="49">
        <f t="shared" si="6"/>
        <v>332</v>
      </c>
      <c r="Q29" s="49">
        <f t="shared" si="6"/>
        <v>9</v>
      </c>
      <c r="R29" s="49">
        <f t="shared" si="6"/>
        <v>773</v>
      </c>
      <c r="S29" s="49">
        <f t="shared" si="6"/>
        <v>1908</v>
      </c>
      <c r="T29" s="49">
        <f t="shared" si="6"/>
        <v>187</v>
      </c>
      <c r="U29" s="49">
        <f t="shared" si="6"/>
        <v>17</v>
      </c>
      <c r="V29" s="49">
        <f t="shared" si="6"/>
        <v>0</v>
      </c>
      <c r="W29" s="49">
        <f t="shared" si="6"/>
        <v>0</v>
      </c>
      <c r="X29" s="49">
        <f t="shared" si="6"/>
        <v>0</v>
      </c>
      <c r="Y29" s="49">
        <f t="shared" si="6"/>
        <v>0</v>
      </c>
      <c r="Z29" s="49">
        <f t="shared" si="6"/>
        <v>1018</v>
      </c>
      <c r="AA29" s="49">
        <f t="shared" si="6"/>
        <v>1108</v>
      </c>
      <c r="AB29" s="49">
        <f t="shared" si="6"/>
        <v>420</v>
      </c>
      <c r="AC29" s="49">
        <f t="shared" si="6"/>
        <v>4</v>
      </c>
      <c r="AD29" s="49">
        <f t="shared" si="6"/>
        <v>1559</v>
      </c>
      <c r="AE29" s="49">
        <f t="shared" si="6"/>
        <v>719</v>
      </c>
      <c r="AF29" s="49">
        <f t="shared" si="6"/>
        <v>2002</v>
      </c>
      <c r="AG29" s="49">
        <f t="shared" si="6"/>
        <v>15</v>
      </c>
      <c r="AH29" s="49">
        <f>SUM(AH3:AH28)</f>
        <v>1061</v>
      </c>
      <c r="AI29" s="49">
        <f t="shared" ref="AI29:CT29" si="7">SUM(AI3:AI28)</f>
        <v>1214</v>
      </c>
      <c r="AJ29" s="49">
        <f t="shared" si="7"/>
        <v>365</v>
      </c>
      <c r="AK29" s="49">
        <f t="shared" si="7"/>
        <v>12</v>
      </c>
      <c r="AL29" s="49">
        <f>SUM(AL3:AL28)</f>
        <v>4796</v>
      </c>
      <c r="AM29" s="49">
        <f t="shared" si="7"/>
        <v>725</v>
      </c>
      <c r="AN29" s="49">
        <f t="shared" si="7"/>
        <v>708</v>
      </c>
      <c r="AO29" s="49">
        <f t="shared" si="7"/>
        <v>14</v>
      </c>
      <c r="AP29" s="49">
        <f t="shared" si="7"/>
        <v>1819</v>
      </c>
      <c r="AQ29" s="49">
        <f t="shared" si="7"/>
        <v>1332</v>
      </c>
      <c r="AR29" s="49">
        <f t="shared" si="7"/>
        <v>377</v>
      </c>
      <c r="AS29" s="49">
        <f t="shared" si="7"/>
        <v>10</v>
      </c>
      <c r="AT29" s="49">
        <f t="shared" si="7"/>
        <v>3790</v>
      </c>
      <c r="AU29" s="49">
        <f t="shared" si="7"/>
        <v>2106</v>
      </c>
      <c r="AV29" s="49">
        <f t="shared" si="7"/>
        <v>172</v>
      </c>
      <c r="AW29" s="49">
        <f t="shared" si="7"/>
        <v>19</v>
      </c>
      <c r="AX29" s="49">
        <f t="shared" si="7"/>
        <v>660</v>
      </c>
      <c r="AY29" s="49">
        <f t="shared" si="7"/>
        <v>0</v>
      </c>
      <c r="AZ29" s="49">
        <f t="shared" si="7"/>
        <v>0</v>
      </c>
      <c r="BA29" s="49">
        <f t="shared" si="7"/>
        <v>0</v>
      </c>
      <c r="BB29" s="49">
        <f t="shared" si="7"/>
        <v>280</v>
      </c>
      <c r="BC29" s="49">
        <f t="shared" si="7"/>
        <v>1779</v>
      </c>
      <c r="BD29" s="49">
        <f t="shared" si="7"/>
        <v>531</v>
      </c>
      <c r="BE29" s="49">
        <f t="shared" si="7"/>
        <v>21</v>
      </c>
      <c r="BF29" s="49">
        <f t="shared" si="7"/>
        <v>2417</v>
      </c>
      <c r="BG29" s="49">
        <f t="shared" si="7"/>
        <v>1388</v>
      </c>
      <c r="BH29" s="49">
        <f t="shared" si="7"/>
        <v>2024</v>
      </c>
      <c r="BI29" s="49">
        <f t="shared" si="7"/>
        <v>28</v>
      </c>
      <c r="BJ29" s="49">
        <f t="shared" si="7"/>
        <v>1150</v>
      </c>
      <c r="BK29" s="49">
        <f t="shared" si="7"/>
        <v>1729</v>
      </c>
      <c r="BL29" s="49">
        <f t="shared" si="7"/>
        <v>347</v>
      </c>
      <c r="BM29" s="49">
        <f t="shared" si="7"/>
        <v>20</v>
      </c>
      <c r="BN29" s="49">
        <f t="shared" si="7"/>
        <v>5105</v>
      </c>
      <c r="BO29" s="49">
        <f t="shared" si="7"/>
        <v>624</v>
      </c>
      <c r="BP29" s="49">
        <f t="shared" si="7"/>
        <v>1329</v>
      </c>
      <c r="BQ29" s="49">
        <f t="shared" si="7"/>
        <v>12</v>
      </c>
      <c r="BR29" s="49">
        <f t="shared" si="7"/>
        <v>2210</v>
      </c>
      <c r="BS29" s="49">
        <f t="shared" si="7"/>
        <v>1320</v>
      </c>
      <c r="BT29" s="49">
        <f t="shared" si="7"/>
        <v>411</v>
      </c>
      <c r="BU29" s="49">
        <f t="shared" si="7"/>
        <v>9</v>
      </c>
      <c r="BV29" s="49">
        <f t="shared" si="7"/>
        <v>1808</v>
      </c>
      <c r="BW29" s="49">
        <f t="shared" si="7"/>
        <v>3223</v>
      </c>
      <c r="BX29" s="49">
        <f t="shared" si="7"/>
        <v>190</v>
      </c>
      <c r="BY29" s="49">
        <f t="shared" si="7"/>
        <v>39</v>
      </c>
      <c r="BZ29" s="49">
        <f t="shared" si="7"/>
        <v>620</v>
      </c>
      <c r="CA29" s="49">
        <f t="shared" si="7"/>
        <v>0</v>
      </c>
      <c r="CB29" s="49">
        <f t="shared" si="7"/>
        <v>0</v>
      </c>
      <c r="CC29" s="49">
        <f t="shared" si="7"/>
        <v>0</v>
      </c>
      <c r="CD29" s="49">
        <f t="shared" si="7"/>
        <v>3235</v>
      </c>
      <c r="CE29" s="49">
        <f t="shared" si="7"/>
        <v>1847</v>
      </c>
      <c r="CF29" s="49">
        <f t="shared" si="7"/>
        <v>557</v>
      </c>
      <c r="CG29" s="49">
        <f t="shared" si="7"/>
        <v>14</v>
      </c>
      <c r="CH29" s="49">
        <f t="shared" si="7"/>
        <v>1071</v>
      </c>
      <c r="CI29" s="49">
        <f t="shared" si="7"/>
        <v>1315</v>
      </c>
      <c r="CJ29" s="49">
        <f t="shared" si="7"/>
        <v>1959</v>
      </c>
      <c r="CK29" s="49">
        <f t="shared" si="7"/>
        <v>17</v>
      </c>
      <c r="CL29" s="49">
        <f t="shared" si="7"/>
        <v>1230</v>
      </c>
      <c r="CM29" s="49">
        <f t="shared" si="7"/>
        <v>1501</v>
      </c>
      <c r="CN29" s="49">
        <f t="shared" si="7"/>
        <v>534</v>
      </c>
      <c r="CO29" s="49">
        <f t="shared" si="7"/>
        <v>11</v>
      </c>
      <c r="CP29" s="49">
        <f t="shared" si="7"/>
        <v>3793</v>
      </c>
      <c r="CQ29" s="49">
        <f t="shared" si="7"/>
        <v>1754</v>
      </c>
      <c r="CR29" s="49">
        <f t="shared" si="7"/>
        <v>773</v>
      </c>
      <c r="CS29" s="49">
        <f t="shared" si="7"/>
        <v>10</v>
      </c>
      <c r="CT29" s="49">
        <f t="shared" si="7"/>
        <v>683</v>
      </c>
      <c r="CU29" s="49">
        <f t="shared" ref="CU29:EC29" si="8">SUM(CU3:CU28)</f>
        <v>1708</v>
      </c>
      <c r="CV29" s="49">
        <f t="shared" si="8"/>
        <v>883</v>
      </c>
      <c r="CW29" s="49">
        <f t="shared" si="8"/>
        <v>10</v>
      </c>
      <c r="CX29" s="49">
        <f t="shared" si="8"/>
        <v>1518</v>
      </c>
      <c r="CY29" s="49">
        <f t="shared" si="8"/>
        <v>1870</v>
      </c>
      <c r="CZ29" s="49">
        <f t="shared" si="8"/>
        <v>219</v>
      </c>
      <c r="DA29" s="49">
        <f t="shared" si="8"/>
        <v>5</v>
      </c>
      <c r="DB29" s="49">
        <f t="shared" si="8"/>
        <v>525</v>
      </c>
      <c r="DC29" s="49">
        <f t="shared" si="8"/>
        <v>0</v>
      </c>
      <c r="DD29" s="49">
        <f t="shared" si="8"/>
        <v>0</v>
      </c>
      <c r="DE29" s="49">
        <f t="shared" si="8"/>
        <v>13</v>
      </c>
      <c r="DF29" s="49">
        <f t="shared" si="8"/>
        <v>3102</v>
      </c>
      <c r="DG29" s="49">
        <f t="shared" si="8"/>
        <v>1380</v>
      </c>
      <c r="DH29" s="49">
        <f t="shared" si="8"/>
        <v>718</v>
      </c>
      <c r="DI29" s="49">
        <f t="shared" si="8"/>
        <v>17</v>
      </c>
      <c r="DJ29" s="49">
        <f t="shared" si="8"/>
        <v>2680</v>
      </c>
      <c r="DK29" s="49">
        <f t="shared" si="8"/>
        <v>1797</v>
      </c>
      <c r="DL29" s="49">
        <f t="shared" si="8"/>
        <v>2302</v>
      </c>
      <c r="DM29" s="49">
        <f t="shared" si="8"/>
        <v>16</v>
      </c>
      <c r="DN29" s="49">
        <f t="shared" si="8"/>
        <v>2540</v>
      </c>
      <c r="DO29" s="49">
        <f t="shared" si="8"/>
        <v>1666</v>
      </c>
      <c r="DP29" s="49">
        <f t="shared" si="8"/>
        <v>1068</v>
      </c>
      <c r="DQ29" s="49">
        <f t="shared" si="8"/>
        <v>5</v>
      </c>
      <c r="DR29" s="49">
        <f t="shared" ref="DR29:DU29" si="9">SUM(DR3:DR28)</f>
        <v>4129</v>
      </c>
      <c r="DS29" s="49">
        <f t="shared" si="9"/>
        <v>2144</v>
      </c>
      <c r="DT29" s="49">
        <f t="shared" si="9"/>
        <v>1314</v>
      </c>
      <c r="DU29" s="49">
        <f t="shared" si="9"/>
        <v>9</v>
      </c>
      <c r="DV29" s="49">
        <f t="shared" si="8"/>
        <v>6674</v>
      </c>
      <c r="DW29" s="49">
        <f t="shared" si="8"/>
        <v>59672</v>
      </c>
      <c r="DX29" s="49">
        <f t="shared" si="8"/>
        <v>39315</v>
      </c>
      <c r="DY29" s="49">
        <f t="shared" si="8"/>
        <v>21569</v>
      </c>
      <c r="DZ29" s="49">
        <f t="shared" si="8"/>
        <v>419</v>
      </c>
      <c r="EA29" s="49">
        <f t="shared" si="8"/>
        <v>5043</v>
      </c>
      <c r="EB29" s="49">
        <f t="shared" si="8"/>
        <v>0</v>
      </c>
      <c r="EC29" s="49">
        <f t="shared" si="8"/>
        <v>-5043</v>
      </c>
    </row>
  </sheetData>
  <mergeCells count="33">
    <mergeCell ref="A1:A2"/>
    <mergeCell ref="B1:E1"/>
    <mergeCell ref="F1:I1"/>
    <mergeCell ref="J1:M1"/>
    <mergeCell ref="N1:Q1"/>
    <mergeCell ref="CP1:CS1"/>
    <mergeCell ref="CT1:CW1"/>
    <mergeCell ref="AL1:AO1"/>
    <mergeCell ref="AP1:AS1"/>
    <mergeCell ref="AT1:AW1"/>
    <mergeCell ref="AX1:BA1"/>
    <mergeCell ref="BV1:BY1"/>
    <mergeCell ref="BZ1:CC1"/>
    <mergeCell ref="CD1:CG1"/>
    <mergeCell ref="CH1:CK1"/>
    <mergeCell ref="CL1:CO1"/>
    <mergeCell ref="BB1:BE1"/>
    <mergeCell ref="BF1:BI1"/>
    <mergeCell ref="BJ1:BM1"/>
    <mergeCell ref="BN1:BQ1"/>
    <mergeCell ref="BR1:BU1"/>
    <mergeCell ref="R1:U1"/>
    <mergeCell ref="V1:Y1"/>
    <mergeCell ref="Z1:AC1"/>
    <mergeCell ref="AD1:AG1"/>
    <mergeCell ref="AH1:AK1"/>
    <mergeCell ref="DV1:EC1"/>
    <mergeCell ref="CX1:DA1"/>
    <mergeCell ref="DB1:DE1"/>
    <mergeCell ref="DF1:DI1"/>
    <mergeCell ref="DJ1:DM1"/>
    <mergeCell ref="DN1:DQ1"/>
    <mergeCell ref="DR1:DU1"/>
  </mergeCells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32"/>
  <sheetViews>
    <sheetView workbookViewId="0">
      <pane xSplit="4" ySplit="2" topLeftCell="E3" activePane="bottomRight" state="frozen"/>
      <selection activeCell="E3" sqref="E3:E28"/>
      <selection pane="topRight" activeCell="E3" sqref="E3:E28"/>
      <selection pane="bottomLeft" activeCell="E3" sqref="E3:E28"/>
      <selection pane="bottomRight" activeCell="E3" sqref="E3:E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5.285156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4" t="s">
        <v>54</v>
      </c>
      <c r="F1" s="80" t="s">
        <v>12</v>
      </c>
      <c r="G1" s="80" t="s">
        <v>5</v>
      </c>
      <c r="H1" s="90" t="s">
        <v>17</v>
      </c>
      <c r="I1" s="3" t="s">
        <v>3</v>
      </c>
      <c r="J1" s="3"/>
      <c r="K1" s="3"/>
      <c r="L1" s="23"/>
      <c r="M1" s="3"/>
      <c r="N1" s="3"/>
      <c r="O1" s="86" t="s">
        <v>6</v>
      </c>
      <c r="P1" s="88" t="s">
        <v>4</v>
      </c>
      <c r="Q1" s="5" t="s">
        <v>47</v>
      </c>
      <c r="R1" s="5" t="s">
        <v>16</v>
      </c>
      <c r="S1" s="5" t="s">
        <v>11</v>
      </c>
      <c r="T1" s="5" t="s">
        <v>13</v>
      </c>
      <c r="U1" s="5" t="s">
        <v>9</v>
      </c>
      <c r="V1" s="5" t="s">
        <v>14</v>
      </c>
      <c r="W1" s="5" t="s">
        <v>47</v>
      </c>
      <c r="X1" s="5" t="s">
        <v>16</v>
      </c>
      <c r="Y1" s="5" t="s">
        <v>11</v>
      </c>
      <c r="Z1" s="5" t="s">
        <v>13</v>
      </c>
      <c r="AA1" s="5" t="s">
        <v>9</v>
      </c>
      <c r="AB1" s="5" t="s">
        <v>14</v>
      </c>
      <c r="AC1" s="4" t="s">
        <v>130</v>
      </c>
      <c r="AD1" s="84" t="s">
        <v>18</v>
      </c>
      <c r="AE1" s="82" t="s">
        <v>10</v>
      </c>
      <c r="AF1" s="82" t="s">
        <v>51</v>
      </c>
      <c r="AG1" s="76" t="s">
        <v>22</v>
      </c>
      <c r="AH1" s="78" t="s">
        <v>23</v>
      </c>
    </row>
    <row r="2" spans="1:34" x14ac:dyDescent="0.25">
      <c r="A2" s="85"/>
      <c r="B2" s="81"/>
      <c r="C2" s="81"/>
      <c r="D2" s="85"/>
      <c r="E2" s="85"/>
      <c r="F2" s="81"/>
      <c r="G2" s="81"/>
      <c r="H2" s="90"/>
      <c r="I2" s="17" t="s">
        <v>24</v>
      </c>
      <c r="J2" s="17" t="s">
        <v>50</v>
      </c>
      <c r="K2" s="17" t="s">
        <v>15</v>
      </c>
      <c r="L2" s="17" t="s">
        <v>1</v>
      </c>
      <c r="M2" s="2" t="s">
        <v>2</v>
      </c>
      <c r="N2" s="2" t="s">
        <v>7</v>
      </c>
      <c r="O2" s="87"/>
      <c r="P2" s="89"/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48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4" t="s">
        <v>49</v>
      </c>
      <c r="AC2" s="16" t="s">
        <v>132</v>
      </c>
      <c r="AD2" s="85"/>
      <c r="AE2" s="83"/>
      <c r="AF2" s="83"/>
      <c r="AG2" s="77"/>
      <c r="AH2" s="79"/>
    </row>
    <row r="3" spans="1:34" ht="12" customHeight="1" x14ac:dyDescent="0.25">
      <c r="A3" s="20" t="s">
        <v>31</v>
      </c>
      <c r="B3" s="21">
        <v>33</v>
      </c>
      <c r="C3" s="9">
        <v>40</v>
      </c>
      <c r="D3" s="9">
        <v>68</v>
      </c>
      <c r="E3" s="9">
        <v>988</v>
      </c>
      <c r="F3" s="12">
        <v>1008</v>
      </c>
      <c r="G3" s="1">
        <f>'2.8'!AG3</f>
        <v>1643</v>
      </c>
      <c r="H3" s="22">
        <f>SUM(F3:G3)</f>
        <v>2651</v>
      </c>
      <c r="I3" s="7">
        <v>84</v>
      </c>
      <c r="J3" s="7"/>
      <c r="K3" s="7"/>
      <c r="L3" s="7">
        <v>40</v>
      </c>
      <c r="M3" s="7">
        <v>40</v>
      </c>
      <c r="N3" s="7"/>
      <c r="O3" s="6">
        <f t="shared" ref="O3:O28" si="0">SUBTOTAL(9,I3:N3)</f>
        <v>164</v>
      </c>
      <c r="P3" s="11">
        <f t="shared" ref="P3:P28" si="1">H3-O3</f>
        <v>2487</v>
      </c>
      <c r="Q3" s="14"/>
      <c r="R3" s="14"/>
      <c r="S3" s="14"/>
      <c r="T3" s="14">
        <v>10</v>
      </c>
      <c r="U3" s="14"/>
      <c r="V3" s="14">
        <v>1</v>
      </c>
      <c r="W3" s="14"/>
      <c r="X3" s="14"/>
      <c r="Y3" s="14">
        <v>32</v>
      </c>
      <c r="Z3" s="14"/>
      <c r="AA3" s="14">
        <v>65</v>
      </c>
      <c r="AB3" s="14"/>
      <c r="AC3" s="14"/>
      <c r="AD3" s="14">
        <v>3</v>
      </c>
      <c r="AE3" s="13">
        <f>SUM(Q3:AC3)</f>
        <v>108</v>
      </c>
      <c r="AF3" s="15">
        <f t="shared" ref="AF3:AF18" si="2">P3-AE3</f>
        <v>2379</v>
      </c>
      <c r="AG3" s="7">
        <f>(B3*C3)+D3+E3</f>
        <v>2376</v>
      </c>
      <c r="AH3" s="13">
        <f>AG3+AD3-AF3</f>
        <v>0</v>
      </c>
    </row>
    <row r="4" spans="1:34" ht="12" customHeight="1" x14ac:dyDescent="0.25">
      <c r="A4" s="20" t="s">
        <v>32</v>
      </c>
      <c r="B4" s="21">
        <v>70</v>
      </c>
      <c r="C4" s="9">
        <v>14</v>
      </c>
      <c r="D4" s="9">
        <v>53</v>
      </c>
      <c r="E4" s="9">
        <v>980</v>
      </c>
      <c r="F4" s="12">
        <v>980</v>
      </c>
      <c r="G4" s="1">
        <f>'2.8'!AG4</f>
        <v>1353</v>
      </c>
      <c r="H4" s="22">
        <f t="shared" ref="H4:H28" si="3">SUM(F4:G4)</f>
        <v>2333</v>
      </c>
      <c r="I4" s="7">
        <v>73</v>
      </c>
      <c r="J4" s="7">
        <v>6</v>
      </c>
      <c r="K4" s="7"/>
      <c r="L4" s="7">
        <v>60</v>
      </c>
      <c r="M4" s="7">
        <v>40</v>
      </c>
      <c r="N4" s="7"/>
      <c r="O4" s="6">
        <f t="shared" si="0"/>
        <v>179</v>
      </c>
      <c r="P4" s="11">
        <f t="shared" si="1"/>
        <v>2154</v>
      </c>
      <c r="Q4" s="14"/>
      <c r="R4" s="14"/>
      <c r="S4" s="14"/>
      <c r="T4" s="14">
        <v>12</v>
      </c>
      <c r="U4" s="14"/>
      <c r="V4" s="14">
        <v>5</v>
      </c>
      <c r="W4" s="14"/>
      <c r="X4" s="14"/>
      <c r="Y4" s="14">
        <v>88</v>
      </c>
      <c r="Z4" s="14"/>
      <c r="AA4" s="14">
        <v>34</v>
      </c>
      <c r="AB4" s="14"/>
      <c r="AC4" s="14"/>
      <c r="AD4" s="14">
        <v>2</v>
      </c>
      <c r="AE4" s="13">
        <f t="shared" ref="AE4:AE28" si="4">SUM(Q4:AC4)</f>
        <v>139</v>
      </c>
      <c r="AF4" s="15">
        <f t="shared" si="2"/>
        <v>2015</v>
      </c>
      <c r="AG4" s="7">
        <f t="shared" ref="AG4:AG28" si="5">(B4*C4)+D4+E4</f>
        <v>2013</v>
      </c>
      <c r="AH4" s="13">
        <f t="shared" ref="AH4:AH28" si="6">AG4+AD4-AF4</f>
        <v>0</v>
      </c>
    </row>
    <row r="5" spans="1:34" ht="12" customHeight="1" x14ac:dyDescent="0.25">
      <c r="A5" s="20" t="s">
        <v>33</v>
      </c>
      <c r="B5" s="21">
        <v>45</v>
      </c>
      <c r="C5" s="8">
        <v>5</v>
      </c>
      <c r="D5" s="8">
        <v>9</v>
      </c>
      <c r="E5" s="8">
        <v>180</v>
      </c>
      <c r="F5" s="12">
        <v>180</v>
      </c>
      <c r="G5" s="1">
        <f>'2.8'!AG5</f>
        <v>294</v>
      </c>
      <c r="H5" s="22">
        <f t="shared" si="3"/>
        <v>474</v>
      </c>
      <c r="I5" s="7"/>
      <c r="J5" s="7"/>
      <c r="K5" s="7">
        <v>10</v>
      </c>
      <c r="L5" s="7"/>
      <c r="M5" s="7">
        <v>30</v>
      </c>
      <c r="N5" s="7"/>
      <c r="O5" s="6">
        <f t="shared" si="0"/>
        <v>40</v>
      </c>
      <c r="P5" s="11">
        <f t="shared" si="1"/>
        <v>434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>
        <v>20</v>
      </c>
      <c r="AB5" s="14"/>
      <c r="AC5" s="14"/>
      <c r="AD5" s="14"/>
      <c r="AE5" s="13">
        <f t="shared" si="4"/>
        <v>20</v>
      </c>
      <c r="AF5" s="15">
        <f t="shared" si="2"/>
        <v>414</v>
      </c>
      <c r="AG5" s="7">
        <f t="shared" si="5"/>
        <v>414</v>
      </c>
      <c r="AH5" s="13">
        <f t="shared" si="6"/>
        <v>0</v>
      </c>
    </row>
    <row r="6" spans="1:34" ht="12" customHeight="1" x14ac:dyDescent="0.25">
      <c r="A6" s="20" t="s">
        <v>34</v>
      </c>
      <c r="B6" s="21">
        <v>90</v>
      </c>
      <c r="C6" s="8">
        <v>0</v>
      </c>
      <c r="D6" s="8">
        <v>35</v>
      </c>
      <c r="E6" s="8"/>
      <c r="F6" s="12"/>
      <c r="G6" s="1">
        <f>'2.8'!AG6</f>
        <v>43</v>
      </c>
      <c r="H6" s="22">
        <f t="shared" si="3"/>
        <v>43</v>
      </c>
      <c r="I6" s="7"/>
      <c r="J6" s="7"/>
      <c r="K6" s="7"/>
      <c r="L6" s="7"/>
      <c r="M6" s="7"/>
      <c r="N6" s="7"/>
      <c r="O6" s="6">
        <f t="shared" si="0"/>
        <v>0</v>
      </c>
      <c r="P6" s="11">
        <f t="shared" si="1"/>
        <v>43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>
        <v>8</v>
      </c>
      <c r="AB6" s="14"/>
      <c r="AC6" s="14"/>
      <c r="AD6" s="14"/>
      <c r="AE6" s="13">
        <f t="shared" si="4"/>
        <v>8</v>
      </c>
      <c r="AF6" s="15">
        <f t="shared" si="2"/>
        <v>35</v>
      </c>
      <c r="AG6" s="7">
        <f t="shared" si="5"/>
        <v>35</v>
      </c>
      <c r="AH6" s="13">
        <f t="shared" si="6"/>
        <v>0</v>
      </c>
    </row>
    <row r="7" spans="1:34" ht="12" customHeight="1" x14ac:dyDescent="0.25">
      <c r="A7" s="20" t="s">
        <v>35</v>
      </c>
      <c r="B7" s="21">
        <v>80</v>
      </c>
      <c r="C7" s="8">
        <v>0</v>
      </c>
      <c r="D7" s="8">
        <v>38</v>
      </c>
      <c r="E7" s="8"/>
      <c r="F7" s="12"/>
      <c r="G7" s="1">
        <f>'2.8'!AG7</f>
        <v>46</v>
      </c>
      <c r="H7" s="22">
        <f t="shared" si="3"/>
        <v>46</v>
      </c>
      <c r="I7" s="7"/>
      <c r="J7" s="7"/>
      <c r="K7" s="7"/>
      <c r="L7" s="7">
        <v>5</v>
      </c>
      <c r="M7" s="7"/>
      <c r="N7" s="7"/>
      <c r="O7" s="6">
        <f t="shared" si="0"/>
        <v>5</v>
      </c>
      <c r="P7" s="11">
        <f t="shared" si="1"/>
        <v>41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>
        <v>3</v>
      </c>
      <c r="AB7" s="14"/>
      <c r="AC7" s="14"/>
      <c r="AD7" s="14"/>
      <c r="AE7" s="13">
        <f t="shared" si="4"/>
        <v>3</v>
      </c>
      <c r="AF7" s="15">
        <f t="shared" si="2"/>
        <v>38</v>
      </c>
      <c r="AG7" s="7">
        <f t="shared" si="5"/>
        <v>38</v>
      </c>
      <c r="AH7" s="13">
        <f t="shared" si="6"/>
        <v>0</v>
      </c>
    </row>
    <row r="8" spans="1:34" ht="12" customHeight="1" x14ac:dyDescent="0.25">
      <c r="A8" s="20" t="s">
        <v>36</v>
      </c>
      <c r="B8" s="21">
        <v>20</v>
      </c>
      <c r="C8" s="8">
        <v>0</v>
      </c>
      <c r="D8" s="8"/>
      <c r="E8" s="8"/>
      <c r="F8" s="12"/>
      <c r="G8" s="1">
        <f>'2.8'!AG8</f>
        <v>0</v>
      </c>
      <c r="H8" s="22">
        <f t="shared" si="3"/>
        <v>0</v>
      </c>
      <c r="I8" s="7"/>
      <c r="J8" s="7"/>
      <c r="K8" s="7"/>
      <c r="L8" s="7"/>
      <c r="M8" s="7"/>
      <c r="N8" s="7"/>
      <c r="O8" s="6">
        <f t="shared" si="0"/>
        <v>0</v>
      </c>
      <c r="P8" s="11">
        <f t="shared" si="1"/>
        <v>0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0</v>
      </c>
      <c r="AG8" s="7">
        <f t="shared" si="5"/>
        <v>0</v>
      </c>
      <c r="AH8" s="13">
        <f t="shared" si="6"/>
        <v>0</v>
      </c>
    </row>
    <row r="9" spans="1:34" ht="12" customHeight="1" x14ac:dyDescent="0.25">
      <c r="A9" s="20" t="s">
        <v>37</v>
      </c>
      <c r="B9" s="21">
        <v>120</v>
      </c>
      <c r="C9" s="9">
        <v>3</v>
      </c>
      <c r="D9" s="9">
        <v>118</v>
      </c>
      <c r="E9" s="9"/>
      <c r="F9" s="12">
        <v>240</v>
      </c>
      <c r="G9" s="1">
        <f>'2.8'!AG9</f>
        <v>312</v>
      </c>
      <c r="H9" s="22">
        <f t="shared" si="3"/>
        <v>552</v>
      </c>
      <c r="I9" s="7">
        <v>46</v>
      </c>
      <c r="J9" s="7"/>
      <c r="K9" s="7"/>
      <c r="L9" s="7"/>
      <c r="M9" s="7"/>
      <c r="N9" s="7"/>
      <c r="O9" s="6">
        <f t="shared" si="0"/>
        <v>46</v>
      </c>
      <c r="P9" s="11">
        <f t="shared" si="1"/>
        <v>506</v>
      </c>
      <c r="Q9" s="28"/>
      <c r="R9" s="14"/>
      <c r="S9" s="14"/>
      <c r="T9" s="14">
        <v>5</v>
      </c>
      <c r="U9" s="14"/>
      <c r="V9" s="14"/>
      <c r="W9" s="14"/>
      <c r="X9" s="14"/>
      <c r="Y9" s="14">
        <v>7</v>
      </c>
      <c r="Z9" s="14"/>
      <c r="AA9" s="14">
        <v>16</v>
      </c>
      <c r="AB9" s="14"/>
      <c r="AC9" s="14"/>
      <c r="AD9" s="14"/>
      <c r="AE9" s="13">
        <f t="shared" si="4"/>
        <v>28</v>
      </c>
      <c r="AF9" s="15">
        <f t="shared" si="2"/>
        <v>478</v>
      </c>
      <c r="AG9" s="7">
        <f t="shared" si="5"/>
        <v>478</v>
      </c>
      <c r="AH9" s="13">
        <f t="shared" si="6"/>
        <v>0</v>
      </c>
    </row>
    <row r="10" spans="1:34" ht="12" customHeight="1" x14ac:dyDescent="0.25">
      <c r="A10" s="20" t="s">
        <v>38</v>
      </c>
      <c r="B10" s="21">
        <v>60</v>
      </c>
      <c r="C10" s="8">
        <v>1</v>
      </c>
      <c r="D10" s="8">
        <v>51</v>
      </c>
      <c r="E10" s="8"/>
      <c r="F10" s="12">
        <v>60</v>
      </c>
      <c r="G10" s="1">
        <f>'2.8'!AG10</f>
        <v>72</v>
      </c>
      <c r="H10" s="22">
        <f t="shared" si="3"/>
        <v>132</v>
      </c>
      <c r="I10" s="7"/>
      <c r="J10" s="7"/>
      <c r="K10" s="7">
        <v>10</v>
      </c>
      <c r="L10" s="7">
        <v>10</v>
      </c>
      <c r="M10" s="7"/>
      <c r="N10" s="7"/>
      <c r="O10" s="6">
        <f t="shared" si="0"/>
        <v>20</v>
      </c>
      <c r="P10" s="11">
        <f t="shared" si="1"/>
        <v>112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>
        <v>1</v>
      </c>
      <c r="AE10" s="13">
        <f t="shared" si="4"/>
        <v>0</v>
      </c>
      <c r="AF10" s="15">
        <f t="shared" si="2"/>
        <v>112</v>
      </c>
      <c r="AG10" s="7">
        <f t="shared" si="5"/>
        <v>111</v>
      </c>
      <c r="AH10" s="13">
        <f t="shared" si="6"/>
        <v>0</v>
      </c>
    </row>
    <row r="11" spans="1:34" ht="12" customHeight="1" x14ac:dyDescent="0.25">
      <c r="A11" s="20" t="s">
        <v>39</v>
      </c>
      <c r="B11" s="21">
        <v>65</v>
      </c>
      <c r="C11" s="8">
        <v>4</v>
      </c>
      <c r="D11" s="8">
        <v>2</v>
      </c>
      <c r="E11" s="8"/>
      <c r="F11" s="12"/>
      <c r="G11" s="1">
        <f>'2.8'!AG11</f>
        <v>283</v>
      </c>
      <c r="H11" s="22">
        <f t="shared" si="3"/>
        <v>283</v>
      </c>
      <c r="I11" s="7">
        <v>8</v>
      </c>
      <c r="J11" s="7"/>
      <c r="K11" s="7"/>
      <c r="L11" s="7"/>
      <c r="M11" s="7"/>
      <c r="N11" s="7"/>
      <c r="O11" s="6">
        <f t="shared" si="0"/>
        <v>8</v>
      </c>
      <c r="P11" s="11">
        <f t="shared" si="1"/>
        <v>275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>
        <v>13</v>
      </c>
      <c r="AB11" s="14"/>
      <c r="AC11" s="14"/>
      <c r="AD11" s="14"/>
      <c r="AE11" s="13">
        <f t="shared" si="4"/>
        <v>13</v>
      </c>
      <c r="AF11" s="15">
        <f t="shared" si="2"/>
        <v>262</v>
      </c>
      <c r="AG11" s="7">
        <f t="shared" si="5"/>
        <v>262</v>
      </c>
      <c r="AH11" s="13">
        <f t="shared" si="6"/>
        <v>0</v>
      </c>
    </row>
    <row r="12" spans="1:34" ht="12" customHeight="1" x14ac:dyDescent="0.25">
      <c r="A12" s="20" t="s">
        <v>40</v>
      </c>
      <c r="B12" s="21">
        <v>100</v>
      </c>
      <c r="C12" s="8">
        <v>6</v>
      </c>
      <c r="D12" s="8">
        <v>22</v>
      </c>
      <c r="E12" s="8">
        <v>600</v>
      </c>
      <c r="F12" s="12">
        <v>600</v>
      </c>
      <c r="G12" s="1">
        <f>'2.8'!AG12</f>
        <v>758</v>
      </c>
      <c r="H12" s="22">
        <f t="shared" si="3"/>
        <v>1358</v>
      </c>
      <c r="I12" s="7">
        <v>47</v>
      </c>
      <c r="J12" s="7"/>
      <c r="K12" s="7"/>
      <c r="L12" s="7">
        <v>17</v>
      </c>
      <c r="M12" s="7">
        <v>15</v>
      </c>
      <c r="N12" s="7"/>
      <c r="O12" s="6">
        <f t="shared" si="0"/>
        <v>79</v>
      </c>
      <c r="P12" s="11">
        <f t="shared" si="1"/>
        <v>1279</v>
      </c>
      <c r="Q12" s="14"/>
      <c r="R12" s="14"/>
      <c r="S12" s="14"/>
      <c r="T12" s="14">
        <v>7</v>
      </c>
      <c r="U12" s="14"/>
      <c r="V12" s="14"/>
      <c r="W12" s="14"/>
      <c r="X12" s="14"/>
      <c r="Y12" s="14">
        <v>23</v>
      </c>
      <c r="Z12" s="14"/>
      <c r="AA12" s="14">
        <v>27</v>
      </c>
      <c r="AB12" s="14"/>
      <c r="AC12" s="14"/>
      <c r="AD12" s="14"/>
      <c r="AE12" s="13">
        <f t="shared" si="4"/>
        <v>57</v>
      </c>
      <c r="AF12" s="15">
        <f t="shared" si="2"/>
        <v>1222</v>
      </c>
      <c r="AG12" s="7">
        <f t="shared" si="5"/>
        <v>1222</v>
      </c>
      <c r="AH12" s="13">
        <f t="shared" si="6"/>
        <v>0</v>
      </c>
    </row>
    <row r="13" spans="1:34" ht="12" customHeight="1" x14ac:dyDescent="0.25">
      <c r="A13" s="20" t="s">
        <v>41</v>
      </c>
      <c r="B13" s="21">
        <v>0</v>
      </c>
      <c r="C13" s="10"/>
      <c r="D13" s="10"/>
      <c r="E13" s="10"/>
      <c r="F13" s="12"/>
      <c r="G13" s="1">
        <f>'2.8'!AG13</f>
        <v>0</v>
      </c>
      <c r="H13" s="22">
        <f t="shared" si="3"/>
        <v>0</v>
      </c>
      <c r="I13" s="7"/>
      <c r="J13" s="7"/>
      <c r="K13" s="7"/>
      <c r="L13" s="7"/>
      <c r="M13" s="7"/>
      <c r="N13" s="7"/>
      <c r="O13" s="6">
        <f t="shared" si="0"/>
        <v>0</v>
      </c>
      <c r="P13" s="11">
        <f t="shared" si="1"/>
        <v>0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" customHeight="1" x14ac:dyDescent="0.25">
      <c r="A14" s="20" t="s">
        <v>42</v>
      </c>
      <c r="B14" s="21">
        <v>48</v>
      </c>
      <c r="C14" s="10">
        <v>1</v>
      </c>
      <c r="D14" s="10">
        <v>16</v>
      </c>
      <c r="E14" s="10"/>
      <c r="F14" s="12"/>
      <c r="G14" s="1">
        <f>'2.8'!AG14</f>
        <v>81</v>
      </c>
      <c r="H14" s="22">
        <f t="shared" si="3"/>
        <v>81</v>
      </c>
      <c r="I14" s="7">
        <v>5</v>
      </c>
      <c r="J14" s="7"/>
      <c r="K14" s="7"/>
      <c r="L14" s="7"/>
      <c r="M14" s="7"/>
      <c r="N14" s="7"/>
      <c r="O14" s="6">
        <f t="shared" si="0"/>
        <v>5</v>
      </c>
      <c r="P14" s="11">
        <f t="shared" si="1"/>
        <v>76</v>
      </c>
      <c r="Q14" s="14"/>
      <c r="R14" s="14"/>
      <c r="S14" s="14"/>
      <c r="T14" s="14"/>
      <c r="U14" s="14"/>
      <c r="V14" s="14">
        <v>1</v>
      </c>
      <c r="W14" s="14"/>
      <c r="X14" s="14"/>
      <c r="Y14" s="14">
        <v>6</v>
      </c>
      <c r="Z14" s="14"/>
      <c r="AA14" s="14">
        <v>5</v>
      </c>
      <c r="AB14" s="14"/>
      <c r="AC14" s="14"/>
      <c r="AD14" s="14"/>
      <c r="AE14" s="13">
        <f t="shared" si="4"/>
        <v>12</v>
      </c>
      <c r="AF14" s="15">
        <f t="shared" si="2"/>
        <v>64</v>
      </c>
      <c r="AG14" s="7">
        <f t="shared" si="5"/>
        <v>64</v>
      </c>
      <c r="AH14" s="13">
        <f t="shared" si="6"/>
        <v>0</v>
      </c>
    </row>
    <row r="15" spans="1:34" ht="12" customHeight="1" x14ac:dyDescent="0.25">
      <c r="A15" s="20" t="s">
        <v>43</v>
      </c>
      <c r="B15" s="21">
        <v>85</v>
      </c>
      <c r="C15" s="10">
        <v>1</v>
      </c>
      <c r="D15" s="10">
        <v>69</v>
      </c>
      <c r="E15" s="10">
        <v>170</v>
      </c>
      <c r="F15" s="12">
        <v>170</v>
      </c>
      <c r="G15" s="1">
        <f>'2.8'!AG15</f>
        <v>185</v>
      </c>
      <c r="H15" s="22">
        <f t="shared" si="3"/>
        <v>355</v>
      </c>
      <c r="I15" s="7">
        <v>5</v>
      </c>
      <c r="J15" s="7"/>
      <c r="K15" s="7"/>
      <c r="L15" s="7"/>
      <c r="M15" s="7"/>
      <c r="N15" s="7"/>
      <c r="O15" s="6">
        <f t="shared" si="0"/>
        <v>5</v>
      </c>
      <c r="P15" s="11">
        <f t="shared" si="1"/>
        <v>350</v>
      </c>
      <c r="Q15" s="14"/>
      <c r="R15" s="14"/>
      <c r="S15" s="14"/>
      <c r="T15" s="14"/>
      <c r="U15" s="14"/>
      <c r="V15" s="14">
        <v>10</v>
      </c>
      <c r="W15" s="14"/>
      <c r="X15" s="14"/>
      <c r="Y15" s="14"/>
      <c r="Z15" s="14"/>
      <c r="AA15" s="14">
        <v>16</v>
      </c>
      <c r="AB15" s="14"/>
      <c r="AC15" s="14"/>
      <c r="AD15" s="14"/>
      <c r="AE15" s="13">
        <f t="shared" si="4"/>
        <v>26</v>
      </c>
      <c r="AF15" s="15">
        <f t="shared" si="2"/>
        <v>324</v>
      </c>
      <c r="AG15" s="7">
        <f t="shared" si="5"/>
        <v>324</v>
      </c>
      <c r="AH15" s="13">
        <f t="shared" si="6"/>
        <v>0</v>
      </c>
    </row>
    <row r="16" spans="1:34" ht="12" customHeight="1" x14ac:dyDescent="0.25">
      <c r="A16" s="20" t="s">
        <v>44</v>
      </c>
      <c r="B16" s="21">
        <v>50</v>
      </c>
      <c r="C16" s="10">
        <v>4</v>
      </c>
      <c r="D16" s="10">
        <v>49</v>
      </c>
      <c r="E16" s="10">
        <v>170</v>
      </c>
      <c r="F16" s="12">
        <v>170</v>
      </c>
      <c r="G16" s="1">
        <f>'2.8'!AG16</f>
        <v>302</v>
      </c>
      <c r="H16" s="22">
        <f t="shared" si="3"/>
        <v>472</v>
      </c>
      <c r="I16" s="7">
        <v>3</v>
      </c>
      <c r="J16" s="7"/>
      <c r="K16" s="7"/>
      <c r="L16" s="7"/>
      <c r="M16" s="7">
        <v>10</v>
      </c>
      <c r="N16" s="7"/>
      <c r="O16" s="6">
        <f t="shared" si="0"/>
        <v>13</v>
      </c>
      <c r="P16" s="11">
        <f t="shared" si="1"/>
        <v>459</v>
      </c>
      <c r="Q16" s="14"/>
      <c r="R16" s="14"/>
      <c r="S16" s="14"/>
      <c r="T16" s="14"/>
      <c r="U16" s="14"/>
      <c r="V16" s="14">
        <v>10</v>
      </c>
      <c r="W16" s="14"/>
      <c r="X16" s="14"/>
      <c r="Y16" s="14"/>
      <c r="Z16" s="14"/>
      <c r="AA16" s="14">
        <v>30</v>
      </c>
      <c r="AB16" s="14"/>
      <c r="AC16" s="14"/>
      <c r="AD16" s="14"/>
      <c r="AE16" s="13">
        <f t="shared" si="4"/>
        <v>40</v>
      </c>
      <c r="AF16" s="15">
        <f t="shared" si="2"/>
        <v>419</v>
      </c>
      <c r="AG16" s="7">
        <f t="shared" si="5"/>
        <v>419</v>
      </c>
      <c r="AH16" s="13">
        <f t="shared" si="6"/>
        <v>0</v>
      </c>
    </row>
    <row r="17" spans="1:34" ht="12" customHeight="1" x14ac:dyDescent="0.25">
      <c r="A17" s="20" t="s">
        <v>45</v>
      </c>
      <c r="B17" s="21">
        <v>50</v>
      </c>
      <c r="C17" s="10">
        <v>5</v>
      </c>
      <c r="D17" s="10">
        <v>20</v>
      </c>
      <c r="E17" s="10"/>
      <c r="F17" s="12">
        <v>170</v>
      </c>
      <c r="G17" s="1">
        <f>'2.8'!AG17</f>
        <v>135</v>
      </c>
      <c r="H17" s="22">
        <f t="shared" si="3"/>
        <v>305</v>
      </c>
      <c r="I17" s="7">
        <v>28</v>
      </c>
      <c r="J17" s="7"/>
      <c r="K17" s="7"/>
      <c r="L17" s="7"/>
      <c r="M17" s="7"/>
      <c r="N17" s="7"/>
      <c r="O17" s="6">
        <f t="shared" si="0"/>
        <v>28</v>
      </c>
      <c r="P17" s="11">
        <f t="shared" si="1"/>
        <v>277</v>
      </c>
      <c r="Q17" s="14"/>
      <c r="R17" s="14"/>
      <c r="S17" s="14"/>
      <c r="T17" s="14">
        <v>4</v>
      </c>
      <c r="U17" s="14"/>
      <c r="V17" s="14"/>
      <c r="W17" s="14"/>
      <c r="X17" s="14"/>
      <c r="Y17" s="14"/>
      <c r="Z17" s="14"/>
      <c r="AA17" s="14">
        <v>3</v>
      </c>
      <c r="AB17" s="14"/>
      <c r="AC17" s="14"/>
      <c r="AD17" s="14"/>
      <c r="AE17" s="13">
        <f t="shared" si="4"/>
        <v>7</v>
      </c>
      <c r="AF17" s="15">
        <f t="shared" si="2"/>
        <v>270</v>
      </c>
      <c r="AG17" s="7">
        <f t="shared" si="5"/>
        <v>270</v>
      </c>
      <c r="AH17" s="13">
        <f t="shared" si="6"/>
        <v>0</v>
      </c>
    </row>
    <row r="18" spans="1:34" ht="12" customHeight="1" x14ac:dyDescent="0.25">
      <c r="A18" s="20" t="s">
        <v>46</v>
      </c>
      <c r="B18" s="21">
        <v>50</v>
      </c>
      <c r="C18" s="10">
        <v>2</v>
      </c>
      <c r="D18" s="10">
        <v>57</v>
      </c>
      <c r="E18" s="10"/>
      <c r="F18" s="12"/>
      <c r="G18" s="1">
        <f>'2.8'!AG18</f>
        <v>159</v>
      </c>
      <c r="H18" s="22">
        <f t="shared" si="3"/>
        <v>159</v>
      </c>
      <c r="I18" s="7"/>
      <c r="J18" s="7"/>
      <c r="K18" s="7"/>
      <c r="L18" s="7"/>
      <c r="M18" s="7"/>
      <c r="N18" s="7"/>
      <c r="O18" s="6">
        <f t="shared" si="0"/>
        <v>0</v>
      </c>
      <c r="P18" s="11">
        <f t="shared" si="1"/>
        <v>159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>
        <v>2</v>
      </c>
      <c r="AB18" s="14"/>
      <c r="AC18" s="14"/>
      <c r="AD18" s="14"/>
      <c r="AE18" s="13">
        <f t="shared" si="4"/>
        <v>2</v>
      </c>
      <c r="AF18" s="15">
        <f t="shared" si="2"/>
        <v>157</v>
      </c>
      <c r="AG18" s="7">
        <f t="shared" si="5"/>
        <v>157</v>
      </c>
      <c r="AH18" s="13">
        <f t="shared" si="6"/>
        <v>0</v>
      </c>
    </row>
    <row r="19" spans="1:34" ht="12" customHeight="1" x14ac:dyDescent="0.25">
      <c r="A19" s="20" t="s">
        <v>25</v>
      </c>
      <c r="B19" s="21">
        <v>50</v>
      </c>
      <c r="C19" s="10">
        <v>0</v>
      </c>
      <c r="D19" s="10">
        <v>24</v>
      </c>
      <c r="E19" s="10"/>
      <c r="F19" s="12"/>
      <c r="G19" s="1">
        <f>'2.8'!AG19</f>
        <v>42</v>
      </c>
      <c r="H19" s="22">
        <f t="shared" si="3"/>
        <v>42</v>
      </c>
      <c r="I19" s="7"/>
      <c r="J19" s="7"/>
      <c r="K19" s="7"/>
      <c r="L19" s="7"/>
      <c r="M19" s="7">
        <v>13</v>
      </c>
      <c r="N19" s="7"/>
      <c r="O19" s="6">
        <f t="shared" si="0"/>
        <v>13</v>
      </c>
      <c r="P19" s="11">
        <f t="shared" si="1"/>
        <v>29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>
        <v>4</v>
      </c>
      <c r="AD19" s="14">
        <v>1</v>
      </c>
      <c r="AE19" s="13">
        <f t="shared" si="4"/>
        <v>4</v>
      </c>
      <c r="AF19" s="15">
        <f t="shared" ref="AF19:AF28" si="7">P19-AE19</f>
        <v>25</v>
      </c>
      <c r="AG19" s="7">
        <f t="shared" si="5"/>
        <v>24</v>
      </c>
      <c r="AH19" s="13">
        <f t="shared" si="6"/>
        <v>0</v>
      </c>
    </row>
    <row r="20" spans="1:34" ht="12" customHeight="1" x14ac:dyDescent="0.25">
      <c r="A20" s="20" t="s">
        <v>26</v>
      </c>
      <c r="B20" s="21">
        <v>0</v>
      </c>
      <c r="C20" s="10">
        <v>0</v>
      </c>
      <c r="D20" s="10">
        <v>18</v>
      </c>
      <c r="E20" s="10"/>
      <c r="F20" s="12"/>
      <c r="G20" s="1">
        <f>'2.8'!AG20</f>
        <v>18</v>
      </c>
      <c r="H20" s="22">
        <f t="shared" si="3"/>
        <v>18</v>
      </c>
      <c r="I20" s="7"/>
      <c r="J20" s="7"/>
      <c r="K20" s="7"/>
      <c r="L20" s="7"/>
      <c r="M20" s="7"/>
      <c r="N20" s="7"/>
      <c r="O20" s="6">
        <f t="shared" si="0"/>
        <v>0</v>
      </c>
      <c r="P20" s="11">
        <f t="shared" si="1"/>
        <v>18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7"/>
        <v>18</v>
      </c>
      <c r="AG20" s="7">
        <f t="shared" si="5"/>
        <v>18</v>
      </c>
      <c r="AH20" s="13">
        <f t="shared" si="6"/>
        <v>0</v>
      </c>
    </row>
    <row r="21" spans="1:34" ht="12" customHeight="1" x14ac:dyDescent="0.25">
      <c r="A21" s="20" t="s">
        <v>27</v>
      </c>
      <c r="B21" s="21">
        <v>33</v>
      </c>
      <c r="C21" s="10">
        <v>0</v>
      </c>
      <c r="D21" s="10">
        <v>3</v>
      </c>
      <c r="E21" s="10"/>
      <c r="F21" s="12"/>
      <c r="G21" s="1">
        <f>'2.8'!AG21</f>
        <v>4</v>
      </c>
      <c r="H21" s="22">
        <f t="shared" si="3"/>
        <v>4</v>
      </c>
      <c r="I21" s="7"/>
      <c r="J21" s="7"/>
      <c r="K21" s="7"/>
      <c r="L21" s="7"/>
      <c r="M21" s="7"/>
      <c r="N21" s="7"/>
      <c r="O21" s="6">
        <f t="shared" si="0"/>
        <v>0</v>
      </c>
      <c r="P21" s="11">
        <f t="shared" si="1"/>
        <v>4</v>
      </c>
      <c r="Q21" s="14"/>
      <c r="R21" s="14"/>
      <c r="S21" s="14"/>
      <c r="T21" s="14"/>
      <c r="U21" s="14"/>
      <c r="V21" s="14">
        <v>1</v>
      </c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1</v>
      </c>
      <c r="AF21" s="15">
        <f t="shared" si="7"/>
        <v>3</v>
      </c>
      <c r="AG21" s="7">
        <f t="shared" si="5"/>
        <v>3</v>
      </c>
      <c r="AH21" s="13">
        <f t="shared" si="6"/>
        <v>0</v>
      </c>
    </row>
    <row r="22" spans="1:34" ht="12" customHeight="1" x14ac:dyDescent="0.25">
      <c r="A22" s="20" t="s">
        <v>28</v>
      </c>
      <c r="B22" s="21">
        <v>40</v>
      </c>
      <c r="C22" s="10">
        <v>0</v>
      </c>
      <c r="D22" s="10"/>
      <c r="E22" s="10"/>
      <c r="F22" s="12"/>
      <c r="G22" s="1">
        <f>'2.8'!AG22</f>
        <v>0</v>
      </c>
      <c r="H22" s="22">
        <f t="shared" si="3"/>
        <v>0</v>
      </c>
      <c r="I22" s="7"/>
      <c r="J22" s="7"/>
      <c r="K22" s="7"/>
      <c r="L22" s="7"/>
      <c r="M22" s="7"/>
      <c r="N22" s="7"/>
      <c r="O22" s="6">
        <f t="shared" si="0"/>
        <v>0</v>
      </c>
      <c r="P22" s="11">
        <f t="shared" si="1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7"/>
        <v>0</v>
      </c>
      <c r="AG22" s="7">
        <f t="shared" si="5"/>
        <v>0</v>
      </c>
      <c r="AH22" s="13">
        <f t="shared" si="6"/>
        <v>0</v>
      </c>
    </row>
    <row r="23" spans="1:34" ht="12" customHeight="1" x14ac:dyDescent="0.25">
      <c r="A23" s="20" t="s">
        <v>29</v>
      </c>
      <c r="B23" s="21">
        <v>40</v>
      </c>
      <c r="C23" s="10">
        <v>0</v>
      </c>
      <c r="D23" s="10"/>
      <c r="E23" s="10"/>
      <c r="F23" s="12"/>
      <c r="G23" s="1">
        <f>'2.8'!AG23</f>
        <v>0</v>
      </c>
      <c r="H23" s="22">
        <f t="shared" si="3"/>
        <v>0</v>
      </c>
      <c r="I23" s="7"/>
      <c r="J23" s="7"/>
      <c r="K23" s="7"/>
      <c r="L23" s="7"/>
      <c r="M23" s="7"/>
      <c r="N23" s="7"/>
      <c r="O23" s="6">
        <f t="shared" si="0"/>
        <v>0</v>
      </c>
      <c r="P23" s="11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7"/>
        <v>0</v>
      </c>
      <c r="AG23" s="7">
        <f t="shared" si="5"/>
        <v>0</v>
      </c>
      <c r="AH23" s="13">
        <f t="shared" si="6"/>
        <v>0</v>
      </c>
    </row>
    <row r="24" spans="1:34" ht="12" customHeight="1" x14ac:dyDescent="0.25">
      <c r="A24" s="20" t="s">
        <v>30</v>
      </c>
      <c r="B24" s="21">
        <v>45</v>
      </c>
      <c r="C24" s="10">
        <v>2</v>
      </c>
      <c r="D24" s="10">
        <v>4</v>
      </c>
      <c r="E24" s="10"/>
      <c r="F24" s="12">
        <v>90</v>
      </c>
      <c r="G24" s="1">
        <f>'2.8'!AG24</f>
        <v>23</v>
      </c>
      <c r="H24" s="22">
        <f t="shared" si="3"/>
        <v>113</v>
      </c>
      <c r="I24" s="7"/>
      <c r="J24" s="7">
        <v>18</v>
      </c>
      <c r="K24" s="7"/>
      <c r="L24" s="7"/>
      <c r="M24" s="7"/>
      <c r="N24" s="7"/>
      <c r="O24" s="6">
        <f t="shared" si="0"/>
        <v>18</v>
      </c>
      <c r="P24" s="11">
        <f t="shared" si="1"/>
        <v>95</v>
      </c>
      <c r="Q24" s="14"/>
      <c r="R24" s="14"/>
      <c r="S24" s="14"/>
      <c r="T24" s="14"/>
      <c r="U24" s="14"/>
      <c r="V24" s="14"/>
      <c r="W24" s="14"/>
      <c r="X24" s="14"/>
      <c r="Y24" s="14">
        <v>1</v>
      </c>
      <c r="Z24" s="14"/>
      <c r="AA24" s="14"/>
      <c r="AB24" s="14"/>
      <c r="AC24" s="14"/>
      <c r="AD24" s="14"/>
      <c r="AE24" s="13">
        <f t="shared" si="4"/>
        <v>1</v>
      </c>
      <c r="AF24" s="15">
        <f t="shared" si="7"/>
        <v>94</v>
      </c>
      <c r="AG24" s="7">
        <f t="shared" si="5"/>
        <v>94</v>
      </c>
      <c r="AH24" s="13">
        <f t="shared" si="6"/>
        <v>0</v>
      </c>
    </row>
    <row r="25" spans="1:34" ht="12" customHeight="1" x14ac:dyDescent="0.25">
      <c r="A25" s="20" t="s">
        <v>59</v>
      </c>
      <c r="B25" s="21">
        <v>100</v>
      </c>
      <c r="C25" s="10">
        <v>5</v>
      </c>
      <c r="D25" s="10">
        <v>89</v>
      </c>
      <c r="E25" s="10"/>
      <c r="F25" s="12">
        <v>300</v>
      </c>
      <c r="G25" s="1">
        <f>'2.8'!AG25</f>
        <v>300</v>
      </c>
      <c r="H25" s="22">
        <f t="shared" si="3"/>
        <v>600</v>
      </c>
      <c r="I25" s="7"/>
      <c r="J25" s="7"/>
      <c r="K25" s="7"/>
      <c r="L25" s="7"/>
      <c r="M25" s="7"/>
      <c r="N25" s="7"/>
      <c r="O25" s="6">
        <f t="shared" si="0"/>
        <v>0</v>
      </c>
      <c r="P25" s="11">
        <f t="shared" si="1"/>
        <v>600</v>
      </c>
      <c r="Q25" s="14"/>
      <c r="R25" s="14"/>
      <c r="S25" s="14"/>
      <c r="T25" s="14"/>
      <c r="U25" s="14"/>
      <c r="V25" s="14"/>
      <c r="W25" s="14"/>
      <c r="X25" s="14"/>
      <c r="Y25" s="14">
        <v>10</v>
      </c>
      <c r="Z25" s="14"/>
      <c r="AA25" s="14"/>
      <c r="AB25" s="14"/>
      <c r="AC25" s="14"/>
      <c r="AD25" s="14">
        <v>1</v>
      </c>
      <c r="AE25" s="13">
        <f t="shared" si="4"/>
        <v>10</v>
      </c>
      <c r="AF25" s="15">
        <f t="shared" si="7"/>
        <v>590</v>
      </c>
      <c r="AG25" s="7">
        <f t="shared" si="5"/>
        <v>589</v>
      </c>
      <c r="AH25" s="13">
        <f t="shared" si="6"/>
        <v>0</v>
      </c>
    </row>
    <row r="26" spans="1:34" ht="12" customHeight="1" x14ac:dyDescent="0.25">
      <c r="A26" s="20" t="s">
        <v>60</v>
      </c>
      <c r="B26" s="21">
        <v>100</v>
      </c>
      <c r="C26" s="10">
        <v>5</v>
      </c>
      <c r="D26" s="10">
        <v>89</v>
      </c>
      <c r="E26" s="10"/>
      <c r="F26" s="12">
        <v>300</v>
      </c>
      <c r="G26" s="1">
        <f>'2.8'!AG26</f>
        <v>300</v>
      </c>
      <c r="H26" s="22">
        <f t="shared" si="3"/>
        <v>600</v>
      </c>
      <c r="I26" s="7"/>
      <c r="J26" s="7"/>
      <c r="K26" s="7"/>
      <c r="L26" s="7"/>
      <c r="M26" s="7"/>
      <c r="N26" s="7"/>
      <c r="O26" s="6">
        <f t="shared" si="0"/>
        <v>0</v>
      </c>
      <c r="P26" s="11">
        <f t="shared" si="1"/>
        <v>600</v>
      </c>
      <c r="Q26" s="14"/>
      <c r="R26" s="14"/>
      <c r="S26" s="14"/>
      <c r="T26" s="14"/>
      <c r="U26" s="14"/>
      <c r="V26" s="14"/>
      <c r="W26" s="14"/>
      <c r="X26" s="14"/>
      <c r="Y26" s="14">
        <v>10</v>
      </c>
      <c r="Z26" s="14"/>
      <c r="AA26" s="14"/>
      <c r="AB26" s="14"/>
      <c r="AC26" s="14"/>
      <c r="AD26" s="14">
        <v>1</v>
      </c>
      <c r="AE26" s="13">
        <f t="shared" si="4"/>
        <v>10</v>
      </c>
      <c r="AF26" s="15">
        <f t="shared" si="7"/>
        <v>590</v>
      </c>
      <c r="AG26" s="7">
        <f t="shared" si="5"/>
        <v>589</v>
      </c>
      <c r="AH26" s="13">
        <f t="shared" si="6"/>
        <v>0</v>
      </c>
    </row>
    <row r="27" spans="1:34" ht="12" customHeight="1" x14ac:dyDescent="0.25">
      <c r="A27" s="20" t="s">
        <v>61</v>
      </c>
      <c r="B27" s="21">
        <v>50</v>
      </c>
      <c r="C27" s="10">
        <v>11</v>
      </c>
      <c r="D27" s="10">
        <v>43</v>
      </c>
      <c r="E27" s="10"/>
      <c r="F27" s="12">
        <v>300</v>
      </c>
      <c r="G27" s="1">
        <f>'2.8'!AG27</f>
        <v>293</v>
      </c>
      <c r="H27" s="22">
        <f t="shared" si="3"/>
        <v>593</v>
      </c>
      <c r="I27" s="7"/>
      <c r="J27" s="7"/>
      <c r="K27" s="7"/>
      <c r="L27" s="7"/>
      <c r="M27" s="7"/>
      <c r="N27" s="7"/>
      <c r="O27" s="6">
        <f t="shared" si="0"/>
        <v>0</v>
      </c>
      <c r="P27" s="11">
        <f t="shared" si="1"/>
        <v>593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4"/>
        <v>0</v>
      </c>
      <c r="AF27" s="15">
        <f t="shared" si="7"/>
        <v>593</v>
      </c>
      <c r="AG27" s="7">
        <f t="shared" si="5"/>
        <v>593</v>
      </c>
      <c r="AH27" s="13">
        <f t="shared" si="6"/>
        <v>0</v>
      </c>
    </row>
    <row r="28" spans="1:34" ht="12" customHeight="1" x14ac:dyDescent="0.25">
      <c r="A28" s="20" t="s">
        <v>58</v>
      </c>
      <c r="B28" s="21">
        <v>33</v>
      </c>
      <c r="C28" s="10">
        <v>16</v>
      </c>
      <c r="D28" s="10">
        <v>47</v>
      </c>
      <c r="E28" s="10"/>
      <c r="F28" s="12">
        <v>300</v>
      </c>
      <c r="G28" s="1">
        <f>'2.8'!AG28</f>
        <v>294</v>
      </c>
      <c r="H28" s="22">
        <f t="shared" si="3"/>
        <v>594</v>
      </c>
      <c r="I28" s="7"/>
      <c r="J28" s="7"/>
      <c r="K28" s="7"/>
      <c r="L28" s="7"/>
      <c r="M28" s="7"/>
      <c r="N28" s="7"/>
      <c r="O28" s="6">
        <f t="shared" si="0"/>
        <v>0</v>
      </c>
      <c r="P28" s="11">
        <f t="shared" si="1"/>
        <v>594</v>
      </c>
      <c r="Q28" s="14"/>
      <c r="R28" s="14"/>
      <c r="S28" s="14"/>
      <c r="T28" s="14"/>
      <c r="U28" s="14"/>
      <c r="V28" s="14"/>
      <c r="W28" s="14"/>
      <c r="X28" s="14"/>
      <c r="Y28" s="14">
        <v>5</v>
      </c>
      <c r="Z28" s="14"/>
      <c r="AA28" s="14">
        <v>12</v>
      </c>
      <c r="AB28" s="14"/>
      <c r="AC28" s="14"/>
      <c r="AD28" s="14">
        <v>2</v>
      </c>
      <c r="AE28" s="13">
        <f t="shared" si="4"/>
        <v>17</v>
      </c>
      <c r="AF28" s="15">
        <f t="shared" si="7"/>
        <v>577</v>
      </c>
      <c r="AG28" s="7">
        <f t="shared" si="5"/>
        <v>575</v>
      </c>
      <c r="AH28" s="13">
        <f t="shared" si="6"/>
        <v>0</v>
      </c>
    </row>
    <row r="29" spans="1:34" x14ac:dyDescent="0.25">
      <c r="F29" s="19">
        <f>SUM(F3:F28)</f>
        <v>4868</v>
      </c>
      <c r="G29" s="19">
        <f t="shared" ref="G29:AH29" si="8">SUM(G3:G28)</f>
        <v>6940</v>
      </c>
      <c r="H29" s="19">
        <f t="shared" si="8"/>
        <v>11808</v>
      </c>
      <c r="I29" s="19">
        <f t="shared" si="8"/>
        <v>299</v>
      </c>
      <c r="J29" s="19">
        <f t="shared" si="8"/>
        <v>24</v>
      </c>
      <c r="K29" s="19">
        <f t="shared" si="8"/>
        <v>20</v>
      </c>
      <c r="L29" s="19">
        <f t="shared" si="8"/>
        <v>132</v>
      </c>
      <c r="M29" s="19">
        <f t="shared" si="8"/>
        <v>148</v>
      </c>
      <c r="N29" s="19">
        <f t="shared" si="8"/>
        <v>0</v>
      </c>
      <c r="O29" s="19">
        <f t="shared" si="8"/>
        <v>623</v>
      </c>
      <c r="P29" s="19">
        <f t="shared" si="8"/>
        <v>11185</v>
      </c>
      <c r="Q29" s="19">
        <f t="shared" si="8"/>
        <v>0</v>
      </c>
      <c r="R29" s="19">
        <f t="shared" si="8"/>
        <v>0</v>
      </c>
      <c r="S29" s="19">
        <f t="shared" si="8"/>
        <v>0</v>
      </c>
      <c r="T29" s="19">
        <f t="shared" si="8"/>
        <v>38</v>
      </c>
      <c r="U29" s="19">
        <f t="shared" si="8"/>
        <v>0</v>
      </c>
      <c r="V29" s="19">
        <f t="shared" si="8"/>
        <v>28</v>
      </c>
      <c r="W29" s="19">
        <f t="shared" si="8"/>
        <v>0</v>
      </c>
      <c r="X29" s="19">
        <f t="shared" si="8"/>
        <v>0</v>
      </c>
      <c r="Y29" s="19">
        <f t="shared" si="8"/>
        <v>182</v>
      </c>
      <c r="Z29" s="19">
        <f t="shared" si="8"/>
        <v>0</v>
      </c>
      <c r="AA29" s="19">
        <f t="shared" si="8"/>
        <v>254</v>
      </c>
      <c r="AB29" s="19">
        <f t="shared" si="8"/>
        <v>0</v>
      </c>
      <c r="AC29" s="19">
        <f t="shared" si="8"/>
        <v>4</v>
      </c>
      <c r="AD29" s="19">
        <f t="shared" si="8"/>
        <v>11</v>
      </c>
      <c r="AE29" s="19">
        <f t="shared" si="8"/>
        <v>506</v>
      </c>
      <c r="AF29" s="19">
        <f t="shared" si="8"/>
        <v>10679</v>
      </c>
      <c r="AG29" s="19">
        <f t="shared" si="8"/>
        <v>10668</v>
      </c>
      <c r="AH29" s="19">
        <f t="shared" si="8"/>
        <v>0</v>
      </c>
    </row>
    <row r="32" spans="1:34" x14ac:dyDescent="0.25">
      <c r="O32" t="s">
        <v>8</v>
      </c>
      <c r="Q32" s="18"/>
      <c r="R32" s="18"/>
      <c r="S32" s="18"/>
      <c r="T32" s="18"/>
      <c r="U32" s="18"/>
    </row>
  </sheetData>
  <mergeCells count="15">
    <mergeCell ref="G1:G2"/>
    <mergeCell ref="H1:H2"/>
    <mergeCell ref="O1:O2"/>
    <mergeCell ref="P1:P2"/>
    <mergeCell ref="A1:A2"/>
    <mergeCell ref="B1:B2"/>
    <mergeCell ref="C1:C2"/>
    <mergeCell ref="D1:D2"/>
    <mergeCell ref="F1:F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32"/>
  <sheetViews>
    <sheetView workbookViewId="0">
      <pane xSplit="4" ySplit="2" topLeftCell="E3" activePane="bottomRight" state="frozen"/>
      <selection activeCell="E3" sqref="E3:E28"/>
      <selection pane="topRight" activeCell="E3" sqref="E3:E28"/>
      <selection pane="bottomLeft" activeCell="E3" sqref="E3:E28"/>
      <selection pane="bottomRight" activeCell="E3" sqref="E3:E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9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0" t="s">
        <v>12</v>
      </c>
      <c r="F1" s="80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55</v>
      </c>
      <c r="AC1" s="84" t="s">
        <v>168</v>
      </c>
      <c r="AD1" s="5" t="s">
        <v>133</v>
      </c>
      <c r="AE1" s="84" t="s">
        <v>18</v>
      </c>
      <c r="AF1" s="82" t="s">
        <v>10</v>
      </c>
      <c r="AG1" s="82" t="s">
        <v>51</v>
      </c>
      <c r="AH1" s="76" t="s">
        <v>22</v>
      </c>
      <c r="AI1" s="78" t="s">
        <v>23</v>
      </c>
    </row>
    <row r="2" spans="1:35" x14ac:dyDescent="0.25">
      <c r="A2" s="85"/>
      <c r="B2" s="81"/>
      <c r="C2" s="81"/>
      <c r="D2" s="85"/>
      <c r="E2" s="81"/>
      <c r="F2" s="81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 t="s">
        <v>134</v>
      </c>
      <c r="AC2" s="85"/>
      <c r="AD2" s="16" t="s">
        <v>56</v>
      </c>
      <c r="AE2" s="85"/>
      <c r="AF2" s="83"/>
      <c r="AG2" s="83"/>
      <c r="AH2" s="77"/>
      <c r="AI2" s="79"/>
    </row>
    <row r="3" spans="1:35" ht="12.75" customHeight="1" x14ac:dyDescent="0.25">
      <c r="A3" s="20" t="s">
        <v>31</v>
      </c>
      <c r="B3" s="21">
        <v>33</v>
      </c>
      <c r="C3" s="9">
        <v>56</v>
      </c>
      <c r="D3" s="9">
        <v>102</v>
      </c>
      <c r="E3" s="12">
        <v>30</v>
      </c>
      <c r="F3" s="1">
        <f>'3.8'!AG3</f>
        <v>2376</v>
      </c>
      <c r="G3" s="22">
        <f>SUM(E3:F3)</f>
        <v>2406</v>
      </c>
      <c r="H3" s="7">
        <v>62</v>
      </c>
      <c r="I3" s="7"/>
      <c r="J3" s="7"/>
      <c r="K3" s="7"/>
      <c r="L3" s="7">
        <v>10</v>
      </c>
      <c r="M3" s="7">
        <v>20</v>
      </c>
      <c r="N3" s="6">
        <f t="shared" ref="N3:N28" si="0">SUBTOTAL(9,H3:M3)</f>
        <v>92</v>
      </c>
      <c r="O3" s="11">
        <f>G3-N3</f>
        <v>2314</v>
      </c>
      <c r="P3" s="14">
        <v>34</v>
      </c>
      <c r="Q3" s="14">
        <v>31</v>
      </c>
      <c r="R3" s="14"/>
      <c r="S3" s="14"/>
      <c r="T3" s="14">
        <v>44</v>
      </c>
      <c r="U3" s="14">
        <v>74</v>
      </c>
      <c r="V3" s="14">
        <v>18</v>
      </c>
      <c r="W3" s="14"/>
      <c r="X3" s="14">
        <v>62</v>
      </c>
      <c r="Y3" s="14">
        <v>8</v>
      </c>
      <c r="Z3" s="14">
        <v>55</v>
      </c>
      <c r="AA3" s="14">
        <v>32</v>
      </c>
      <c r="AB3" s="14"/>
      <c r="AC3" s="14"/>
      <c r="AD3" s="14">
        <v>1</v>
      </c>
      <c r="AE3" s="14">
        <v>5</v>
      </c>
      <c r="AF3" s="13">
        <f>SUM(P3:AD3)</f>
        <v>359</v>
      </c>
      <c r="AG3" s="15">
        <f t="shared" ref="AG3:AG28" si="1">O3-AF3</f>
        <v>1955</v>
      </c>
      <c r="AH3" s="7">
        <f>B3*C3+D3</f>
        <v>1950</v>
      </c>
      <c r="AI3" s="13">
        <f>AH3+AE3-AG3</f>
        <v>0</v>
      </c>
    </row>
    <row r="4" spans="1:35" ht="12.75" customHeight="1" x14ac:dyDescent="0.25">
      <c r="A4" s="20" t="s">
        <v>32</v>
      </c>
      <c r="B4" s="21">
        <v>70</v>
      </c>
      <c r="C4" s="9">
        <v>21</v>
      </c>
      <c r="D4" s="9">
        <v>154</v>
      </c>
      <c r="E4" s="12"/>
      <c r="F4" s="1">
        <f>'3.8'!AG4</f>
        <v>2013</v>
      </c>
      <c r="G4" s="22">
        <f t="shared" ref="G4:G28" si="2">SUM(E4:F4)</f>
        <v>2013</v>
      </c>
      <c r="H4" s="7">
        <v>41</v>
      </c>
      <c r="I4" s="7"/>
      <c r="J4" s="7"/>
      <c r="K4" s="7"/>
      <c r="L4" s="7">
        <v>10</v>
      </c>
      <c r="M4" s="7">
        <v>40</v>
      </c>
      <c r="N4" s="6">
        <f t="shared" si="0"/>
        <v>91</v>
      </c>
      <c r="O4" s="11">
        <f t="shared" ref="O4:O28" si="3">G4-N4</f>
        <v>1922</v>
      </c>
      <c r="P4" s="14">
        <v>34</v>
      </c>
      <c r="Q4" s="14">
        <v>11</v>
      </c>
      <c r="R4" s="14"/>
      <c r="S4" s="14"/>
      <c r="T4" s="14">
        <v>46</v>
      </c>
      <c r="U4" s="14">
        <v>51</v>
      </c>
      <c r="V4" s="14">
        <v>33</v>
      </c>
      <c r="W4" s="14"/>
      <c r="X4" s="14">
        <v>19</v>
      </c>
      <c r="Y4" s="14">
        <v>12</v>
      </c>
      <c r="Z4" s="14">
        <v>57</v>
      </c>
      <c r="AA4" s="14">
        <v>35</v>
      </c>
      <c r="AB4" s="14"/>
      <c r="AC4" s="14"/>
      <c r="AD4" s="14"/>
      <c r="AE4" s="14"/>
      <c r="AF4" s="13">
        <f t="shared" ref="AF4:AF28" si="4">SUM(P4:AD4)</f>
        <v>298</v>
      </c>
      <c r="AG4" s="15">
        <f t="shared" si="1"/>
        <v>1624</v>
      </c>
      <c r="AH4" s="7">
        <f t="shared" ref="AH4:AH28" si="5">B4*C4+D4</f>
        <v>1624</v>
      </c>
      <c r="AI4" s="13">
        <f t="shared" ref="AI4:AI28" si="6">AH4+AE4-AG4</f>
        <v>0</v>
      </c>
    </row>
    <row r="5" spans="1:35" ht="12.75" customHeight="1" x14ac:dyDescent="0.25">
      <c r="A5" s="20" t="s">
        <v>33</v>
      </c>
      <c r="B5" s="21">
        <v>45</v>
      </c>
      <c r="C5" s="8">
        <v>4</v>
      </c>
      <c r="D5" s="8">
        <v>197</v>
      </c>
      <c r="E5" s="12"/>
      <c r="F5" s="1">
        <f>'3.8'!AG5</f>
        <v>414</v>
      </c>
      <c r="G5" s="22">
        <f t="shared" si="2"/>
        <v>414</v>
      </c>
      <c r="H5" s="7"/>
      <c r="I5" s="7"/>
      <c r="J5" s="7"/>
      <c r="K5" s="7"/>
      <c r="L5" s="7">
        <v>5</v>
      </c>
      <c r="M5" s="7"/>
      <c r="N5" s="6">
        <f t="shared" si="0"/>
        <v>5</v>
      </c>
      <c r="O5" s="11">
        <f t="shared" si="3"/>
        <v>409</v>
      </c>
      <c r="P5" s="14">
        <v>2</v>
      </c>
      <c r="Q5" s="14"/>
      <c r="R5" s="14"/>
      <c r="S5" s="14"/>
      <c r="T5" s="14">
        <v>1</v>
      </c>
      <c r="U5" s="14">
        <v>14</v>
      </c>
      <c r="V5" s="14"/>
      <c r="W5" s="14"/>
      <c r="X5" s="14"/>
      <c r="Y5" s="14">
        <v>5</v>
      </c>
      <c r="Z5" s="14">
        <v>10</v>
      </c>
      <c r="AA5" s="14"/>
      <c r="AB5" s="14"/>
      <c r="AC5" s="14"/>
      <c r="AD5" s="14"/>
      <c r="AE5" s="14"/>
      <c r="AF5" s="13">
        <f t="shared" si="4"/>
        <v>32</v>
      </c>
      <c r="AG5" s="15">
        <f t="shared" si="1"/>
        <v>377</v>
      </c>
      <c r="AH5" s="7">
        <f t="shared" si="5"/>
        <v>377</v>
      </c>
      <c r="AI5" s="13">
        <f t="shared" si="6"/>
        <v>0</v>
      </c>
    </row>
    <row r="6" spans="1:35" ht="12.75" customHeight="1" x14ac:dyDescent="0.25">
      <c r="A6" s="20" t="s">
        <v>34</v>
      </c>
      <c r="B6" s="21">
        <v>90</v>
      </c>
      <c r="C6" s="8">
        <v>0</v>
      </c>
      <c r="D6" s="8">
        <v>18</v>
      </c>
      <c r="E6" s="12"/>
      <c r="F6" s="1">
        <f>'3.8'!AG6</f>
        <v>35</v>
      </c>
      <c r="G6" s="22">
        <f t="shared" si="2"/>
        <v>35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3"/>
        <v>35</v>
      </c>
      <c r="P6" s="14"/>
      <c r="Q6" s="14"/>
      <c r="R6" s="14"/>
      <c r="S6" s="14"/>
      <c r="T6" s="14">
        <v>10</v>
      </c>
      <c r="U6" s="14"/>
      <c r="V6" s="14">
        <v>3</v>
      </c>
      <c r="W6" s="14"/>
      <c r="X6" s="14">
        <v>2</v>
      </c>
      <c r="Y6" s="14"/>
      <c r="Z6" s="14">
        <v>2</v>
      </c>
      <c r="AA6" s="14"/>
      <c r="AB6" s="14"/>
      <c r="AC6" s="14"/>
      <c r="AD6" s="14"/>
      <c r="AE6" s="14"/>
      <c r="AF6" s="13">
        <f t="shared" si="4"/>
        <v>17</v>
      </c>
      <c r="AG6" s="15">
        <f t="shared" si="1"/>
        <v>18</v>
      </c>
      <c r="AH6" s="7">
        <f t="shared" si="5"/>
        <v>18</v>
      </c>
      <c r="AI6" s="13">
        <f t="shared" si="6"/>
        <v>0</v>
      </c>
    </row>
    <row r="7" spans="1:35" ht="12.75" customHeight="1" x14ac:dyDescent="0.25">
      <c r="A7" s="20" t="s">
        <v>35</v>
      </c>
      <c r="B7" s="21">
        <v>80</v>
      </c>
      <c r="C7" s="8">
        <v>0</v>
      </c>
      <c r="D7" s="8">
        <v>70</v>
      </c>
      <c r="E7" s="12">
        <v>40</v>
      </c>
      <c r="F7" s="1">
        <f>'3.8'!AG7</f>
        <v>38</v>
      </c>
      <c r="G7" s="22">
        <f t="shared" si="2"/>
        <v>78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3"/>
        <v>78</v>
      </c>
      <c r="P7" s="14"/>
      <c r="Q7" s="14"/>
      <c r="R7" s="14"/>
      <c r="S7" s="14"/>
      <c r="T7" s="14"/>
      <c r="U7" s="14"/>
      <c r="V7" s="14"/>
      <c r="W7" s="14"/>
      <c r="X7" s="14">
        <v>8</v>
      </c>
      <c r="Y7" s="14"/>
      <c r="Z7" s="14"/>
      <c r="AA7" s="14"/>
      <c r="AB7" s="14"/>
      <c r="AC7" s="14"/>
      <c r="AD7" s="14"/>
      <c r="AE7" s="14"/>
      <c r="AF7" s="13">
        <f t="shared" si="4"/>
        <v>8</v>
      </c>
      <c r="AG7" s="15">
        <f t="shared" si="1"/>
        <v>70</v>
      </c>
      <c r="AH7" s="7">
        <f t="shared" si="5"/>
        <v>70</v>
      </c>
      <c r="AI7" s="13">
        <f t="shared" si="6"/>
        <v>0</v>
      </c>
    </row>
    <row r="8" spans="1:35" ht="12.75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'3.8'!AG8</f>
        <v>0</v>
      </c>
      <c r="G8" s="22">
        <f t="shared" si="2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3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1"/>
        <v>0</v>
      </c>
      <c r="AH8" s="7">
        <f t="shared" si="5"/>
        <v>0</v>
      </c>
      <c r="AI8" s="13">
        <f t="shared" si="6"/>
        <v>0</v>
      </c>
    </row>
    <row r="9" spans="1:35" ht="12.75" customHeight="1" x14ac:dyDescent="0.25">
      <c r="A9" s="20" t="s">
        <v>37</v>
      </c>
      <c r="B9" s="21">
        <v>120</v>
      </c>
      <c r="C9" s="9">
        <v>2</v>
      </c>
      <c r="D9" s="9">
        <v>54</v>
      </c>
      <c r="E9" s="12"/>
      <c r="F9" s="1">
        <f>'3.8'!AG9</f>
        <v>478</v>
      </c>
      <c r="G9" s="22">
        <f t="shared" si="2"/>
        <v>478</v>
      </c>
      <c r="H9" s="7">
        <v>28</v>
      </c>
      <c r="I9" s="7"/>
      <c r="J9" s="7"/>
      <c r="K9" s="7"/>
      <c r="L9" s="7"/>
      <c r="M9" s="7">
        <v>20</v>
      </c>
      <c r="N9" s="6">
        <f t="shared" si="0"/>
        <v>48</v>
      </c>
      <c r="O9" s="11">
        <f t="shared" si="3"/>
        <v>430</v>
      </c>
      <c r="P9" s="14">
        <v>14</v>
      </c>
      <c r="Q9" s="14">
        <v>19</v>
      </c>
      <c r="R9" s="14"/>
      <c r="S9" s="14"/>
      <c r="T9" s="14">
        <v>25</v>
      </c>
      <c r="U9" s="14">
        <v>16</v>
      </c>
      <c r="V9" s="14">
        <v>9</v>
      </c>
      <c r="W9" s="14"/>
      <c r="X9" s="14">
        <v>15</v>
      </c>
      <c r="Y9" s="14"/>
      <c r="Z9" s="14">
        <v>25</v>
      </c>
      <c r="AA9" s="14">
        <v>13</v>
      </c>
      <c r="AB9" s="14"/>
      <c r="AC9" s="14"/>
      <c r="AD9" s="14"/>
      <c r="AE9" s="14"/>
      <c r="AF9" s="13">
        <f t="shared" si="4"/>
        <v>136</v>
      </c>
      <c r="AG9" s="15">
        <f t="shared" si="1"/>
        <v>294</v>
      </c>
      <c r="AH9" s="7">
        <f t="shared" si="5"/>
        <v>294</v>
      </c>
      <c r="AI9" s="13">
        <f t="shared" si="6"/>
        <v>0</v>
      </c>
    </row>
    <row r="10" spans="1:35" ht="12.75" customHeight="1" x14ac:dyDescent="0.25">
      <c r="A10" s="20" t="s">
        <v>38</v>
      </c>
      <c r="B10" s="21">
        <v>60</v>
      </c>
      <c r="C10" s="8">
        <v>1</v>
      </c>
      <c r="D10" s="8">
        <v>46</v>
      </c>
      <c r="E10" s="12"/>
      <c r="F10" s="1">
        <f>'3.8'!AG10</f>
        <v>111</v>
      </c>
      <c r="G10" s="22">
        <f t="shared" si="2"/>
        <v>111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3"/>
        <v>111</v>
      </c>
      <c r="P10" s="14"/>
      <c r="Q10" s="14"/>
      <c r="R10" s="14"/>
      <c r="S10" s="14"/>
      <c r="T10" s="14"/>
      <c r="U10" s="14"/>
      <c r="V10" s="14"/>
      <c r="W10" s="14"/>
      <c r="X10" s="14">
        <v>5</v>
      </c>
      <c r="Y10" s="14"/>
      <c r="Z10" s="14"/>
      <c r="AA10" s="14"/>
      <c r="AB10" s="14"/>
      <c r="AC10" s="14"/>
      <c r="AD10" s="14"/>
      <c r="AE10" s="14"/>
      <c r="AF10" s="13">
        <f t="shared" si="4"/>
        <v>5</v>
      </c>
      <c r="AG10" s="15">
        <f t="shared" si="1"/>
        <v>106</v>
      </c>
      <c r="AH10" s="7">
        <f t="shared" si="5"/>
        <v>106</v>
      </c>
      <c r="AI10" s="13">
        <f t="shared" si="6"/>
        <v>0</v>
      </c>
    </row>
    <row r="11" spans="1:35" ht="12.75" customHeight="1" x14ac:dyDescent="0.25">
      <c r="A11" s="20" t="s">
        <v>39</v>
      </c>
      <c r="B11" s="21">
        <v>65</v>
      </c>
      <c r="C11" s="8">
        <v>4</v>
      </c>
      <c r="D11" s="8">
        <v>46</v>
      </c>
      <c r="E11" s="12">
        <v>130</v>
      </c>
      <c r="F11" s="1">
        <f>'3.8'!AG11</f>
        <v>262</v>
      </c>
      <c r="G11" s="22">
        <f t="shared" si="2"/>
        <v>392</v>
      </c>
      <c r="H11" s="7"/>
      <c r="I11" s="7"/>
      <c r="J11" s="7"/>
      <c r="K11" s="7"/>
      <c r="L11" s="7"/>
      <c r="M11" s="7">
        <v>5</v>
      </c>
      <c r="N11" s="6">
        <f t="shared" si="0"/>
        <v>5</v>
      </c>
      <c r="O11" s="11">
        <f t="shared" si="3"/>
        <v>387</v>
      </c>
      <c r="P11" s="14">
        <v>20</v>
      </c>
      <c r="Q11" s="14"/>
      <c r="R11" s="14"/>
      <c r="S11" s="14"/>
      <c r="T11" s="14"/>
      <c r="U11" s="14">
        <v>12</v>
      </c>
      <c r="V11" s="14">
        <v>11</v>
      </c>
      <c r="W11" s="14"/>
      <c r="X11" s="14">
        <v>13</v>
      </c>
      <c r="Y11" s="14"/>
      <c r="Z11" s="14">
        <v>8</v>
      </c>
      <c r="AA11" s="14">
        <v>16</v>
      </c>
      <c r="AB11" s="14"/>
      <c r="AC11" s="14"/>
      <c r="AD11" s="14"/>
      <c r="AE11" s="14">
        <v>1</v>
      </c>
      <c r="AF11" s="13">
        <f t="shared" si="4"/>
        <v>80</v>
      </c>
      <c r="AG11" s="15">
        <f t="shared" si="1"/>
        <v>307</v>
      </c>
      <c r="AH11" s="7">
        <f t="shared" si="5"/>
        <v>306</v>
      </c>
      <c r="AI11" s="13">
        <f t="shared" si="6"/>
        <v>0</v>
      </c>
    </row>
    <row r="12" spans="1:35" ht="12.75" customHeight="1" x14ac:dyDescent="0.25">
      <c r="A12" s="20" t="s">
        <v>40</v>
      </c>
      <c r="B12" s="21">
        <v>100</v>
      </c>
      <c r="C12" s="8">
        <v>9</v>
      </c>
      <c r="D12" s="8">
        <v>70</v>
      </c>
      <c r="E12" s="12"/>
      <c r="F12" s="1">
        <f>'3.8'!AG12</f>
        <v>1222</v>
      </c>
      <c r="G12" s="22">
        <f t="shared" si="2"/>
        <v>1222</v>
      </c>
      <c r="H12" s="7">
        <v>26</v>
      </c>
      <c r="I12" s="7"/>
      <c r="J12" s="7"/>
      <c r="K12" s="7"/>
      <c r="L12" s="7"/>
      <c r="M12" s="7">
        <v>16</v>
      </c>
      <c r="N12" s="6">
        <f t="shared" si="0"/>
        <v>42</v>
      </c>
      <c r="O12" s="11">
        <f t="shared" si="3"/>
        <v>1180</v>
      </c>
      <c r="P12" s="14">
        <v>37</v>
      </c>
      <c r="Q12" s="14">
        <v>26</v>
      </c>
      <c r="R12" s="14"/>
      <c r="S12" s="14"/>
      <c r="T12" s="14">
        <v>29</v>
      </c>
      <c r="U12" s="14">
        <v>27</v>
      </c>
      <c r="V12" s="14">
        <v>5</v>
      </c>
      <c r="W12" s="14"/>
      <c r="X12" s="14">
        <v>12</v>
      </c>
      <c r="Y12" s="14">
        <v>12</v>
      </c>
      <c r="Z12" s="14">
        <v>46</v>
      </c>
      <c r="AA12" s="14">
        <v>15</v>
      </c>
      <c r="AB12" s="14"/>
      <c r="AC12" s="14"/>
      <c r="AD12" s="14"/>
      <c r="AE12" s="14">
        <v>1</v>
      </c>
      <c r="AF12" s="13">
        <f t="shared" si="4"/>
        <v>209</v>
      </c>
      <c r="AG12" s="15">
        <f t="shared" si="1"/>
        <v>971</v>
      </c>
      <c r="AH12" s="7">
        <f t="shared" si="5"/>
        <v>970</v>
      </c>
      <c r="AI12" s="13">
        <f t="shared" si="6"/>
        <v>0</v>
      </c>
    </row>
    <row r="13" spans="1:35" ht="12.75" customHeight="1" x14ac:dyDescent="0.25">
      <c r="A13" s="20" t="s">
        <v>41</v>
      </c>
      <c r="B13" s="21">
        <v>48</v>
      </c>
      <c r="C13" s="10"/>
      <c r="D13" s="10"/>
      <c r="E13" s="12"/>
      <c r="F13" s="1"/>
      <c r="G13" s="22"/>
      <c r="H13" s="7"/>
      <c r="I13" s="7"/>
      <c r="J13" s="7"/>
      <c r="K13" s="7"/>
      <c r="L13" s="7"/>
      <c r="M13" s="7"/>
      <c r="N13" s="6"/>
      <c r="O13" s="11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0</v>
      </c>
      <c r="AG13" s="15">
        <f t="shared" si="1"/>
        <v>0</v>
      </c>
      <c r="AH13" s="7">
        <f t="shared" si="5"/>
        <v>0</v>
      </c>
      <c r="AI13" s="13">
        <f t="shared" si="6"/>
        <v>0</v>
      </c>
    </row>
    <row r="14" spans="1:35" ht="12.75" customHeight="1" x14ac:dyDescent="0.25">
      <c r="A14" s="20" t="s">
        <v>42</v>
      </c>
      <c r="B14" s="21">
        <v>48</v>
      </c>
      <c r="C14" s="10">
        <v>1</v>
      </c>
      <c r="D14" s="10">
        <v>35</v>
      </c>
      <c r="E14" s="12">
        <v>48</v>
      </c>
      <c r="F14" s="1">
        <f>'3.8'!AG14</f>
        <v>64</v>
      </c>
      <c r="G14" s="22">
        <f t="shared" si="2"/>
        <v>112</v>
      </c>
      <c r="H14" s="7"/>
      <c r="I14" s="7"/>
      <c r="J14" s="7"/>
      <c r="K14" s="7"/>
      <c r="L14" s="7">
        <v>5</v>
      </c>
      <c r="M14" s="7"/>
      <c r="N14" s="6">
        <f t="shared" si="0"/>
        <v>5</v>
      </c>
      <c r="O14" s="11">
        <f t="shared" si="3"/>
        <v>107</v>
      </c>
      <c r="P14" s="14"/>
      <c r="Q14" s="14">
        <v>1</v>
      </c>
      <c r="R14" s="14"/>
      <c r="S14" s="14"/>
      <c r="T14" s="14">
        <v>7</v>
      </c>
      <c r="U14" s="14">
        <v>4</v>
      </c>
      <c r="V14" s="14"/>
      <c r="W14" s="14"/>
      <c r="X14" s="14"/>
      <c r="Y14" s="14"/>
      <c r="Z14" s="14">
        <v>2</v>
      </c>
      <c r="AA14" s="14">
        <v>8</v>
      </c>
      <c r="AB14" s="14"/>
      <c r="AC14" s="14"/>
      <c r="AD14" s="14">
        <v>2</v>
      </c>
      <c r="AE14" s="14"/>
      <c r="AF14" s="13">
        <f t="shared" si="4"/>
        <v>24</v>
      </c>
      <c r="AG14" s="15">
        <f t="shared" si="1"/>
        <v>83</v>
      </c>
      <c r="AH14" s="7">
        <f t="shared" si="5"/>
        <v>83</v>
      </c>
      <c r="AI14" s="13">
        <f t="shared" si="6"/>
        <v>0</v>
      </c>
    </row>
    <row r="15" spans="1:35" ht="12.75" customHeight="1" x14ac:dyDescent="0.25">
      <c r="A15" s="20" t="s">
        <v>43</v>
      </c>
      <c r="B15" s="21">
        <v>85</v>
      </c>
      <c r="C15" s="10">
        <v>2</v>
      </c>
      <c r="D15" s="10">
        <v>44</v>
      </c>
      <c r="E15" s="12"/>
      <c r="F15" s="1">
        <f>'3.8'!AG15</f>
        <v>324</v>
      </c>
      <c r="G15" s="22">
        <f t="shared" si="2"/>
        <v>324</v>
      </c>
      <c r="H15" s="7">
        <v>21</v>
      </c>
      <c r="I15" s="7"/>
      <c r="J15" s="7"/>
      <c r="K15" s="7"/>
      <c r="L15" s="7"/>
      <c r="M15" s="7"/>
      <c r="N15" s="6">
        <f t="shared" si="0"/>
        <v>21</v>
      </c>
      <c r="O15" s="11">
        <f t="shared" si="3"/>
        <v>303</v>
      </c>
      <c r="P15" s="14">
        <v>7</v>
      </c>
      <c r="Q15" s="14">
        <v>3</v>
      </c>
      <c r="R15" s="14"/>
      <c r="S15" s="14"/>
      <c r="T15" s="14">
        <v>7</v>
      </c>
      <c r="U15" s="14">
        <v>23</v>
      </c>
      <c r="V15" s="14">
        <v>10</v>
      </c>
      <c r="W15" s="14"/>
      <c r="X15" s="14"/>
      <c r="Y15" s="14"/>
      <c r="Z15" s="14">
        <v>18</v>
      </c>
      <c r="AA15" s="14">
        <v>21</v>
      </c>
      <c r="AB15" s="14"/>
      <c r="AC15" s="14"/>
      <c r="AD15" s="14"/>
      <c r="AE15" s="14"/>
      <c r="AF15" s="13">
        <f t="shared" si="4"/>
        <v>89</v>
      </c>
      <c r="AG15" s="15">
        <f t="shared" si="1"/>
        <v>214</v>
      </c>
      <c r="AH15" s="7">
        <f t="shared" si="5"/>
        <v>214</v>
      </c>
      <c r="AI15" s="13">
        <f t="shared" si="6"/>
        <v>0</v>
      </c>
    </row>
    <row r="16" spans="1:35" ht="12.75" customHeight="1" x14ac:dyDescent="0.25">
      <c r="A16" s="20" t="s">
        <v>44</v>
      </c>
      <c r="B16" s="21">
        <v>50</v>
      </c>
      <c r="C16" s="10">
        <v>4</v>
      </c>
      <c r="D16" s="10">
        <v>67</v>
      </c>
      <c r="E16" s="12"/>
      <c r="F16" s="1">
        <f>'3.8'!AG16</f>
        <v>419</v>
      </c>
      <c r="G16" s="22">
        <f t="shared" si="2"/>
        <v>419</v>
      </c>
      <c r="H16" s="7">
        <v>13</v>
      </c>
      <c r="I16" s="7"/>
      <c r="J16" s="7"/>
      <c r="K16" s="7"/>
      <c r="L16" s="7"/>
      <c r="M16" s="7"/>
      <c r="N16" s="6">
        <f t="shared" si="0"/>
        <v>13</v>
      </c>
      <c r="O16" s="11">
        <f t="shared" si="3"/>
        <v>406</v>
      </c>
      <c r="P16" s="14">
        <v>22</v>
      </c>
      <c r="Q16" s="14">
        <v>13</v>
      </c>
      <c r="R16" s="14"/>
      <c r="S16" s="14"/>
      <c r="T16" s="14">
        <v>13</v>
      </c>
      <c r="U16" s="14">
        <v>29</v>
      </c>
      <c r="V16" s="14">
        <v>15</v>
      </c>
      <c r="W16" s="14"/>
      <c r="X16" s="14">
        <v>4</v>
      </c>
      <c r="Y16" s="14"/>
      <c r="Z16" s="14">
        <v>21</v>
      </c>
      <c r="AA16" s="14">
        <v>21</v>
      </c>
      <c r="AB16" s="14"/>
      <c r="AC16" s="14"/>
      <c r="AD16" s="14"/>
      <c r="AE16" s="14">
        <v>1</v>
      </c>
      <c r="AF16" s="13">
        <f t="shared" si="4"/>
        <v>138</v>
      </c>
      <c r="AG16" s="15">
        <f t="shared" si="1"/>
        <v>268</v>
      </c>
      <c r="AH16" s="7">
        <f t="shared" si="5"/>
        <v>267</v>
      </c>
      <c r="AI16" s="13">
        <f t="shared" si="6"/>
        <v>0</v>
      </c>
    </row>
    <row r="17" spans="1:35" ht="12.75" customHeight="1" x14ac:dyDescent="0.25">
      <c r="A17" s="20" t="s">
        <v>45</v>
      </c>
      <c r="B17" s="21">
        <v>50</v>
      </c>
      <c r="C17" s="10">
        <v>3</v>
      </c>
      <c r="D17" s="10">
        <v>13</v>
      </c>
      <c r="E17" s="12"/>
      <c r="F17" s="1">
        <f>'3.8'!AG17</f>
        <v>270</v>
      </c>
      <c r="G17" s="22">
        <f t="shared" si="2"/>
        <v>270</v>
      </c>
      <c r="H17" s="7">
        <v>5</v>
      </c>
      <c r="I17" s="7"/>
      <c r="J17" s="7"/>
      <c r="K17" s="7"/>
      <c r="L17" s="7"/>
      <c r="M17" s="7"/>
      <c r="N17" s="6">
        <f t="shared" si="0"/>
        <v>5</v>
      </c>
      <c r="O17" s="11">
        <f t="shared" si="3"/>
        <v>265</v>
      </c>
      <c r="P17" s="14">
        <v>7</v>
      </c>
      <c r="Q17" s="14">
        <v>3</v>
      </c>
      <c r="R17" s="14"/>
      <c r="S17" s="14"/>
      <c r="T17" s="14">
        <v>19</v>
      </c>
      <c r="U17" s="14">
        <v>27</v>
      </c>
      <c r="V17" s="14"/>
      <c r="W17" s="14"/>
      <c r="X17" s="14">
        <v>4</v>
      </c>
      <c r="Y17" s="14"/>
      <c r="Z17" s="14">
        <v>26</v>
      </c>
      <c r="AA17" s="14">
        <v>16</v>
      </c>
      <c r="AB17" s="14"/>
      <c r="AC17" s="14"/>
      <c r="AD17" s="14"/>
      <c r="AE17" s="14"/>
      <c r="AF17" s="13">
        <f t="shared" si="4"/>
        <v>102</v>
      </c>
      <c r="AG17" s="15">
        <f t="shared" si="1"/>
        <v>163</v>
      </c>
      <c r="AH17" s="7">
        <f t="shared" si="5"/>
        <v>163</v>
      </c>
      <c r="AI17" s="13">
        <f t="shared" si="6"/>
        <v>0</v>
      </c>
    </row>
    <row r="18" spans="1:35" ht="12.75" customHeight="1" x14ac:dyDescent="0.25">
      <c r="A18" s="20" t="s">
        <v>46</v>
      </c>
      <c r="B18" s="21">
        <v>50</v>
      </c>
      <c r="C18" s="10">
        <v>2</v>
      </c>
      <c r="D18" s="10">
        <v>47</v>
      </c>
      <c r="E18" s="12"/>
      <c r="F18" s="1">
        <f>'3.8'!AG18</f>
        <v>157</v>
      </c>
      <c r="G18" s="22">
        <f t="shared" si="2"/>
        <v>157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3"/>
        <v>157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>
        <v>10</v>
      </c>
      <c r="AA18" s="14"/>
      <c r="AB18" s="14"/>
      <c r="AC18" s="14"/>
      <c r="AD18" s="14"/>
      <c r="AE18" s="14"/>
      <c r="AF18" s="13">
        <f t="shared" si="4"/>
        <v>10</v>
      </c>
      <c r="AG18" s="15">
        <f t="shared" si="1"/>
        <v>147</v>
      </c>
      <c r="AH18" s="7">
        <f t="shared" si="5"/>
        <v>147</v>
      </c>
      <c r="AI18" s="13">
        <f t="shared" si="6"/>
        <v>0</v>
      </c>
    </row>
    <row r="19" spans="1:35" ht="12.75" customHeight="1" x14ac:dyDescent="0.25">
      <c r="A19" s="20" t="s">
        <v>25</v>
      </c>
      <c r="B19" s="21">
        <v>50</v>
      </c>
      <c r="C19" s="10">
        <v>2</v>
      </c>
      <c r="D19" s="10">
        <v>22</v>
      </c>
      <c r="E19" s="12">
        <v>100</v>
      </c>
      <c r="F19" s="1">
        <f>'3.8'!AG19</f>
        <v>24</v>
      </c>
      <c r="G19" s="22">
        <f t="shared" si="2"/>
        <v>124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3"/>
        <v>124</v>
      </c>
      <c r="P19" s="14"/>
      <c r="Q19" s="14"/>
      <c r="R19" s="14"/>
      <c r="S19" s="14"/>
      <c r="T19" s="14"/>
      <c r="U19" s="14"/>
      <c r="V19" s="14"/>
      <c r="W19" s="14"/>
      <c r="X19" s="14"/>
      <c r="Y19" s="14">
        <v>2</v>
      </c>
      <c r="Z19" s="14"/>
      <c r="AA19" s="14"/>
      <c r="AB19" s="14"/>
      <c r="AC19" s="14"/>
      <c r="AD19" s="14"/>
      <c r="AE19" s="14"/>
      <c r="AF19" s="13">
        <f t="shared" si="4"/>
        <v>2</v>
      </c>
      <c r="AG19" s="15">
        <f t="shared" si="1"/>
        <v>122</v>
      </c>
      <c r="AH19" s="7">
        <f t="shared" si="5"/>
        <v>122</v>
      </c>
      <c r="AI19" s="13">
        <f t="shared" si="6"/>
        <v>0</v>
      </c>
    </row>
    <row r="20" spans="1:35" ht="12.75" customHeight="1" x14ac:dyDescent="0.25">
      <c r="A20" s="20" t="s">
        <v>26</v>
      </c>
      <c r="B20" s="21">
        <v>25</v>
      </c>
      <c r="C20" s="10">
        <v>0</v>
      </c>
      <c r="D20" s="10">
        <v>18</v>
      </c>
      <c r="E20" s="12"/>
      <c r="F20" s="1">
        <f>'3.8'!AG20</f>
        <v>18</v>
      </c>
      <c r="G20" s="22">
        <f t="shared" si="2"/>
        <v>18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3"/>
        <v>18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0</v>
      </c>
      <c r="AG20" s="15">
        <f t="shared" si="1"/>
        <v>18</v>
      </c>
      <c r="AH20" s="7">
        <f t="shared" si="5"/>
        <v>18</v>
      </c>
      <c r="AI20" s="13">
        <f t="shared" si="6"/>
        <v>0</v>
      </c>
    </row>
    <row r="21" spans="1:35" ht="12.75" customHeight="1" x14ac:dyDescent="0.25">
      <c r="A21" s="20" t="s">
        <v>27</v>
      </c>
      <c r="B21" s="21">
        <v>33</v>
      </c>
      <c r="C21" s="10">
        <v>2</v>
      </c>
      <c r="D21" s="10">
        <v>126</v>
      </c>
      <c r="E21" s="12">
        <v>250</v>
      </c>
      <c r="F21" s="1">
        <f>'3.8'!AG21</f>
        <v>3</v>
      </c>
      <c r="G21" s="22">
        <f t="shared" si="2"/>
        <v>253</v>
      </c>
      <c r="H21" s="7"/>
      <c r="I21" s="7"/>
      <c r="J21" s="7"/>
      <c r="K21" s="7"/>
      <c r="L21" s="7">
        <v>5</v>
      </c>
      <c r="M21" s="7"/>
      <c r="N21" s="6">
        <f t="shared" si="0"/>
        <v>5</v>
      </c>
      <c r="O21" s="11">
        <f t="shared" si="3"/>
        <v>248</v>
      </c>
      <c r="P21" s="14">
        <v>12</v>
      </c>
      <c r="Q21" s="14"/>
      <c r="R21" s="14"/>
      <c r="S21" s="14"/>
      <c r="T21" s="14">
        <v>5</v>
      </c>
      <c r="U21" s="14"/>
      <c r="V21" s="14"/>
      <c r="W21" s="14"/>
      <c r="X21" s="14">
        <v>8</v>
      </c>
      <c r="Y21" s="14">
        <v>6</v>
      </c>
      <c r="Z21" s="14">
        <v>15</v>
      </c>
      <c r="AA21" s="14">
        <v>10</v>
      </c>
      <c r="AB21" s="14"/>
      <c r="AC21" s="14"/>
      <c r="AD21" s="14"/>
      <c r="AE21" s="14"/>
      <c r="AF21" s="13">
        <f t="shared" si="4"/>
        <v>56</v>
      </c>
      <c r="AG21" s="15">
        <f t="shared" si="1"/>
        <v>192</v>
      </c>
      <c r="AH21" s="7">
        <f t="shared" si="5"/>
        <v>192</v>
      </c>
      <c r="AI21" s="13">
        <f t="shared" si="6"/>
        <v>0</v>
      </c>
    </row>
    <row r="22" spans="1:35" ht="12.75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'3.8'!AG22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1"/>
        <v>0</v>
      </c>
      <c r="AH22" s="7">
        <f t="shared" si="5"/>
        <v>0</v>
      </c>
      <c r="AI22" s="13">
        <f t="shared" si="6"/>
        <v>0</v>
      </c>
    </row>
    <row r="23" spans="1:35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'3.8'!AG23</f>
        <v>0</v>
      </c>
      <c r="G23" s="22">
        <f t="shared" si="2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1"/>
        <v>0</v>
      </c>
      <c r="AH23" s="7">
        <f t="shared" si="5"/>
        <v>0</v>
      </c>
      <c r="AI23" s="13">
        <f t="shared" si="6"/>
        <v>0</v>
      </c>
    </row>
    <row r="24" spans="1:35" ht="12.75" customHeight="1" x14ac:dyDescent="0.25">
      <c r="A24" s="20" t="s">
        <v>30</v>
      </c>
      <c r="B24" s="21">
        <v>45</v>
      </c>
      <c r="C24" s="10">
        <v>1</v>
      </c>
      <c r="D24" s="10">
        <v>42</v>
      </c>
      <c r="E24" s="12"/>
      <c r="F24" s="1">
        <f>'3.8'!AG24</f>
        <v>94</v>
      </c>
      <c r="G24" s="22">
        <f t="shared" si="2"/>
        <v>94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3"/>
        <v>94</v>
      </c>
      <c r="P24" s="14"/>
      <c r="Q24" s="14"/>
      <c r="R24" s="14"/>
      <c r="S24" s="14"/>
      <c r="T24" s="14">
        <v>2</v>
      </c>
      <c r="U24" s="14">
        <v>3</v>
      </c>
      <c r="V24" s="14"/>
      <c r="W24" s="14"/>
      <c r="X24" s="14"/>
      <c r="Y24" s="14">
        <v>1</v>
      </c>
      <c r="Z24" s="14"/>
      <c r="AA24" s="14"/>
      <c r="AB24" s="14"/>
      <c r="AC24" s="14"/>
      <c r="AD24" s="14"/>
      <c r="AE24" s="14">
        <v>1</v>
      </c>
      <c r="AF24" s="13">
        <f t="shared" si="4"/>
        <v>6</v>
      </c>
      <c r="AG24" s="15">
        <f t="shared" si="1"/>
        <v>88</v>
      </c>
      <c r="AH24" s="7">
        <f t="shared" si="5"/>
        <v>87</v>
      </c>
      <c r="AI24" s="13">
        <f t="shared" si="6"/>
        <v>0</v>
      </c>
    </row>
    <row r="25" spans="1:35" ht="12.75" customHeight="1" x14ac:dyDescent="0.25">
      <c r="A25" s="20" t="s">
        <v>59</v>
      </c>
      <c r="B25" s="21">
        <v>100</v>
      </c>
      <c r="C25" s="10">
        <v>1</v>
      </c>
      <c r="D25" s="10">
        <v>168</v>
      </c>
      <c r="E25" s="12"/>
      <c r="F25" s="1">
        <f>'3.8'!AG25</f>
        <v>589</v>
      </c>
      <c r="G25" s="22">
        <f t="shared" si="2"/>
        <v>589</v>
      </c>
      <c r="H25" s="7">
        <v>9</v>
      </c>
      <c r="I25" s="7"/>
      <c r="J25" s="7"/>
      <c r="K25" s="7"/>
      <c r="L25" s="7"/>
      <c r="M25" s="7"/>
      <c r="N25" s="6">
        <f t="shared" si="0"/>
        <v>9</v>
      </c>
      <c r="O25" s="11">
        <f t="shared" si="3"/>
        <v>580</v>
      </c>
      <c r="P25" s="14">
        <v>7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>
        <v>5</v>
      </c>
      <c r="AC25" s="14">
        <v>300</v>
      </c>
      <c r="AD25" s="14"/>
      <c r="AE25" s="14"/>
      <c r="AF25" s="13">
        <f t="shared" si="4"/>
        <v>312</v>
      </c>
      <c r="AG25" s="15">
        <f t="shared" si="1"/>
        <v>268</v>
      </c>
      <c r="AH25" s="7">
        <f t="shared" si="5"/>
        <v>268</v>
      </c>
      <c r="AI25" s="13">
        <f t="shared" si="6"/>
        <v>0</v>
      </c>
    </row>
    <row r="26" spans="1:35" ht="12.75" customHeight="1" x14ac:dyDescent="0.25">
      <c r="A26" s="20" t="s">
        <v>60</v>
      </c>
      <c r="B26" s="21">
        <v>100</v>
      </c>
      <c r="C26" s="10">
        <v>1</v>
      </c>
      <c r="D26" s="10">
        <v>177</v>
      </c>
      <c r="E26" s="12"/>
      <c r="F26" s="1">
        <f>'3.8'!AG26</f>
        <v>589</v>
      </c>
      <c r="G26" s="22">
        <f t="shared" si="2"/>
        <v>589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3"/>
        <v>589</v>
      </c>
      <c r="P26" s="14">
        <v>7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>
        <v>5</v>
      </c>
      <c r="AC26" s="14">
        <v>300</v>
      </c>
      <c r="AD26" s="14"/>
      <c r="AE26" s="14"/>
      <c r="AF26" s="13">
        <f t="shared" si="4"/>
        <v>312</v>
      </c>
      <c r="AG26" s="15">
        <f t="shared" si="1"/>
        <v>277</v>
      </c>
      <c r="AH26" s="7">
        <f t="shared" si="5"/>
        <v>277</v>
      </c>
      <c r="AI26" s="13">
        <f t="shared" si="6"/>
        <v>0</v>
      </c>
    </row>
    <row r="27" spans="1:35" ht="12.75" customHeight="1" x14ac:dyDescent="0.25">
      <c r="A27" s="20" t="s">
        <v>61</v>
      </c>
      <c r="B27" s="21">
        <v>50</v>
      </c>
      <c r="C27" s="10">
        <v>9</v>
      </c>
      <c r="D27" s="10">
        <v>125</v>
      </c>
      <c r="E27" s="12"/>
      <c r="F27" s="1">
        <f>'3.8'!AG27</f>
        <v>593</v>
      </c>
      <c r="G27" s="22">
        <f t="shared" si="2"/>
        <v>593</v>
      </c>
      <c r="H27" s="7">
        <v>9</v>
      </c>
      <c r="I27" s="7"/>
      <c r="J27" s="7"/>
      <c r="K27" s="7"/>
      <c r="L27" s="7"/>
      <c r="M27" s="7"/>
      <c r="N27" s="6">
        <f t="shared" si="0"/>
        <v>9</v>
      </c>
      <c r="O27" s="11">
        <f t="shared" si="3"/>
        <v>584</v>
      </c>
      <c r="P27" s="14">
        <v>7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>
        <v>2</v>
      </c>
      <c r="AE27" s="14"/>
      <c r="AF27" s="13">
        <f t="shared" si="4"/>
        <v>9</v>
      </c>
      <c r="AG27" s="15">
        <f t="shared" si="1"/>
        <v>575</v>
      </c>
      <c r="AH27" s="7">
        <f t="shared" si="5"/>
        <v>575</v>
      </c>
      <c r="AI27" s="13">
        <f t="shared" si="6"/>
        <v>0</v>
      </c>
    </row>
    <row r="28" spans="1:35" ht="12.75" customHeight="1" x14ac:dyDescent="0.25">
      <c r="A28" s="20" t="s">
        <v>58</v>
      </c>
      <c r="B28" s="21">
        <v>33</v>
      </c>
      <c r="C28" s="10">
        <v>10</v>
      </c>
      <c r="D28" s="10">
        <v>66</v>
      </c>
      <c r="E28" s="12"/>
      <c r="F28" s="1">
        <f>'3.8'!AG28</f>
        <v>575</v>
      </c>
      <c r="G28" s="22">
        <f t="shared" si="2"/>
        <v>575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3"/>
        <v>575</v>
      </c>
      <c r="P28" s="14">
        <v>30</v>
      </c>
      <c r="Q28" s="14"/>
      <c r="R28" s="14"/>
      <c r="S28" s="14"/>
      <c r="T28" s="14">
        <v>6</v>
      </c>
      <c r="U28" s="14">
        <v>30</v>
      </c>
      <c r="V28" s="14">
        <v>6</v>
      </c>
      <c r="W28" s="14"/>
      <c r="X28" s="14">
        <v>22</v>
      </c>
      <c r="Y28" s="14"/>
      <c r="Z28" s="14">
        <v>12</v>
      </c>
      <c r="AA28" s="14">
        <v>69</v>
      </c>
      <c r="AB28" s="14"/>
      <c r="AC28" s="14"/>
      <c r="AD28" s="14"/>
      <c r="AE28" s="14">
        <v>4</v>
      </c>
      <c r="AF28" s="13">
        <f t="shared" si="4"/>
        <v>175</v>
      </c>
      <c r="AG28" s="15">
        <f t="shared" si="1"/>
        <v>400</v>
      </c>
      <c r="AH28" s="7">
        <f t="shared" si="5"/>
        <v>396</v>
      </c>
      <c r="AI28" s="13">
        <f t="shared" si="6"/>
        <v>0</v>
      </c>
    </row>
    <row r="29" spans="1:35" ht="12.75" customHeight="1" x14ac:dyDescent="0.25">
      <c r="E29" s="19">
        <f>SUM(E3:E28)</f>
        <v>598</v>
      </c>
      <c r="F29" s="19">
        <f t="shared" ref="F29:AI29" si="7">SUM(F3:F28)</f>
        <v>10668</v>
      </c>
      <c r="G29" s="19">
        <f t="shared" si="7"/>
        <v>11266</v>
      </c>
      <c r="H29" s="19">
        <f t="shared" si="7"/>
        <v>214</v>
      </c>
      <c r="I29" s="19">
        <f t="shared" si="7"/>
        <v>0</v>
      </c>
      <c r="J29" s="19">
        <f t="shared" si="7"/>
        <v>0</v>
      </c>
      <c r="K29" s="19">
        <f t="shared" si="7"/>
        <v>0</v>
      </c>
      <c r="L29" s="19">
        <f t="shared" si="7"/>
        <v>35</v>
      </c>
      <c r="M29" s="19">
        <f t="shared" si="7"/>
        <v>101</v>
      </c>
      <c r="N29" s="19">
        <f t="shared" si="7"/>
        <v>350</v>
      </c>
      <c r="O29" s="19">
        <f t="shared" si="7"/>
        <v>10916</v>
      </c>
      <c r="P29" s="19">
        <f t="shared" si="7"/>
        <v>240</v>
      </c>
      <c r="Q29" s="19">
        <f t="shared" si="7"/>
        <v>107</v>
      </c>
      <c r="R29" s="19">
        <f t="shared" si="7"/>
        <v>0</v>
      </c>
      <c r="S29" s="19">
        <f t="shared" si="7"/>
        <v>0</v>
      </c>
      <c r="T29" s="19">
        <f t="shared" si="7"/>
        <v>214</v>
      </c>
      <c r="U29" s="19">
        <f t="shared" si="7"/>
        <v>310</v>
      </c>
      <c r="V29" s="19">
        <f t="shared" si="7"/>
        <v>110</v>
      </c>
      <c r="W29" s="19">
        <f t="shared" si="7"/>
        <v>0</v>
      </c>
      <c r="X29" s="19">
        <f t="shared" si="7"/>
        <v>174</v>
      </c>
      <c r="Y29" s="19">
        <f t="shared" si="7"/>
        <v>46</v>
      </c>
      <c r="Z29" s="19">
        <f t="shared" si="7"/>
        <v>307</v>
      </c>
      <c r="AA29" s="19">
        <f t="shared" si="7"/>
        <v>256</v>
      </c>
      <c r="AB29" s="19">
        <f t="shared" si="7"/>
        <v>10</v>
      </c>
      <c r="AC29" s="19"/>
      <c r="AD29" s="19"/>
      <c r="AE29" s="19">
        <f t="shared" si="7"/>
        <v>13</v>
      </c>
      <c r="AF29" s="19">
        <f t="shared" si="7"/>
        <v>2379</v>
      </c>
      <c r="AG29" s="19">
        <f t="shared" si="7"/>
        <v>8537</v>
      </c>
      <c r="AH29" s="19">
        <f t="shared" si="7"/>
        <v>8524</v>
      </c>
      <c r="AI29" s="19">
        <f t="shared" si="7"/>
        <v>0</v>
      </c>
    </row>
    <row r="32" spans="1:35" x14ac:dyDescent="0.25">
      <c r="N32" t="s">
        <v>8</v>
      </c>
      <c r="P32" s="18"/>
      <c r="Q32" s="18"/>
      <c r="R32" s="18"/>
      <c r="S32" s="18"/>
      <c r="T32" s="18"/>
    </row>
  </sheetData>
  <mergeCells count="15">
    <mergeCell ref="A1:A2"/>
    <mergeCell ref="B1:B2"/>
    <mergeCell ref="C1:C2"/>
    <mergeCell ref="D1:D2"/>
    <mergeCell ref="E1:E2"/>
    <mergeCell ref="AI1:AI2"/>
    <mergeCell ref="F1:F2"/>
    <mergeCell ref="G1:G2"/>
    <mergeCell ref="N1:N2"/>
    <mergeCell ref="O1:O2"/>
    <mergeCell ref="AC1:AC2"/>
    <mergeCell ref="AE1:AE2"/>
    <mergeCell ref="AF1:AF2"/>
    <mergeCell ref="AG1:AG2"/>
    <mergeCell ref="AH1:A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32"/>
  <sheetViews>
    <sheetView zoomScale="85" zoomScaleNormal="85" workbookViewId="0">
      <pane xSplit="1" ySplit="2" topLeftCell="B3" activePane="bottomRight" state="frozen"/>
      <selection activeCell="E3" sqref="E3:E28"/>
      <selection pane="topRight" activeCell="E3" sqref="E3:E28"/>
      <selection pane="bottomLeft" activeCell="E3" sqref="E3:E28"/>
      <selection pane="bottomRight" activeCell="E3" sqref="E3:E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8.5703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0" t="s">
        <v>12</v>
      </c>
      <c r="F1" s="80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100</v>
      </c>
      <c r="AC1" s="5" t="s">
        <v>135</v>
      </c>
      <c r="AD1" s="5" t="s">
        <v>137</v>
      </c>
      <c r="AE1" s="84" t="s">
        <v>18</v>
      </c>
      <c r="AF1" s="82" t="s">
        <v>10</v>
      </c>
      <c r="AG1" s="82" t="s">
        <v>51</v>
      </c>
      <c r="AH1" s="76" t="s">
        <v>22</v>
      </c>
      <c r="AI1" s="78" t="s">
        <v>23</v>
      </c>
    </row>
    <row r="2" spans="1:35" x14ac:dyDescent="0.25">
      <c r="A2" s="85"/>
      <c r="B2" s="81"/>
      <c r="C2" s="81"/>
      <c r="D2" s="85"/>
      <c r="E2" s="81"/>
      <c r="F2" s="81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120</v>
      </c>
      <c r="T2" s="4" t="s">
        <v>48</v>
      </c>
      <c r="U2" s="4" t="s">
        <v>48</v>
      </c>
      <c r="V2" s="4" t="s">
        <v>117</v>
      </c>
      <c r="W2" s="4" t="s">
        <v>49</v>
      </c>
      <c r="X2" s="4" t="s">
        <v>49</v>
      </c>
      <c r="Y2" s="4" t="s">
        <v>121</v>
      </c>
      <c r="Z2" s="4" t="s">
        <v>49</v>
      </c>
      <c r="AA2" s="4" t="s">
        <v>49</v>
      </c>
      <c r="AB2" s="16">
        <v>3783</v>
      </c>
      <c r="AC2" s="16" t="s">
        <v>136</v>
      </c>
      <c r="AD2" s="16" t="s">
        <v>128</v>
      </c>
      <c r="AE2" s="85"/>
      <c r="AF2" s="83"/>
      <c r="AG2" s="83"/>
      <c r="AH2" s="77"/>
      <c r="AI2" s="79"/>
    </row>
    <row r="3" spans="1:35" ht="12.75" customHeight="1" x14ac:dyDescent="0.25">
      <c r="A3" s="20" t="s">
        <v>31</v>
      </c>
      <c r="B3" s="21">
        <v>33</v>
      </c>
      <c r="C3" s="9">
        <v>41</v>
      </c>
      <c r="D3" s="9">
        <v>73</v>
      </c>
      <c r="E3" s="12"/>
      <c r="F3" s="1">
        <f>'4.8'!AH3</f>
        <v>1950</v>
      </c>
      <c r="G3" s="22">
        <f>SUM(E3:F3)</f>
        <v>1950</v>
      </c>
      <c r="H3" s="7"/>
      <c r="I3" s="7"/>
      <c r="J3" s="7">
        <v>5</v>
      </c>
      <c r="K3" s="7"/>
      <c r="L3" s="7">
        <v>27</v>
      </c>
      <c r="M3" s="7"/>
      <c r="N3" s="6">
        <f t="shared" ref="N3:N28" si="0">SUBTOTAL(9,H3:M3)</f>
        <v>32</v>
      </c>
      <c r="O3" s="11">
        <f>G3-N3</f>
        <v>1918</v>
      </c>
      <c r="P3" s="14">
        <v>5</v>
      </c>
      <c r="Q3" s="14">
        <v>62</v>
      </c>
      <c r="R3" s="14">
        <v>95</v>
      </c>
      <c r="S3" s="14">
        <v>29</v>
      </c>
      <c r="T3" s="14">
        <v>44</v>
      </c>
      <c r="U3" s="14">
        <v>17</v>
      </c>
      <c r="V3" s="14">
        <v>25</v>
      </c>
      <c r="W3" s="14"/>
      <c r="X3" s="14"/>
      <c r="Y3" s="14">
        <v>68</v>
      </c>
      <c r="Z3" s="14">
        <v>60</v>
      </c>
      <c r="AA3" s="14">
        <v>74</v>
      </c>
      <c r="AB3" s="14"/>
      <c r="AC3" s="14">
        <v>2</v>
      </c>
      <c r="AD3" s="14">
        <v>2</v>
      </c>
      <c r="AE3" s="14">
        <v>9</v>
      </c>
      <c r="AF3" s="13">
        <f>SUM(P3:AD3)</f>
        <v>483</v>
      </c>
      <c r="AG3" s="15">
        <f t="shared" ref="AG3:AG28" si="1">O3-AF3</f>
        <v>1435</v>
      </c>
      <c r="AH3" s="7">
        <f>(B3*C3)+D3</f>
        <v>1426</v>
      </c>
      <c r="AI3" s="13">
        <f>AH3+AE3-AG3</f>
        <v>0</v>
      </c>
    </row>
    <row r="4" spans="1:35" ht="12.75" customHeight="1" x14ac:dyDescent="0.25">
      <c r="A4" s="20" t="s">
        <v>32</v>
      </c>
      <c r="B4" s="21">
        <v>70</v>
      </c>
      <c r="C4" s="9">
        <v>21</v>
      </c>
      <c r="D4" s="9">
        <v>38</v>
      </c>
      <c r="E4" s="12">
        <v>280</v>
      </c>
      <c r="F4" s="1">
        <f>'4.8'!AH4</f>
        <v>1624</v>
      </c>
      <c r="G4" s="22">
        <f t="shared" ref="G4:G28" si="2">SUM(E4:F4)</f>
        <v>1904</v>
      </c>
      <c r="H4" s="7"/>
      <c r="I4" s="7">
        <v>15</v>
      </c>
      <c r="J4" s="7"/>
      <c r="K4" s="7"/>
      <c r="L4" s="7">
        <v>20</v>
      </c>
      <c r="M4" s="7"/>
      <c r="N4" s="6">
        <f t="shared" si="0"/>
        <v>35</v>
      </c>
      <c r="O4" s="11">
        <f t="shared" ref="O4:O28" si="3">G4-N4</f>
        <v>1869</v>
      </c>
      <c r="P4" s="14">
        <v>10</v>
      </c>
      <c r="Q4" s="14">
        <v>42</v>
      </c>
      <c r="R4" s="14">
        <v>45</v>
      </c>
      <c r="S4" s="14">
        <v>25</v>
      </c>
      <c r="T4" s="14">
        <v>30</v>
      </c>
      <c r="U4" s="14">
        <v>22</v>
      </c>
      <c r="V4" s="14">
        <v>60</v>
      </c>
      <c r="W4" s="14"/>
      <c r="X4" s="14"/>
      <c r="Y4" s="14">
        <v>31</v>
      </c>
      <c r="Z4" s="14">
        <v>33</v>
      </c>
      <c r="AA4" s="14">
        <v>59</v>
      </c>
      <c r="AB4" s="14"/>
      <c r="AC4" s="14">
        <v>2</v>
      </c>
      <c r="AD4" s="14"/>
      <c r="AE4" s="14">
        <v>2</v>
      </c>
      <c r="AF4" s="13">
        <f t="shared" ref="AF4:AF28" si="4">SUM(P4:AD4)</f>
        <v>359</v>
      </c>
      <c r="AG4" s="15">
        <f t="shared" si="1"/>
        <v>1510</v>
      </c>
      <c r="AH4" s="7">
        <f t="shared" ref="AH4:AH28" si="5">(B4*C4)+D4</f>
        <v>1508</v>
      </c>
      <c r="AI4" s="13">
        <f t="shared" ref="AI4:AI28" si="6">AH4+AE4-AG4</f>
        <v>0</v>
      </c>
    </row>
    <row r="5" spans="1:35" ht="12.75" customHeight="1" x14ac:dyDescent="0.25">
      <c r="A5" s="20" t="s">
        <v>33</v>
      </c>
      <c r="B5" s="21">
        <v>45</v>
      </c>
      <c r="C5" s="8">
        <v>7</v>
      </c>
      <c r="D5" s="8">
        <v>19</v>
      </c>
      <c r="E5" s="12"/>
      <c r="F5" s="1">
        <f>'4.8'!AH5</f>
        <v>377</v>
      </c>
      <c r="G5" s="22">
        <f t="shared" si="2"/>
        <v>377</v>
      </c>
      <c r="H5" s="7"/>
      <c r="I5" s="7"/>
      <c r="J5" s="7"/>
      <c r="K5" s="7"/>
      <c r="L5" s="7">
        <v>15</v>
      </c>
      <c r="M5" s="7"/>
      <c r="N5" s="6">
        <f t="shared" si="0"/>
        <v>15</v>
      </c>
      <c r="O5" s="11">
        <f t="shared" si="3"/>
        <v>362</v>
      </c>
      <c r="P5" s="14">
        <v>5</v>
      </c>
      <c r="Q5" s="14">
        <v>1</v>
      </c>
      <c r="R5" s="14"/>
      <c r="S5" s="14"/>
      <c r="T5" s="14"/>
      <c r="U5" s="14"/>
      <c r="V5" s="14"/>
      <c r="W5" s="14"/>
      <c r="X5" s="14"/>
      <c r="Y5" s="14"/>
      <c r="Z5" s="14">
        <v>20</v>
      </c>
      <c r="AA5" s="14"/>
      <c r="AB5" s="14"/>
      <c r="AC5" s="14"/>
      <c r="AD5" s="14">
        <v>2</v>
      </c>
      <c r="AE5" s="14"/>
      <c r="AF5" s="13">
        <f t="shared" si="4"/>
        <v>28</v>
      </c>
      <c r="AG5" s="15">
        <f t="shared" si="1"/>
        <v>334</v>
      </c>
      <c r="AH5" s="7">
        <f t="shared" si="5"/>
        <v>334</v>
      </c>
      <c r="AI5" s="13">
        <f t="shared" si="6"/>
        <v>0</v>
      </c>
    </row>
    <row r="6" spans="1:35" ht="12.75" customHeight="1" x14ac:dyDescent="0.25">
      <c r="A6" s="20" t="s">
        <v>34</v>
      </c>
      <c r="B6" s="21">
        <v>40</v>
      </c>
      <c r="C6" s="8">
        <v>1</v>
      </c>
      <c r="D6" s="8">
        <v>11</v>
      </c>
      <c r="E6" s="12">
        <v>40</v>
      </c>
      <c r="F6" s="1">
        <f>'4.8'!AH6</f>
        <v>18</v>
      </c>
      <c r="G6" s="22">
        <f t="shared" si="2"/>
        <v>58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3"/>
        <v>58</v>
      </c>
      <c r="P6" s="14"/>
      <c r="Q6" s="14"/>
      <c r="R6" s="14">
        <v>2</v>
      </c>
      <c r="S6" s="14"/>
      <c r="T6" s="14"/>
      <c r="U6" s="14">
        <v>1</v>
      </c>
      <c r="V6" s="14">
        <v>3</v>
      </c>
      <c r="W6" s="14"/>
      <c r="X6" s="14"/>
      <c r="Y6" s="14"/>
      <c r="Z6" s="14"/>
      <c r="AA6" s="14">
        <v>1</v>
      </c>
      <c r="AB6" s="14"/>
      <c r="AC6" s="14"/>
      <c r="AD6" s="14"/>
      <c r="AE6" s="14"/>
      <c r="AF6" s="13">
        <f t="shared" si="4"/>
        <v>7</v>
      </c>
      <c r="AG6" s="15">
        <f t="shared" si="1"/>
        <v>51</v>
      </c>
      <c r="AH6" s="7">
        <f t="shared" si="5"/>
        <v>51</v>
      </c>
      <c r="AI6" s="13">
        <f t="shared" si="6"/>
        <v>0</v>
      </c>
    </row>
    <row r="7" spans="1:35" ht="12.75" customHeight="1" x14ac:dyDescent="0.25">
      <c r="A7" s="20" t="s">
        <v>35</v>
      </c>
      <c r="B7" s="21">
        <v>40</v>
      </c>
      <c r="C7" s="8">
        <v>1</v>
      </c>
      <c r="D7" s="8">
        <v>22</v>
      </c>
      <c r="E7" s="12"/>
      <c r="F7" s="1">
        <f>'4.8'!AH7</f>
        <v>70</v>
      </c>
      <c r="G7" s="22">
        <f t="shared" si="2"/>
        <v>70</v>
      </c>
      <c r="H7" s="7"/>
      <c r="I7" s="7"/>
      <c r="J7" s="7">
        <v>3</v>
      </c>
      <c r="K7" s="7"/>
      <c r="L7" s="7"/>
      <c r="M7" s="7"/>
      <c r="N7" s="6">
        <f t="shared" si="0"/>
        <v>3</v>
      </c>
      <c r="O7" s="11">
        <f t="shared" si="3"/>
        <v>67</v>
      </c>
      <c r="P7" s="14"/>
      <c r="Q7" s="14"/>
      <c r="R7" s="14"/>
      <c r="S7" s="14"/>
      <c r="T7" s="14"/>
      <c r="U7" s="14"/>
      <c r="V7" s="14">
        <v>2</v>
      </c>
      <c r="W7" s="14"/>
      <c r="X7" s="14"/>
      <c r="Y7" s="14"/>
      <c r="Z7" s="14">
        <v>3</v>
      </c>
      <c r="AA7" s="14"/>
      <c r="AB7" s="14"/>
      <c r="AC7" s="14"/>
      <c r="AD7" s="14"/>
      <c r="AE7" s="14"/>
      <c r="AF7" s="13">
        <f t="shared" si="4"/>
        <v>5</v>
      </c>
      <c r="AG7" s="15">
        <f t="shared" si="1"/>
        <v>62</v>
      </c>
      <c r="AH7" s="7">
        <f t="shared" si="5"/>
        <v>62</v>
      </c>
      <c r="AI7" s="13">
        <f t="shared" si="6"/>
        <v>0</v>
      </c>
    </row>
    <row r="8" spans="1:35" ht="12.75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'4.8'!AH8</f>
        <v>0</v>
      </c>
      <c r="G8" s="22">
        <f t="shared" si="2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3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1"/>
        <v>0</v>
      </c>
      <c r="AH8" s="7">
        <f t="shared" si="5"/>
        <v>0</v>
      </c>
      <c r="AI8" s="13">
        <f t="shared" si="6"/>
        <v>0</v>
      </c>
    </row>
    <row r="9" spans="1:35" ht="12.75" customHeight="1" x14ac:dyDescent="0.25">
      <c r="A9" s="20" t="s">
        <v>37</v>
      </c>
      <c r="B9" s="21">
        <v>120</v>
      </c>
      <c r="C9" s="9">
        <v>2</v>
      </c>
      <c r="D9" s="9">
        <v>77</v>
      </c>
      <c r="E9" s="12">
        <v>240</v>
      </c>
      <c r="F9" s="1">
        <f>'4.8'!AH9</f>
        <v>294</v>
      </c>
      <c r="G9" s="22">
        <f t="shared" si="2"/>
        <v>534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3"/>
        <v>534</v>
      </c>
      <c r="P9" s="14"/>
      <c r="Q9" s="14">
        <v>21</v>
      </c>
      <c r="R9" s="14">
        <v>19</v>
      </c>
      <c r="S9" s="14">
        <v>26</v>
      </c>
      <c r="T9" s="14">
        <v>16</v>
      </c>
      <c r="U9" s="14">
        <v>7</v>
      </c>
      <c r="V9" s="14">
        <v>66</v>
      </c>
      <c r="W9" s="14"/>
      <c r="X9" s="14"/>
      <c r="Y9" s="14">
        <v>12</v>
      </c>
      <c r="Z9" s="14">
        <v>15</v>
      </c>
      <c r="AA9" s="14">
        <v>34</v>
      </c>
      <c r="AB9" s="14"/>
      <c r="AC9" s="14"/>
      <c r="AD9" s="14"/>
      <c r="AE9" s="14">
        <v>1</v>
      </c>
      <c r="AF9" s="13">
        <f t="shared" si="4"/>
        <v>216</v>
      </c>
      <c r="AG9" s="15">
        <f t="shared" si="1"/>
        <v>318</v>
      </c>
      <c r="AH9" s="7">
        <f t="shared" si="5"/>
        <v>317</v>
      </c>
      <c r="AI9" s="13">
        <f t="shared" si="6"/>
        <v>0</v>
      </c>
    </row>
    <row r="10" spans="1:35" ht="12.75" customHeight="1" x14ac:dyDescent="0.25">
      <c r="A10" s="20" t="s">
        <v>38</v>
      </c>
      <c r="B10" s="21">
        <v>60</v>
      </c>
      <c r="C10" s="8">
        <v>1</v>
      </c>
      <c r="D10" s="8">
        <v>29</v>
      </c>
      <c r="E10" s="12"/>
      <c r="F10" s="1">
        <f>'4.8'!AH10</f>
        <v>106</v>
      </c>
      <c r="G10" s="22">
        <f t="shared" si="2"/>
        <v>106</v>
      </c>
      <c r="H10" s="7"/>
      <c r="I10" s="7"/>
      <c r="J10" s="7">
        <v>10</v>
      </c>
      <c r="K10" s="7"/>
      <c r="L10" s="7"/>
      <c r="M10" s="7"/>
      <c r="N10" s="6">
        <f t="shared" si="0"/>
        <v>10</v>
      </c>
      <c r="O10" s="11">
        <f t="shared" si="3"/>
        <v>96</v>
      </c>
      <c r="P10" s="14"/>
      <c r="Q10" s="14"/>
      <c r="R10" s="14">
        <v>5</v>
      </c>
      <c r="S10" s="14"/>
      <c r="T10" s="14"/>
      <c r="U10" s="14"/>
      <c r="V10" s="14"/>
      <c r="W10" s="14"/>
      <c r="X10" s="14"/>
      <c r="Y10" s="14"/>
      <c r="Z10" s="14"/>
      <c r="AA10" s="14">
        <v>2</v>
      </c>
      <c r="AB10" s="14"/>
      <c r="AC10" s="14"/>
      <c r="AD10" s="14"/>
      <c r="AE10" s="14"/>
      <c r="AF10" s="13">
        <f t="shared" si="4"/>
        <v>7</v>
      </c>
      <c r="AG10" s="15">
        <f t="shared" si="1"/>
        <v>89</v>
      </c>
      <c r="AH10" s="7">
        <f t="shared" si="5"/>
        <v>89</v>
      </c>
      <c r="AI10" s="13">
        <f t="shared" si="6"/>
        <v>0</v>
      </c>
    </row>
    <row r="11" spans="1:35" ht="12.75" customHeight="1" x14ac:dyDescent="0.25">
      <c r="A11" s="20" t="s">
        <v>39</v>
      </c>
      <c r="B11" s="21">
        <v>65</v>
      </c>
      <c r="C11" s="8">
        <v>3</v>
      </c>
      <c r="D11" s="8">
        <v>56</v>
      </c>
      <c r="E11" s="12"/>
      <c r="F11" s="1">
        <f>'4.8'!AH11</f>
        <v>306</v>
      </c>
      <c r="G11" s="22">
        <f t="shared" si="2"/>
        <v>306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3"/>
        <v>306</v>
      </c>
      <c r="P11" s="14"/>
      <c r="Q11" s="14">
        <v>6</v>
      </c>
      <c r="R11" s="14"/>
      <c r="S11" s="14"/>
      <c r="T11" s="14">
        <v>8</v>
      </c>
      <c r="U11" s="14">
        <v>14</v>
      </c>
      <c r="V11" s="14">
        <v>4</v>
      </c>
      <c r="W11" s="14"/>
      <c r="X11" s="14"/>
      <c r="Y11" s="14"/>
      <c r="Z11" s="14"/>
      <c r="AA11" s="14">
        <v>23</v>
      </c>
      <c r="AB11" s="14"/>
      <c r="AC11" s="14"/>
      <c r="AD11" s="14"/>
      <c r="AE11" s="14"/>
      <c r="AF11" s="13">
        <f t="shared" si="4"/>
        <v>55</v>
      </c>
      <c r="AG11" s="15">
        <f t="shared" si="1"/>
        <v>251</v>
      </c>
      <c r="AH11" s="7">
        <f t="shared" si="5"/>
        <v>251</v>
      </c>
      <c r="AI11" s="13">
        <f t="shared" si="6"/>
        <v>0</v>
      </c>
    </row>
    <row r="12" spans="1:35" ht="12.75" customHeight="1" x14ac:dyDescent="0.25">
      <c r="A12" s="20" t="s">
        <v>40</v>
      </c>
      <c r="B12" s="21">
        <v>100</v>
      </c>
      <c r="C12" s="8">
        <v>7</v>
      </c>
      <c r="D12" s="8">
        <v>11</v>
      </c>
      <c r="E12" s="12"/>
      <c r="F12" s="1">
        <f>'4.8'!AH12</f>
        <v>970</v>
      </c>
      <c r="G12" s="22">
        <f t="shared" si="2"/>
        <v>970</v>
      </c>
      <c r="H12" s="7"/>
      <c r="I12" s="7"/>
      <c r="J12" s="7"/>
      <c r="K12" s="7"/>
      <c r="L12" s="7">
        <v>40</v>
      </c>
      <c r="M12" s="7"/>
      <c r="N12" s="6">
        <f t="shared" si="0"/>
        <v>40</v>
      </c>
      <c r="O12" s="11">
        <f t="shared" si="3"/>
        <v>930</v>
      </c>
      <c r="P12" s="14"/>
      <c r="Q12" s="14">
        <v>9</v>
      </c>
      <c r="R12" s="14">
        <v>31</v>
      </c>
      <c r="S12" s="14">
        <v>19</v>
      </c>
      <c r="T12" s="14">
        <v>26</v>
      </c>
      <c r="U12" s="14">
        <v>18</v>
      </c>
      <c r="V12" s="14">
        <v>20</v>
      </c>
      <c r="W12" s="14"/>
      <c r="X12" s="14"/>
      <c r="Y12" s="14">
        <v>29</v>
      </c>
      <c r="Z12" s="14">
        <v>21</v>
      </c>
      <c r="AA12" s="14">
        <v>40</v>
      </c>
      <c r="AB12" s="14">
        <v>2</v>
      </c>
      <c r="AC12" s="14">
        <v>2</v>
      </c>
      <c r="AD12" s="14"/>
      <c r="AE12" s="14">
        <v>2</v>
      </c>
      <c r="AF12" s="13">
        <f t="shared" si="4"/>
        <v>217</v>
      </c>
      <c r="AG12" s="15">
        <f t="shared" si="1"/>
        <v>713</v>
      </c>
      <c r="AH12" s="7">
        <f t="shared" si="5"/>
        <v>711</v>
      </c>
      <c r="AI12" s="13">
        <f t="shared" si="6"/>
        <v>0</v>
      </c>
    </row>
    <row r="13" spans="1:35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'4.8'!AH13</f>
        <v>0</v>
      </c>
      <c r="G13" s="22">
        <f t="shared" si="2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3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0</v>
      </c>
      <c r="AG13" s="15">
        <f t="shared" si="1"/>
        <v>0</v>
      </c>
      <c r="AH13" s="7">
        <f t="shared" si="5"/>
        <v>0</v>
      </c>
      <c r="AI13" s="13">
        <f t="shared" si="6"/>
        <v>0</v>
      </c>
    </row>
    <row r="14" spans="1:35" ht="12.75" customHeight="1" x14ac:dyDescent="0.25">
      <c r="A14" s="20" t="s">
        <v>42</v>
      </c>
      <c r="B14" s="21">
        <v>48</v>
      </c>
      <c r="C14" s="10">
        <v>1</v>
      </c>
      <c r="D14" s="10">
        <v>33</v>
      </c>
      <c r="E14" s="12">
        <v>48</v>
      </c>
      <c r="F14" s="1">
        <f>'4.8'!AH14</f>
        <v>83</v>
      </c>
      <c r="G14" s="22">
        <f t="shared" si="2"/>
        <v>131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3"/>
        <v>131</v>
      </c>
      <c r="P14" s="14"/>
      <c r="Q14" s="14">
        <v>15</v>
      </c>
      <c r="R14" s="14">
        <v>6</v>
      </c>
      <c r="S14" s="14">
        <v>4</v>
      </c>
      <c r="T14" s="14">
        <v>4</v>
      </c>
      <c r="U14" s="14">
        <v>14</v>
      </c>
      <c r="V14" s="14"/>
      <c r="W14" s="14"/>
      <c r="X14" s="14"/>
      <c r="Y14" s="14">
        <v>3</v>
      </c>
      <c r="Z14" s="14"/>
      <c r="AA14" s="14">
        <v>4</v>
      </c>
      <c r="AB14" s="14"/>
      <c r="AC14" s="14"/>
      <c r="AD14" s="14"/>
      <c r="AE14" s="14"/>
      <c r="AF14" s="13">
        <f t="shared" si="4"/>
        <v>50</v>
      </c>
      <c r="AG14" s="15">
        <f t="shared" si="1"/>
        <v>81</v>
      </c>
      <c r="AH14" s="7">
        <f t="shared" si="5"/>
        <v>81</v>
      </c>
      <c r="AI14" s="13">
        <f t="shared" si="6"/>
        <v>0</v>
      </c>
    </row>
    <row r="15" spans="1:35" ht="12.75" customHeight="1" x14ac:dyDescent="0.25">
      <c r="A15" s="20" t="s">
        <v>43</v>
      </c>
      <c r="B15" s="21">
        <v>85</v>
      </c>
      <c r="C15" s="10">
        <v>1</v>
      </c>
      <c r="D15" s="10">
        <v>40</v>
      </c>
      <c r="E15" s="12"/>
      <c r="F15" s="1">
        <f>'4.8'!AH15</f>
        <v>214</v>
      </c>
      <c r="G15" s="22">
        <f t="shared" si="2"/>
        <v>214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3"/>
        <v>214</v>
      </c>
      <c r="P15" s="14">
        <v>1</v>
      </c>
      <c r="Q15" s="14">
        <v>15</v>
      </c>
      <c r="R15" s="14">
        <v>8</v>
      </c>
      <c r="S15" s="14">
        <v>8</v>
      </c>
      <c r="T15" s="14">
        <v>8</v>
      </c>
      <c r="U15" s="14">
        <v>18</v>
      </c>
      <c r="V15" s="14">
        <v>4</v>
      </c>
      <c r="W15" s="14"/>
      <c r="X15" s="14"/>
      <c r="Y15" s="14">
        <v>9</v>
      </c>
      <c r="Z15" s="14">
        <v>6</v>
      </c>
      <c r="AA15" s="14">
        <v>12</v>
      </c>
      <c r="AB15" s="14"/>
      <c r="AC15" s="14"/>
      <c r="AD15" s="14"/>
      <c r="AE15" s="14"/>
      <c r="AF15" s="13">
        <f t="shared" si="4"/>
        <v>89</v>
      </c>
      <c r="AG15" s="15">
        <f t="shared" si="1"/>
        <v>125</v>
      </c>
      <c r="AH15" s="7">
        <f t="shared" si="5"/>
        <v>125</v>
      </c>
      <c r="AI15" s="13">
        <f t="shared" si="6"/>
        <v>0</v>
      </c>
    </row>
    <row r="16" spans="1:35" ht="12.75" customHeight="1" x14ac:dyDescent="0.25">
      <c r="A16" s="20" t="s">
        <v>44</v>
      </c>
      <c r="B16" s="21">
        <v>50</v>
      </c>
      <c r="C16" s="10">
        <v>2</v>
      </c>
      <c r="D16" s="10">
        <v>42</v>
      </c>
      <c r="E16" s="12"/>
      <c r="F16" s="1">
        <f>'4.8'!AH16</f>
        <v>267</v>
      </c>
      <c r="G16" s="22">
        <f t="shared" si="2"/>
        <v>267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3"/>
        <v>267</v>
      </c>
      <c r="P16" s="14"/>
      <c r="Q16" s="14">
        <v>23</v>
      </c>
      <c r="R16" s="14">
        <v>12</v>
      </c>
      <c r="S16" s="14">
        <v>16</v>
      </c>
      <c r="T16" s="14">
        <v>26</v>
      </c>
      <c r="U16" s="14">
        <v>12</v>
      </c>
      <c r="V16" s="14"/>
      <c r="W16" s="14"/>
      <c r="X16" s="14"/>
      <c r="Y16" s="14">
        <v>14</v>
      </c>
      <c r="Z16" s="14">
        <v>10</v>
      </c>
      <c r="AA16" s="14">
        <v>11</v>
      </c>
      <c r="AB16" s="14"/>
      <c r="AC16" s="14"/>
      <c r="AD16" s="14"/>
      <c r="AE16" s="14">
        <v>1</v>
      </c>
      <c r="AF16" s="13">
        <f t="shared" si="4"/>
        <v>124</v>
      </c>
      <c r="AG16" s="15">
        <f t="shared" si="1"/>
        <v>143</v>
      </c>
      <c r="AH16" s="7">
        <f t="shared" si="5"/>
        <v>142</v>
      </c>
      <c r="AI16" s="13">
        <f t="shared" si="6"/>
        <v>0</v>
      </c>
    </row>
    <row r="17" spans="1:35" ht="12.75" customHeight="1" x14ac:dyDescent="0.25">
      <c r="A17" s="20" t="s">
        <v>45</v>
      </c>
      <c r="B17" s="21">
        <v>50</v>
      </c>
      <c r="C17" s="10">
        <v>2</v>
      </c>
      <c r="D17" s="10">
        <v>69</v>
      </c>
      <c r="E17" s="12">
        <v>85</v>
      </c>
      <c r="F17" s="1">
        <f>'4.8'!AH17</f>
        <v>163</v>
      </c>
      <c r="G17" s="22">
        <f t="shared" si="2"/>
        <v>248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3"/>
        <v>248</v>
      </c>
      <c r="P17" s="14"/>
      <c r="Q17" s="14">
        <v>21</v>
      </c>
      <c r="R17" s="14">
        <v>4</v>
      </c>
      <c r="S17" s="14">
        <v>8</v>
      </c>
      <c r="T17" s="14">
        <v>20</v>
      </c>
      <c r="U17" s="14">
        <v>4</v>
      </c>
      <c r="V17" s="14"/>
      <c r="W17" s="14"/>
      <c r="X17" s="14"/>
      <c r="Y17" s="14"/>
      <c r="Z17" s="14">
        <v>6</v>
      </c>
      <c r="AA17" s="14">
        <v>16</v>
      </c>
      <c r="AB17" s="14"/>
      <c r="AC17" s="14"/>
      <c r="AD17" s="14"/>
      <c r="AE17" s="14"/>
      <c r="AF17" s="13">
        <f t="shared" si="4"/>
        <v>79</v>
      </c>
      <c r="AG17" s="15">
        <f t="shared" si="1"/>
        <v>169</v>
      </c>
      <c r="AH17" s="7">
        <f t="shared" si="5"/>
        <v>169</v>
      </c>
      <c r="AI17" s="13">
        <f t="shared" si="6"/>
        <v>0</v>
      </c>
    </row>
    <row r="18" spans="1:35" ht="12.75" customHeight="1" x14ac:dyDescent="0.25">
      <c r="A18" s="20" t="s">
        <v>46</v>
      </c>
      <c r="B18" s="21">
        <v>50</v>
      </c>
      <c r="C18" s="10">
        <v>2</v>
      </c>
      <c r="D18" s="10">
        <v>37</v>
      </c>
      <c r="E18" s="12"/>
      <c r="F18" s="1">
        <f>'4.8'!AH18</f>
        <v>147</v>
      </c>
      <c r="G18" s="22">
        <f t="shared" si="2"/>
        <v>147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3"/>
        <v>147</v>
      </c>
      <c r="P18" s="14"/>
      <c r="Q18" s="14"/>
      <c r="R18" s="14"/>
      <c r="S18" s="14"/>
      <c r="T18" s="14"/>
      <c r="U18" s="14"/>
      <c r="V18" s="14">
        <v>5</v>
      </c>
      <c r="W18" s="14"/>
      <c r="X18" s="14"/>
      <c r="Y18" s="14"/>
      <c r="Z18" s="14">
        <v>5</v>
      </c>
      <c r="AA18" s="14"/>
      <c r="AB18" s="14"/>
      <c r="AC18" s="14"/>
      <c r="AD18" s="14"/>
      <c r="AE18" s="14"/>
      <c r="AF18" s="13">
        <f t="shared" si="4"/>
        <v>10</v>
      </c>
      <c r="AG18" s="15">
        <f t="shared" si="1"/>
        <v>137</v>
      </c>
      <c r="AH18" s="7">
        <f t="shared" si="5"/>
        <v>137</v>
      </c>
      <c r="AI18" s="13">
        <f t="shared" si="6"/>
        <v>0</v>
      </c>
    </row>
    <row r="19" spans="1:35" ht="12.75" customHeight="1" x14ac:dyDescent="0.25">
      <c r="A19" s="20" t="s">
        <v>25</v>
      </c>
      <c r="B19" s="21">
        <v>50</v>
      </c>
      <c r="C19" s="10">
        <v>2</v>
      </c>
      <c r="D19" s="10">
        <v>7</v>
      </c>
      <c r="E19" s="12"/>
      <c r="F19" s="1">
        <f>'4.8'!AH19</f>
        <v>122</v>
      </c>
      <c r="G19" s="22">
        <f t="shared" si="2"/>
        <v>122</v>
      </c>
      <c r="H19" s="7"/>
      <c r="I19" s="7"/>
      <c r="J19" s="7"/>
      <c r="K19" s="7"/>
      <c r="L19" s="7">
        <v>15</v>
      </c>
      <c r="M19" s="7"/>
      <c r="N19" s="6">
        <f t="shared" si="0"/>
        <v>15</v>
      </c>
      <c r="O19" s="11">
        <f t="shared" si="3"/>
        <v>107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1"/>
        <v>107</v>
      </c>
      <c r="AH19" s="7">
        <f t="shared" si="5"/>
        <v>107</v>
      </c>
      <c r="AI19" s="13">
        <f t="shared" si="6"/>
        <v>0</v>
      </c>
    </row>
    <row r="20" spans="1:35" ht="12.75" customHeight="1" x14ac:dyDescent="0.25">
      <c r="A20" s="20" t="s">
        <v>26</v>
      </c>
      <c r="B20" s="21">
        <v>0</v>
      </c>
      <c r="C20" s="10">
        <v>0</v>
      </c>
      <c r="D20" s="10"/>
      <c r="E20" s="12"/>
      <c r="F20" s="1">
        <f>'4.8'!AH20</f>
        <v>18</v>
      </c>
      <c r="G20" s="22">
        <f t="shared" si="2"/>
        <v>18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3"/>
        <v>18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>
        <v>18</v>
      </c>
      <c r="AA20" s="14"/>
      <c r="AB20" s="14"/>
      <c r="AC20" s="14"/>
      <c r="AD20" s="14"/>
      <c r="AE20" s="14"/>
      <c r="AF20" s="13">
        <f t="shared" si="4"/>
        <v>18</v>
      </c>
      <c r="AG20" s="15">
        <f t="shared" si="1"/>
        <v>0</v>
      </c>
      <c r="AH20" s="7">
        <f t="shared" si="5"/>
        <v>0</v>
      </c>
      <c r="AI20" s="13">
        <f t="shared" si="6"/>
        <v>0</v>
      </c>
    </row>
    <row r="21" spans="1:35" ht="12.75" customHeight="1" x14ac:dyDescent="0.25">
      <c r="A21" s="20" t="s">
        <v>27</v>
      </c>
      <c r="B21" s="21">
        <v>33</v>
      </c>
      <c r="C21" s="10">
        <v>4</v>
      </c>
      <c r="D21" s="10">
        <v>2</v>
      </c>
      <c r="E21" s="12"/>
      <c r="F21" s="1">
        <f>'4.8'!AH21</f>
        <v>192</v>
      </c>
      <c r="G21" s="22">
        <f t="shared" si="2"/>
        <v>192</v>
      </c>
      <c r="H21" s="7"/>
      <c r="I21" s="7"/>
      <c r="J21" s="7"/>
      <c r="K21" s="7"/>
      <c r="L21" s="7">
        <v>20</v>
      </c>
      <c r="M21" s="7"/>
      <c r="N21" s="6">
        <f t="shared" si="0"/>
        <v>20</v>
      </c>
      <c r="O21" s="11">
        <f t="shared" si="3"/>
        <v>172</v>
      </c>
      <c r="P21" s="14">
        <v>2</v>
      </c>
      <c r="Q21" s="14">
        <v>5</v>
      </c>
      <c r="R21" s="14">
        <v>5</v>
      </c>
      <c r="S21" s="14"/>
      <c r="T21" s="14">
        <v>20</v>
      </c>
      <c r="U21" s="14">
        <v>5</v>
      </c>
      <c r="V21" s="14"/>
      <c r="W21" s="14"/>
      <c r="X21" s="14"/>
      <c r="Y21" s="14"/>
      <c r="Z21" s="14"/>
      <c r="AA21" s="14"/>
      <c r="AB21" s="14"/>
      <c r="AC21" s="14"/>
      <c r="AD21" s="14"/>
      <c r="AE21" s="14">
        <v>1</v>
      </c>
      <c r="AF21" s="13">
        <f t="shared" si="4"/>
        <v>37</v>
      </c>
      <c r="AG21" s="15">
        <f t="shared" si="1"/>
        <v>135</v>
      </c>
      <c r="AH21" s="7">
        <f t="shared" si="5"/>
        <v>134</v>
      </c>
      <c r="AI21" s="13">
        <f t="shared" si="6"/>
        <v>0</v>
      </c>
    </row>
    <row r="22" spans="1:35" ht="12.75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'4.8'!AH22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>G22-N22</f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>O22-AF22</f>
        <v>0</v>
      </c>
      <c r="AH22" s="7">
        <f t="shared" si="5"/>
        <v>0</v>
      </c>
      <c r="AI22" s="13">
        <f t="shared" si="6"/>
        <v>0</v>
      </c>
    </row>
    <row r="23" spans="1:35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'4.8'!AH23</f>
        <v>0</v>
      </c>
      <c r="G23" s="22">
        <f t="shared" si="2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1"/>
        <v>0</v>
      </c>
      <c r="AH23" s="7">
        <f t="shared" si="5"/>
        <v>0</v>
      </c>
      <c r="AI23" s="13">
        <f t="shared" si="6"/>
        <v>0</v>
      </c>
    </row>
    <row r="24" spans="1:35" ht="12.75" customHeight="1" x14ac:dyDescent="0.25">
      <c r="A24" s="20" t="s">
        <v>30</v>
      </c>
      <c r="B24" s="21">
        <v>50</v>
      </c>
      <c r="C24" s="10">
        <v>0</v>
      </c>
      <c r="D24" s="10">
        <v>25</v>
      </c>
      <c r="E24" s="12">
        <v>80</v>
      </c>
      <c r="F24" s="1">
        <f>'4.8'!AH24</f>
        <v>87</v>
      </c>
      <c r="G24" s="22">
        <f t="shared" si="2"/>
        <v>167</v>
      </c>
      <c r="H24" s="7"/>
      <c r="I24" s="7">
        <v>17</v>
      </c>
      <c r="J24" s="7"/>
      <c r="K24" s="7"/>
      <c r="L24" s="7"/>
      <c r="M24" s="7"/>
      <c r="N24" s="6">
        <f t="shared" si="0"/>
        <v>17</v>
      </c>
      <c r="O24" s="11">
        <f t="shared" si="3"/>
        <v>150</v>
      </c>
      <c r="P24" s="14"/>
      <c r="Q24" s="14"/>
      <c r="R24" s="14"/>
      <c r="S24" s="14"/>
      <c r="T24" s="14">
        <v>2</v>
      </c>
      <c r="U24" s="14"/>
      <c r="V24" s="14">
        <v>122</v>
      </c>
      <c r="W24" s="14"/>
      <c r="X24" s="14"/>
      <c r="Y24" s="14"/>
      <c r="Z24" s="14"/>
      <c r="AA24" s="14"/>
      <c r="AB24" s="14"/>
      <c r="AC24" s="14"/>
      <c r="AD24" s="14"/>
      <c r="AE24" s="14">
        <v>1</v>
      </c>
      <c r="AF24" s="13">
        <f t="shared" si="4"/>
        <v>124</v>
      </c>
      <c r="AG24" s="15">
        <f t="shared" si="1"/>
        <v>26</v>
      </c>
      <c r="AH24" s="7">
        <f t="shared" si="5"/>
        <v>25</v>
      </c>
      <c r="AI24" s="13">
        <f t="shared" si="6"/>
        <v>0</v>
      </c>
    </row>
    <row r="25" spans="1:35" ht="12.75" customHeight="1" x14ac:dyDescent="0.25">
      <c r="A25" s="20" t="s">
        <v>59</v>
      </c>
      <c r="B25" s="21">
        <v>100</v>
      </c>
      <c r="C25" s="10">
        <v>0</v>
      </c>
      <c r="D25" s="10">
        <v>114</v>
      </c>
      <c r="E25" s="12"/>
      <c r="F25" s="1">
        <f>'4.8'!AH25</f>
        <v>268</v>
      </c>
      <c r="G25" s="22">
        <f t="shared" si="2"/>
        <v>268</v>
      </c>
      <c r="H25" s="7"/>
      <c r="I25" s="7">
        <v>151</v>
      </c>
      <c r="J25" s="7"/>
      <c r="K25" s="7"/>
      <c r="L25" s="7"/>
      <c r="M25" s="7"/>
      <c r="N25" s="6">
        <f t="shared" si="0"/>
        <v>151</v>
      </c>
      <c r="O25" s="11">
        <f t="shared" si="3"/>
        <v>117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>
        <v>3</v>
      </c>
      <c r="AF25" s="13">
        <f t="shared" si="4"/>
        <v>0</v>
      </c>
      <c r="AG25" s="15">
        <f>O25-AF25</f>
        <v>117</v>
      </c>
      <c r="AH25" s="7">
        <f t="shared" si="5"/>
        <v>114</v>
      </c>
      <c r="AI25" s="13">
        <f t="shared" si="6"/>
        <v>0</v>
      </c>
    </row>
    <row r="26" spans="1:35" ht="12.75" customHeight="1" x14ac:dyDescent="0.25">
      <c r="A26" s="20" t="s">
        <v>60</v>
      </c>
      <c r="B26" s="21">
        <v>100</v>
      </c>
      <c r="C26" s="10">
        <v>0</v>
      </c>
      <c r="D26" s="10">
        <v>164</v>
      </c>
      <c r="E26" s="12"/>
      <c r="F26" s="1">
        <f>'4.8'!AH26</f>
        <v>277</v>
      </c>
      <c r="G26" s="22">
        <f t="shared" si="2"/>
        <v>277</v>
      </c>
      <c r="H26" s="7"/>
      <c r="I26" s="7">
        <v>112</v>
      </c>
      <c r="J26" s="7"/>
      <c r="K26" s="7"/>
      <c r="L26" s="7"/>
      <c r="M26" s="7"/>
      <c r="N26" s="6">
        <f t="shared" si="0"/>
        <v>112</v>
      </c>
      <c r="O26" s="11">
        <f t="shared" si="3"/>
        <v>165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>
        <v>1</v>
      </c>
      <c r="AF26" s="13">
        <f t="shared" si="4"/>
        <v>0</v>
      </c>
      <c r="AG26" s="15">
        <f t="shared" si="1"/>
        <v>165</v>
      </c>
      <c r="AH26" s="7">
        <f>(B26*C26)+D26</f>
        <v>164</v>
      </c>
      <c r="AI26" s="13">
        <f t="shared" si="6"/>
        <v>0</v>
      </c>
    </row>
    <row r="27" spans="1:35" ht="12.75" customHeight="1" x14ac:dyDescent="0.25">
      <c r="A27" s="20" t="s">
        <v>61</v>
      </c>
      <c r="B27" s="21">
        <v>50</v>
      </c>
      <c r="C27" s="10">
        <v>10</v>
      </c>
      <c r="D27" s="10">
        <v>79</v>
      </c>
      <c r="E27" s="12">
        <v>4</v>
      </c>
      <c r="F27" s="1">
        <f>'4.8'!AH27</f>
        <v>575</v>
      </c>
      <c r="G27" s="22">
        <f t="shared" si="2"/>
        <v>579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3"/>
        <v>579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 t="shared" si="4"/>
        <v>0</v>
      </c>
      <c r="AG27" s="15">
        <f t="shared" si="1"/>
        <v>579</v>
      </c>
      <c r="AH27" s="7">
        <f t="shared" si="5"/>
        <v>579</v>
      </c>
      <c r="AI27" s="13">
        <f t="shared" si="6"/>
        <v>0</v>
      </c>
    </row>
    <row r="28" spans="1:35" ht="12.75" customHeight="1" x14ac:dyDescent="0.25">
      <c r="A28" s="20" t="s">
        <v>58</v>
      </c>
      <c r="B28" s="21">
        <v>33</v>
      </c>
      <c r="C28" s="10">
        <v>9</v>
      </c>
      <c r="D28" s="10">
        <v>21</v>
      </c>
      <c r="E28" s="12"/>
      <c r="F28" s="1">
        <f>'4.8'!AH28</f>
        <v>396</v>
      </c>
      <c r="G28" s="22">
        <f t="shared" si="2"/>
        <v>396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3"/>
        <v>396</v>
      </c>
      <c r="P28" s="14"/>
      <c r="Q28" s="14"/>
      <c r="R28" s="14">
        <v>6</v>
      </c>
      <c r="S28" s="14">
        <v>12</v>
      </c>
      <c r="T28" s="14">
        <v>18</v>
      </c>
      <c r="U28" s="14">
        <v>18</v>
      </c>
      <c r="V28" s="14"/>
      <c r="W28" s="14"/>
      <c r="X28" s="14"/>
      <c r="Y28" s="14">
        <v>18</v>
      </c>
      <c r="Z28" s="14">
        <v>6</v>
      </c>
      <c r="AA28" s="14"/>
      <c r="AB28" s="14"/>
      <c r="AC28" s="14"/>
      <c r="AD28" s="14"/>
      <c r="AE28" s="14"/>
      <c r="AF28" s="13">
        <f t="shared" si="4"/>
        <v>78</v>
      </c>
      <c r="AG28" s="15">
        <f t="shared" si="1"/>
        <v>318</v>
      </c>
      <c r="AH28" s="7">
        <f t="shared" si="5"/>
        <v>318</v>
      </c>
      <c r="AI28" s="13">
        <f t="shared" si="6"/>
        <v>0</v>
      </c>
    </row>
    <row r="29" spans="1:35" ht="12.75" customHeight="1" x14ac:dyDescent="0.25">
      <c r="E29" s="19">
        <f>SUM(E3:E28)</f>
        <v>777</v>
      </c>
      <c r="F29" s="19">
        <f t="shared" ref="F29:AI29" si="7">SUM(F3:F28)</f>
        <v>8524</v>
      </c>
      <c r="G29" s="19">
        <f t="shared" si="7"/>
        <v>9301</v>
      </c>
      <c r="H29" s="19">
        <f t="shared" si="7"/>
        <v>0</v>
      </c>
      <c r="I29" s="19">
        <f t="shared" si="7"/>
        <v>295</v>
      </c>
      <c r="J29" s="19">
        <f t="shared" si="7"/>
        <v>18</v>
      </c>
      <c r="K29" s="19">
        <f t="shared" si="7"/>
        <v>0</v>
      </c>
      <c r="L29" s="19">
        <f t="shared" si="7"/>
        <v>137</v>
      </c>
      <c r="M29" s="19">
        <f t="shared" si="7"/>
        <v>0</v>
      </c>
      <c r="N29" s="19">
        <f t="shared" si="7"/>
        <v>450</v>
      </c>
      <c r="O29" s="19">
        <f t="shared" si="7"/>
        <v>8851</v>
      </c>
      <c r="P29" s="19">
        <f t="shared" si="7"/>
        <v>23</v>
      </c>
      <c r="Q29" s="19">
        <f t="shared" si="7"/>
        <v>220</v>
      </c>
      <c r="R29" s="19">
        <f t="shared" si="7"/>
        <v>238</v>
      </c>
      <c r="S29" s="19">
        <f t="shared" si="7"/>
        <v>147</v>
      </c>
      <c r="T29" s="19">
        <f t="shared" si="7"/>
        <v>222</v>
      </c>
      <c r="U29" s="19">
        <f t="shared" si="7"/>
        <v>150</v>
      </c>
      <c r="V29" s="19">
        <f t="shared" si="7"/>
        <v>311</v>
      </c>
      <c r="W29" s="19">
        <f t="shared" si="7"/>
        <v>0</v>
      </c>
      <c r="X29" s="19">
        <f t="shared" si="7"/>
        <v>0</v>
      </c>
      <c r="Y29" s="19">
        <f t="shared" si="7"/>
        <v>184</v>
      </c>
      <c r="Z29" s="19">
        <f t="shared" si="7"/>
        <v>203</v>
      </c>
      <c r="AA29" s="19">
        <f t="shared" si="7"/>
        <v>276</v>
      </c>
      <c r="AB29" s="19">
        <f t="shared" si="7"/>
        <v>2</v>
      </c>
      <c r="AC29" s="19"/>
      <c r="AD29" s="19"/>
      <c r="AE29" s="19">
        <f t="shared" si="7"/>
        <v>21</v>
      </c>
      <c r="AF29" s="19">
        <f t="shared" si="7"/>
        <v>1986</v>
      </c>
      <c r="AG29" s="19">
        <f t="shared" si="7"/>
        <v>6865</v>
      </c>
      <c r="AH29" s="19">
        <f t="shared" si="7"/>
        <v>6844</v>
      </c>
      <c r="AI29" s="19">
        <f t="shared" si="7"/>
        <v>0</v>
      </c>
    </row>
    <row r="32" spans="1:35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G1:G2"/>
    <mergeCell ref="N1:N2"/>
    <mergeCell ref="O1:O2"/>
    <mergeCell ref="A1:A2"/>
    <mergeCell ref="B1:B2"/>
    <mergeCell ref="C1:C2"/>
    <mergeCell ref="D1:D2"/>
    <mergeCell ref="F1:F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32"/>
  <sheetViews>
    <sheetView workbookViewId="0">
      <pane xSplit="4" ySplit="2" topLeftCell="E3" activePane="bottomRight" state="frozen"/>
      <selection activeCell="E3" sqref="E3:E28"/>
      <selection pane="topRight" activeCell="E3" sqref="E3:E28"/>
      <selection pane="bottomLeft" activeCell="E3" sqref="E3:E28"/>
      <selection pane="bottomRight" activeCell="E3" sqref="E3:E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27.140625" customWidth="1"/>
  </cols>
  <sheetData>
    <row r="1" spans="1:34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0" t="s">
        <v>12</v>
      </c>
      <c r="F1" s="80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52</v>
      </c>
      <c r="AC1" s="5" t="s">
        <v>53</v>
      </c>
      <c r="AD1" s="84" t="s">
        <v>18</v>
      </c>
      <c r="AE1" s="82" t="s">
        <v>10</v>
      </c>
      <c r="AF1" s="82" t="s">
        <v>51</v>
      </c>
      <c r="AG1" s="76" t="s">
        <v>22</v>
      </c>
      <c r="AH1" s="78" t="s">
        <v>23</v>
      </c>
    </row>
    <row r="2" spans="1:34" x14ac:dyDescent="0.25">
      <c r="A2" s="85"/>
      <c r="B2" s="81"/>
      <c r="C2" s="81"/>
      <c r="D2" s="85"/>
      <c r="E2" s="81"/>
      <c r="F2" s="81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16"/>
      <c r="AD2" s="85"/>
      <c r="AE2" s="83"/>
      <c r="AF2" s="83"/>
      <c r="AG2" s="77"/>
      <c r="AH2" s="79"/>
    </row>
    <row r="3" spans="1:34" ht="12.75" customHeight="1" x14ac:dyDescent="0.25">
      <c r="A3" s="20" t="s">
        <v>31</v>
      </c>
      <c r="B3" s="21">
        <v>33</v>
      </c>
      <c r="C3" s="9">
        <v>41</v>
      </c>
      <c r="D3" s="9">
        <v>73</v>
      </c>
      <c r="E3" s="12"/>
      <c r="F3" s="1">
        <f>'5.8'!AH3</f>
        <v>1426</v>
      </c>
      <c r="G3" s="22">
        <f>SUM(E3:F3)</f>
        <v>1426</v>
      </c>
      <c r="H3" s="7"/>
      <c r="I3" s="7"/>
      <c r="J3" s="7"/>
      <c r="K3" s="7"/>
      <c r="L3" s="7"/>
      <c r="M3" s="7"/>
      <c r="N3" s="6">
        <f t="shared" ref="N3:N28" si="0">SUBTOTAL(9,H3:M3)</f>
        <v>0</v>
      </c>
      <c r="O3" s="11">
        <f t="shared" ref="O3:O28" si="1">G3-N3</f>
        <v>1426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18" si="2">O3-AE3</f>
        <v>1426</v>
      </c>
      <c r="AG3" s="7">
        <f>(B3*C3)+D3</f>
        <v>1426</v>
      </c>
      <c r="AH3" s="13">
        <f>AG3+AD3-AF3</f>
        <v>0</v>
      </c>
    </row>
    <row r="4" spans="1:34" ht="12.75" customHeight="1" x14ac:dyDescent="0.25">
      <c r="A4" s="20" t="s">
        <v>32</v>
      </c>
      <c r="B4" s="21">
        <v>70</v>
      </c>
      <c r="C4" s="9">
        <v>21</v>
      </c>
      <c r="D4" s="9">
        <v>38</v>
      </c>
      <c r="E4" s="12"/>
      <c r="F4" s="1">
        <f>'5.8'!AH4</f>
        <v>1508</v>
      </c>
      <c r="G4" s="22">
        <f t="shared" ref="G4:G28" si="3">SUM(E4:F4)</f>
        <v>1508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1508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8" si="4">SUM(P4:AC4)</f>
        <v>0</v>
      </c>
      <c r="AF4" s="15">
        <f t="shared" si="2"/>
        <v>1508</v>
      </c>
      <c r="AG4" s="7">
        <f t="shared" ref="AG4:AG28" si="5">(B4*C4)+D4</f>
        <v>1508</v>
      </c>
      <c r="AH4" s="13">
        <f t="shared" ref="AH4:AH28" si="6">AG4+AD4-AF4</f>
        <v>0</v>
      </c>
    </row>
    <row r="5" spans="1:34" ht="12.75" customHeight="1" x14ac:dyDescent="0.25">
      <c r="A5" s="20" t="s">
        <v>33</v>
      </c>
      <c r="B5" s="21">
        <v>45</v>
      </c>
      <c r="C5" s="8">
        <v>7</v>
      </c>
      <c r="D5" s="8">
        <v>19</v>
      </c>
      <c r="E5" s="12"/>
      <c r="F5" s="1">
        <f>'5.8'!AH5</f>
        <v>334</v>
      </c>
      <c r="G5" s="22">
        <f t="shared" si="3"/>
        <v>334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334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4"/>
        <v>0</v>
      </c>
      <c r="AF5" s="15">
        <f t="shared" si="2"/>
        <v>334</v>
      </c>
      <c r="AG5" s="7">
        <f t="shared" si="5"/>
        <v>334</v>
      </c>
      <c r="AH5" s="13">
        <f t="shared" si="6"/>
        <v>0</v>
      </c>
    </row>
    <row r="6" spans="1:34" ht="12.75" customHeight="1" x14ac:dyDescent="0.25">
      <c r="A6" s="20" t="s">
        <v>34</v>
      </c>
      <c r="B6" s="21">
        <v>40</v>
      </c>
      <c r="C6" s="8">
        <v>1</v>
      </c>
      <c r="D6" s="8">
        <v>11</v>
      </c>
      <c r="E6" s="12"/>
      <c r="F6" s="1">
        <f>'5.8'!AH6</f>
        <v>51</v>
      </c>
      <c r="G6" s="22">
        <f t="shared" si="3"/>
        <v>51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51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51</v>
      </c>
      <c r="AG6" s="7">
        <f t="shared" si="5"/>
        <v>51</v>
      </c>
      <c r="AH6" s="13">
        <f t="shared" si="6"/>
        <v>0</v>
      </c>
    </row>
    <row r="7" spans="1:34" ht="12.75" customHeight="1" x14ac:dyDescent="0.25">
      <c r="A7" s="20" t="s">
        <v>35</v>
      </c>
      <c r="B7" s="21">
        <v>40</v>
      </c>
      <c r="C7" s="8">
        <v>1</v>
      </c>
      <c r="D7" s="8">
        <v>22</v>
      </c>
      <c r="E7" s="12"/>
      <c r="F7" s="1">
        <f>'5.8'!AH7</f>
        <v>62</v>
      </c>
      <c r="G7" s="22">
        <f t="shared" si="3"/>
        <v>62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62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0</v>
      </c>
      <c r="AF7" s="15">
        <f t="shared" si="2"/>
        <v>62</v>
      </c>
      <c r="AG7" s="7">
        <f t="shared" si="5"/>
        <v>62</v>
      </c>
      <c r="AH7" s="13">
        <f t="shared" si="6"/>
        <v>0</v>
      </c>
    </row>
    <row r="8" spans="1:34" ht="12.75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'5.8'!AH8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0</v>
      </c>
      <c r="AG8" s="7">
        <f t="shared" si="5"/>
        <v>0</v>
      </c>
      <c r="AH8" s="13">
        <f t="shared" si="6"/>
        <v>0</v>
      </c>
    </row>
    <row r="9" spans="1:34" ht="12.75" customHeight="1" x14ac:dyDescent="0.25">
      <c r="A9" s="20" t="s">
        <v>37</v>
      </c>
      <c r="B9" s="21">
        <v>120</v>
      </c>
      <c r="C9" s="9">
        <v>2</v>
      </c>
      <c r="D9" s="9">
        <v>77</v>
      </c>
      <c r="E9" s="12"/>
      <c r="F9" s="1">
        <f>'5.8'!AH9</f>
        <v>317</v>
      </c>
      <c r="G9" s="22">
        <f t="shared" si="3"/>
        <v>317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317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0</v>
      </c>
      <c r="AF9" s="15">
        <f t="shared" si="2"/>
        <v>317</v>
      </c>
      <c r="AG9" s="7">
        <f t="shared" si="5"/>
        <v>317</v>
      </c>
      <c r="AH9" s="13">
        <f t="shared" si="6"/>
        <v>0</v>
      </c>
    </row>
    <row r="10" spans="1:34" ht="12.75" customHeight="1" x14ac:dyDescent="0.25">
      <c r="A10" s="20" t="s">
        <v>38</v>
      </c>
      <c r="B10" s="21">
        <v>60</v>
      </c>
      <c r="C10" s="8">
        <v>1</v>
      </c>
      <c r="D10" s="8">
        <v>29</v>
      </c>
      <c r="E10" s="12"/>
      <c r="F10" s="1">
        <f>'5.8'!AH10</f>
        <v>89</v>
      </c>
      <c r="G10" s="22">
        <f t="shared" si="3"/>
        <v>89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89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0</v>
      </c>
      <c r="AF10" s="15">
        <f t="shared" si="2"/>
        <v>89</v>
      </c>
      <c r="AG10" s="7">
        <f t="shared" si="5"/>
        <v>89</v>
      </c>
      <c r="AH10" s="13">
        <f t="shared" si="6"/>
        <v>0</v>
      </c>
    </row>
    <row r="11" spans="1:34" ht="12.75" customHeight="1" x14ac:dyDescent="0.25">
      <c r="A11" s="20" t="s">
        <v>39</v>
      </c>
      <c r="B11" s="21">
        <v>65</v>
      </c>
      <c r="C11" s="8">
        <v>3</v>
      </c>
      <c r="D11" s="8">
        <v>56</v>
      </c>
      <c r="E11" s="12"/>
      <c r="F11" s="1">
        <f>'5.8'!AH11</f>
        <v>251</v>
      </c>
      <c r="G11" s="22">
        <f t="shared" si="3"/>
        <v>251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251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4"/>
        <v>0</v>
      </c>
      <c r="AF11" s="15">
        <f t="shared" si="2"/>
        <v>251</v>
      </c>
      <c r="AG11" s="7">
        <f t="shared" si="5"/>
        <v>251</v>
      </c>
      <c r="AH11" s="13">
        <f t="shared" si="6"/>
        <v>0</v>
      </c>
    </row>
    <row r="12" spans="1:34" ht="12.75" customHeight="1" x14ac:dyDescent="0.25">
      <c r="A12" s="20" t="s">
        <v>40</v>
      </c>
      <c r="B12" s="21">
        <v>100</v>
      </c>
      <c r="C12" s="8">
        <v>7</v>
      </c>
      <c r="D12" s="8">
        <v>11</v>
      </c>
      <c r="E12" s="12"/>
      <c r="F12" s="1">
        <f>'5.8'!AH12</f>
        <v>711</v>
      </c>
      <c r="G12" s="22">
        <f t="shared" si="3"/>
        <v>711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711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0</v>
      </c>
      <c r="AF12" s="15">
        <f t="shared" si="2"/>
        <v>711</v>
      </c>
      <c r="AG12" s="7">
        <f t="shared" si="5"/>
        <v>711</v>
      </c>
      <c r="AH12" s="13">
        <f t="shared" si="6"/>
        <v>0</v>
      </c>
    </row>
    <row r="13" spans="1:34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'5.8'!AH13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.75" customHeight="1" x14ac:dyDescent="0.25">
      <c r="A14" s="20" t="s">
        <v>42</v>
      </c>
      <c r="B14" s="21">
        <v>48</v>
      </c>
      <c r="C14" s="10">
        <v>1</v>
      </c>
      <c r="D14" s="10">
        <v>33</v>
      </c>
      <c r="E14" s="12"/>
      <c r="F14" s="1">
        <f>'5.8'!AH14</f>
        <v>81</v>
      </c>
      <c r="G14" s="22">
        <f t="shared" si="3"/>
        <v>81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81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2"/>
        <v>81</v>
      </c>
      <c r="AG14" s="7">
        <f t="shared" si="5"/>
        <v>81</v>
      </c>
      <c r="AH14" s="13">
        <f t="shared" si="6"/>
        <v>0</v>
      </c>
    </row>
    <row r="15" spans="1:34" ht="12.75" customHeight="1" x14ac:dyDescent="0.25">
      <c r="A15" s="20" t="s">
        <v>43</v>
      </c>
      <c r="B15" s="21">
        <v>85</v>
      </c>
      <c r="C15" s="10">
        <v>1</v>
      </c>
      <c r="D15" s="10">
        <v>40</v>
      </c>
      <c r="E15" s="12"/>
      <c r="F15" s="1">
        <f>'5.8'!AH15</f>
        <v>125</v>
      </c>
      <c r="G15" s="22">
        <f t="shared" si="3"/>
        <v>125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125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2"/>
        <v>125</v>
      </c>
      <c r="AG15" s="7">
        <f t="shared" si="5"/>
        <v>125</v>
      </c>
      <c r="AH15" s="13">
        <f t="shared" si="6"/>
        <v>0</v>
      </c>
    </row>
    <row r="16" spans="1:34" ht="12.75" customHeight="1" x14ac:dyDescent="0.25">
      <c r="A16" s="20" t="s">
        <v>44</v>
      </c>
      <c r="B16" s="21">
        <v>50</v>
      </c>
      <c r="C16" s="10">
        <v>2</v>
      </c>
      <c r="D16" s="10">
        <v>42</v>
      </c>
      <c r="E16" s="12"/>
      <c r="F16" s="1">
        <f>'5.8'!AH16</f>
        <v>142</v>
      </c>
      <c r="G16" s="22">
        <f t="shared" si="3"/>
        <v>142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142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2"/>
        <v>142</v>
      </c>
      <c r="AG16" s="7">
        <f t="shared" si="5"/>
        <v>142</v>
      </c>
      <c r="AH16" s="13">
        <f t="shared" si="6"/>
        <v>0</v>
      </c>
    </row>
    <row r="17" spans="1:34" ht="12.75" customHeight="1" x14ac:dyDescent="0.25">
      <c r="A17" s="20" t="s">
        <v>45</v>
      </c>
      <c r="B17" s="21">
        <v>50</v>
      </c>
      <c r="C17" s="10">
        <v>2</v>
      </c>
      <c r="D17" s="10">
        <v>69</v>
      </c>
      <c r="E17" s="12"/>
      <c r="F17" s="1">
        <f>'5.8'!AH17</f>
        <v>169</v>
      </c>
      <c r="G17" s="22">
        <f t="shared" si="3"/>
        <v>169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169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169</v>
      </c>
      <c r="AG17" s="7">
        <f t="shared" si="5"/>
        <v>169</v>
      </c>
      <c r="AH17" s="13">
        <f t="shared" si="6"/>
        <v>0</v>
      </c>
    </row>
    <row r="18" spans="1:34" ht="12.75" customHeight="1" x14ac:dyDescent="0.25">
      <c r="A18" s="20" t="s">
        <v>46</v>
      </c>
      <c r="B18" s="21">
        <v>50</v>
      </c>
      <c r="C18" s="10">
        <v>2</v>
      </c>
      <c r="D18" s="10">
        <v>37</v>
      </c>
      <c r="E18" s="12"/>
      <c r="F18" s="1">
        <f>'5.8'!AH18</f>
        <v>137</v>
      </c>
      <c r="G18" s="22">
        <f t="shared" si="3"/>
        <v>137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137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137</v>
      </c>
      <c r="AG18" s="7">
        <f t="shared" si="5"/>
        <v>137</v>
      </c>
      <c r="AH18" s="13">
        <f t="shared" si="6"/>
        <v>0</v>
      </c>
    </row>
    <row r="19" spans="1:34" ht="12.75" customHeight="1" x14ac:dyDescent="0.25">
      <c r="A19" s="20" t="s">
        <v>25</v>
      </c>
      <c r="B19" s="21">
        <v>50</v>
      </c>
      <c r="C19" s="10">
        <v>2</v>
      </c>
      <c r="D19" s="10">
        <v>7</v>
      </c>
      <c r="E19" s="12"/>
      <c r="F19" s="1">
        <f>'5.8'!AH19</f>
        <v>107</v>
      </c>
      <c r="G19" s="22">
        <f t="shared" si="3"/>
        <v>107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107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ref="AF19:AF28" si="7">O19-AE19</f>
        <v>107</v>
      </c>
      <c r="AG19" s="7">
        <f t="shared" si="5"/>
        <v>107</v>
      </c>
      <c r="AH19" s="13">
        <f t="shared" si="6"/>
        <v>0</v>
      </c>
    </row>
    <row r="20" spans="1:34" ht="12.75" customHeight="1" x14ac:dyDescent="0.25">
      <c r="A20" s="20" t="s">
        <v>26</v>
      </c>
      <c r="B20" s="21">
        <v>0</v>
      </c>
      <c r="C20" s="10">
        <v>0</v>
      </c>
      <c r="D20" s="10"/>
      <c r="E20" s="12"/>
      <c r="F20" s="1">
        <f>'5.8'!AH20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7"/>
        <v>0</v>
      </c>
      <c r="AG20" s="7">
        <f t="shared" si="5"/>
        <v>0</v>
      </c>
      <c r="AH20" s="13">
        <f t="shared" si="6"/>
        <v>0</v>
      </c>
    </row>
    <row r="21" spans="1:34" ht="12.75" customHeight="1" x14ac:dyDescent="0.25">
      <c r="A21" s="20" t="s">
        <v>27</v>
      </c>
      <c r="B21" s="21">
        <v>33</v>
      </c>
      <c r="C21" s="10">
        <v>4</v>
      </c>
      <c r="D21" s="10">
        <v>2</v>
      </c>
      <c r="E21" s="12"/>
      <c r="F21" s="1">
        <f>'5.8'!AH21</f>
        <v>134</v>
      </c>
      <c r="G21" s="22">
        <f t="shared" si="3"/>
        <v>134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134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7"/>
        <v>134</v>
      </c>
      <c r="AG21" s="7">
        <f t="shared" si="5"/>
        <v>134</v>
      </c>
      <c r="AH21" s="13">
        <f t="shared" si="6"/>
        <v>0</v>
      </c>
    </row>
    <row r="22" spans="1:34" ht="12.75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'5.8'!AH22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7"/>
        <v>0</v>
      </c>
      <c r="AG22" s="7">
        <f t="shared" si="5"/>
        <v>0</v>
      </c>
      <c r="AH22" s="13">
        <f t="shared" si="6"/>
        <v>0</v>
      </c>
    </row>
    <row r="23" spans="1:34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'5.8'!AH23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7"/>
        <v>0</v>
      </c>
      <c r="AG23" s="7">
        <f t="shared" si="5"/>
        <v>0</v>
      </c>
      <c r="AH23" s="13">
        <f t="shared" si="6"/>
        <v>0</v>
      </c>
    </row>
    <row r="24" spans="1:34" ht="12.75" customHeight="1" x14ac:dyDescent="0.25">
      <c r="A24" s="20" t="s">
        <v>30</v>
      </c>
      <c r="B24" s="21">
        <v>50</v>
      </c>
      <c r="C24" s="10">
        <v>0</v>
      </c>
      <c r="D24" s="10">
        <v>25</v>
      </c>
      <c r="E24" s="12"/>
      <c r="F24" s="1">
        <f>'5.8'!AH24</f>
        <v>25</v>
      </c>
      <c r="G24" s="22">
        <f t="shared" si="3"/>
        <v>25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25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7"/>
        <v>25</v>
      </c>
      <c r="AG24" s="7">
        <f t="shared" si="5"/>
        <v>25</v>
      </c>
      <c r="AH24" s="13">
        <f t="shared" si="6"/>
        <v>0</v>
      </c>
    </row>
    <row r="25" spans="1:34" ht="12.75" customHeight="1" x14ac:dyDescent="0.25">
      <c r="A25" s="20" t="s">
        <v>59</v>
      </c>
      <c r="B25" s="21">
        <v>100</v>
      </c>
      <c r="C25" s="10">
        <v>0</v>
      </c>
      <c r="D25" s="10">
        <v>114</v>
      </c>
      <c r="E25" s="12"/>
      <c r="F25" s="1">
        <f>'5.8'!AH25</f>
        <v>114</v>
      </c>
      <c r="G25" s="22">
        <f t="shared" si="3"/>
        <v>114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114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7"/>
        <v>114</v>
      </c>
      <c r="AG25" s="7">
        <f t="shared" si="5"/>
        <v>114</v>
      </c>
      <c r="AH25" s="13">
        <f t="shared" si="6"/>
        <v>0</v>
      </c>
    </row>
    <row r="26" spans="1:34" ht="12.75" customHeight="1" x14ac:dyDescent="0.25">
      <c r="A26" s="20" t="s">
        <v>60</v>
      </c>
      <c r="B26" s="21">
        <v>100</v>
      </c>
      <c r="C26" s="10">
        <v>0</v>
      </c>
      <c r="D26" s="10">
        <v>164</v>
      </c>
      <c r="E26" s="12"/>
      <c r="F26" s="1">
        <f>'5.8'!AH26</f>
        <v>164</v>
      </c>
      <c r="G26" s="22">
        <f t="shared" si="3"/>
        <v>164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164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0</v>
      </c>
      <c r="AF26" s="15">
        <f t="shared" si="7"/>
        <v>164</v>
      </c>
      <c r="AG26" s="7">
        <f t="shared" si="5"/>
        <v>164</v>
      </c>
      <c r="AH26" s="13">
        <f t="shared" si="6"/>
        <v>0</v>
      </c>
    </row>
    <row r="27" spans="1:34" ht="12.75" customHeight="1" x14ac:dyDescent="0.25">
      <c r="A27" s="20" t="s">
        <v>138</v>
      </c>
      <c r="B27" s="21">
        <v>50</v>
      </c>
      <c r="C27" s="10">
        <v>10</v>
      </c>
      <c r="D27" s="10">
        <v>79</v>
      </c>
      <c r="E27" s="12"/>
      <c r="F27" s="1">
        <f>'5.8'!AH27</f>
        <v>579</v>
      </c>
      <c r="G27" s="22">
        <f t="shared" si="3"/>
        <v>579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579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4"/>
        <v>0</v>
      </c>
      <c r="AF27" s="15">
        <f t="shared" si="7"/>
        <v>579</v>
      </c>
      <c r="AG27" s="7">
        <f t="shared" si="5"/>
        <v>579</v>
      </c>
      <c r="AH27" s="13">
        <f t="shared" si="6"/>
        <v>0</v>
      </c>
    </row>
    <row r="28" spans="1:34" ht="12.75" customHeight="1" x14ac:dyDescent="0.25">
      <c r="A28" s="20" t="s">
        <v>58</v>
      </c>
      <c r="B28" s="21">
        <v>33</v>
      </c>
      <c r="C28" s="10">
        <v>9</v>
      </c>
      <c r="D28" s="10">
        <v>21</v>
      </c>
      <c r="E28" s="12"/>
      <c r="F28" s="1">
        <f>'5.8'!AH28</f>
        <v>318</v>
      </c>
      <c r="G28" s="22">
        <f t="shared" si="3"/>
        <v>318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318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4"/>
        <v>0</v>
      </c>
      <c r="AF28" s="15">
        <f t="shared" si="7"/>
        <v>318</v>
      </c>
      <c r="AG28" s="7">
        <f t="shared" si="5"/>
        <v>318</v>
      </c>
      <c r="AH28" s="13">
        <f t="shared" si="6"/>
        <v>0</v>
      </c>
    </row>
    <row r="29" spans="1:34" ht="12.75" customHeight="1" x14ac:dyDescent="0.25">
      <c r="E29" s="19">
        <f>SUM(E3:E28)</f>
        <v>0</v>
      </c>
      <c r="F29" s="19">
        <f t="shared" ref="F29:AH29" si="8">SUM(F3:F28)</f>
        <v>6844</v>
      </c>
      <c r="G29" s="19">
        <f t="shared" si="8"/>
        <v>6844</v>
      </c>
      <c r="H29" s="19">
        <f t="shared" si="8"/>
        <v>0</v>
      </c>
      <c r="I29" s="19">
        <f t="shared" si="8"/>
        <v>0</v>
      </c>
      <c r="J29" s="19">
        <f t="shared" si="8"/>
        <v>0</v>
      </c>
      <c r="K29" s="19">
        <f>SUM(K3:K28)</f>
        <v>0</v>
      </c>
      <c r="L29" s="19">
        <f t="shared" si="8"/>
        <v>0</v>
      </c>
      <c r="M29" s="19">
        <f t="shared" si="8"/>
        <v>0</v>
      </c>
      <c r="N29" s="19">
        <f t="shared" si="8"/>
        <v>0</v>
      </c>
      <c r="O29" s="19">
        <f t="shared" si="8"/>
        <v>6844</v>
      </c>
      <c r="P29" s="19">
        <f t="shared" si="8"/>
        <v>0</v>
      </c>
      <c r="Q29" s="19">
        <f t="shared" si="8"/>
        <v>0</v>
      </c>
      <c r="R29" s="19">
        <f t="shared" si="8"/>
        <v>0</v>
      </c>
      <c r="S29" s="19">
        <f t="shared" si="8"/>
        <v>0</v>
      </c>
      <c r="T29" s="19">
        <f t="shared" si="8"/>
        <v>0</v>
      </c>
      <c r="U29" s="19">
        <f t="shared" si="8"/>
        <v>0</v>
      </c>
      <c r="V29" s="19">
        <f t="shared" si="8"/>
        <v>0</v>
      </c>
      <c r="W29" s="19">
        <f t="shared" si="8"/>
        <v>0</v>
      </c>
      <c r="X29" s="19">
        <f t="shared" si="8"/>
        <v>0</v>
      </c>
      <c r="Y29" s="19">
        <f t="shared" si="8"/>
        <v>0</v>
      </c>
      <c r="Z29" s="19">
        <f t="shared" si="8"/>
        <v>0</v>
      </c>
      <c r="AA29" s="19">
        <f t="shared" si="8"/>
        <v>0</v>
      </c>
      <c r="AB29" s="19">
        <f t="shared" si="8"/>
        <v>0</v>
      </c>
      <c r="AC29" s="19">
        <f t="shared" si="8"/>
        <v>0</v>
      </c>
      <c r="AD29" s="19">
        <f t="shared" si="8"/>
        <v>0</v>
      </c>
      <c r="AE29" s="19">
        <f t="shared" si="8"/>
        <v>0</v>
      </c>
      <c r="AF29" s="19">
        <f t="shared" si="8"/>
        <v>6844</v>
      </c>
      <c r="AG29" s="19">
        <f t="shared" si="8"/>
        <v>6844</v>
      </c>
      <c r="AH29" s="19">
        <f t="shared" si="8"/>
        <v>0</v>
      </c>
    </row>
    <row r="32" spans="1:34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32"/>
  <sheetViews>
    <sheetView zoomScale="85" zoomScaleNormal="85" workbookViewId="0">
      <pane xSplit="4" ySplit="2" topLeftCell="E3" activePane="bottomRight" state="frozen"/>
      <selection activeCell="E3" sqref="E3:E28"/>
      <selection pane="topRight" activeCell="E3" sqref="E3:E28"/>
      <selection pane="bottomLeft" activeCell="E3" sqref="E3:E28"/>
      <selection pane="bottomRight" activeCell="E3" sqref="E3:E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3" customWidth="1"/>
  </cols>
  <sheetData>
    <row r="1" spans="1:35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0" t="s">
        <v>12</v>
      </c>
      <c r="F1" s="80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118</v>
      </c>
      <c r="AC1" s="5" t="s">
        <v>127</v>
      </c>
      <c r="AD1" s="5" t="s">
        <v>55</v>
      </c>
      <c r="AE1" s="84" t="s">
        <v>18</v>
      </c>
      <c r="AF1" s="82" t="s">
        <v>10</v>
      </c>
      <c r="AG1" s="82" t="s">
        <v>51</v>
      </c>
      <c r="AH1" s="76" t="s">
        <v>22</v>
      </c>
      <c r="AI1" s="78" t="s">
        <v>23</v>
      </c>
    </row>
    <row r="2" spans="1:35" x14ac:dyDescent="0.25">
      <c r="A2" s="85"/>
      <c r="B2" s="81"/>
      <c r="C2" s="81"/>
      <c r="D2" s="85"/>
      <c r="E2" s="81"/>
      <c r="F2" s="81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57" t="s">
        <v>119</v>
      </c>
      <c r="AC2" s="57" t="s">
        <v>128</v>
      </c>
      <c r="AD2" s="57"/>
      <c r="AE2" s="85"/>
      <c r="AF2" s="83"/>
      <c r="AG2" s="83"/>
      <c r="AH2" s="77"/>
      <c r="AI2" s="79"/>
    </row>
    <row r="3" spans="1:35" ht="12" customHeight="1" x14ac:dyDescent="0.25">
      <c r="A3" s="20" t="s">
        <v>31</v>
      </c>
      <c r="B3" s="21">
        <v>33</v>
      </c>
      <c r="C3" s="9">
        <v>28</v>
      </c>
      <c r="D3" s="9">
        <v>79</v>
      </c>
      <c r="E3" s="12">
        <v>30</v>
      </c>
      <c r="F3" s="1">
        <f>'6.8'!AG3</f>
        <v>1426</v>
      </c>
      <c r="G3" s="22">
        <f>SUM(E3:F3)</f>
        <v>1456</v>
      </c>
      <c r="H3" s="7">
        <v>120</v>
      </c>
      <c r="I3" s="7"/>
      <c r="J3" s="7"/>
      <c r="K3" s="7">
        <v>50</v>
      </c>
      <c r="L3" s="7">
        <v>8</v>
      </c>
      <c r="M3" s="7"/>
      <c r="N3" s="6">
        <f t="shared" ref="N3:N28" si="0">SUBTOTAL(9,H3:M3)</f>
        <v>178</v>
      </c>
      <c r="O3" s="11">
        <f t="shared" ref="O3:O28" si="1">G3-N3</f>
        <v>1278</v>
      </c>
      <c r="P3" s="14"/>
      <c r="Q3" s="14">
        <v>29</v>
      </c>
      <c r="R3" s="14"/>
      <c r="S3" s="14">
        <v>51</v>
      </c>
      <c r="T3" s="14"/>
      <c r="U3" s="14"/>
      <c r="V3" s="14">
        <v>20</v>
      </c>
      <c r="W3" s="14"/>
      <c r="X3" s="14">
        <v>34</v>
      </c>
      <c r="Y3" s="14">
        <v>38</v>
      </c>
      <c r="Z3" s="14">
        <v>25</v>
      </c>
      <c r="AA3" s="14">
        <v>74</v>
      </c>
      <c r="AB3" s="14">
        <v>2</v>
      </c>
      <c r="AC3" s="14"/>
      <c r="AD3" s="14"/>
      <c r="AE3" s="14">
        <v>2</v>
      </c>
      <c r="AF3" s="13">
        <f>SUM(P3:AD3)</f>
        <v>273</v>
      </c>
      <c r="AG3" s="15">
        <f t="shared" ref="AG3:AG28" si="2">O3-AF3</f>
        <v>1005</v>
      </c>
      <c r="AH3" s="7">
        <f>(B3*C3)+D3</f>
        <v>1003</v>
      </c>
      <c r="AI3" s="13">
        <f>AH3+AE3-AG3</f>
        <v>0</v>
      </c>
    </row>
    <row r="4" spans="1:35" ht="12" customHeight="1" x14ac:dyDescent="0.25">
      <c r="A4" s="20" t="s">
        <v>32</v>
      </c>
      <c r="B4" s="21">
        <v>70</v>
      </c>
      <c r="C4" s="9">
        <v>16</v>
      </c>
      <c r="D4" s="9">
        <v>24</v>
      </c>
      <c r="E4" s="12"/>
      <c r="F4" s="1">
        <f>'6.8'!AG4</f>
        <v>1508</v>
      </c>
      <c r="G4" s="22">
        <f t="shared" ref="G4:G28" si="3">SUM(E4:F4)</f>
        <v>1508</v>
      </c>
      <c r="H4" s="7">
        <v>63</v>
      </c>
      <c r="I4" s="7"/>
      <c r="J4" s="7"/>
      <c r="K4" s="7">
        <v>20</v>
      </c>
      <c r="L4" s="7">
        <v>10</v>
      </c>
      <c r="M4" s="7"/>
      <c r="N4" s="6">
        <f t="shared" si="0"/>
        <v>93</v>
      </c>
      <c r="O4" s="11">
        <f t="shared" si="1"/>
        <v>1415</v>
      </c>
      <c r="P4" s="14"/>
      <c r="Q4" s="14">
        <v>36</v>
      </c>
      <c r="R4" s="14"/>
      <c r="S4" s="14">
        <v>31</v>
      </c>
      <c r="T4" s="14"/>
      <c r="U4" s="14"/>
      <c r="V4" s="14">
        <v>22</v>
      </c>
      <c r="W4" s="14"/>
      <c r="X4" s="14">
        <v>23</v>
      </c>
      <c r="Y4" s="14">
        <v>37</v>
      </c>
      <c r="Z4" s="14">
        <v>15</v>
      </c>
      <c r="AA4" s="14">
        <v>97</v>
      </c>
      <c r="AB4" s="14">
        <v>3</v>
      </c>
      <c r="AC4" s="14">
        <v>7</v>
      </c>
      <c r="AD4" s="14"/>
      <c r="AE4" s="14"/>
      <c r="AF4" s="13">
        <f t="shared" ref="AF4:AF28" si="4">SUM(P4:AD4)</f>
        <v>271</v>
      </c>
      <c r="AG4" s="15">
        <f t="shared" si="2"/>
        <v>1144</v>
      </c>
      <c r="AH4" s="7">
        <f t="shared" ref="AH4:AH28" si="5">(B4*C4)+D4</f>
        <v>1144</v>
      </c>
      <c r="AI4" s="13">
        <f t="shared" ref="AI4:AI28" si="6">AH4+AE4-AG4</f>
        <v>0</v>
      </c>
    </row>
    <row r="5" spans="1:35" ht="12" customHeight="1" x14ac:dyDescent="0.25">
      <c r="A5" s="20" t="s">
        <v>33</v>
      </c>
      <c r="B5" s="21">
        <v>45</v>
      </c>
      <c r="C5" s="8">
        <v>6</v>
      </c>
      <c r="D5" s="8"/>
      <c r="E5" s="12"/>
      <c r="F5" s="1">
        <f>'6.8'!AG5</f>
        <v>334</v>
      </c>
      <c r="G5" s="22">
        <f t="shared" si="3"/>
        <v>334</v>
      </c>
      <c r="H5" s="7"/>
      <c r="I5" s="7"/>
      <c r="J5" s="7"/>
      <c r="K5" s="7">
        <v>20</v>
      </c>
      <c r="L5" s="7"/>
      <c r="M5" s="7"/>
      <c r="N5" s="6">
        <f t="shared" si="0"/>
        <v>20</v>
      </c>
      <c r="O5" s="11">
        <f t="shared" si="1"/>
        <v>314</v>
      </c>
      <c r="P5" s="14"/>
      <c r="Q5" s="14">
        <v>6</v>
      </c>
      <c r="R5" s="14"/>
      <c r="S5" s="14">
        <v>4</v>
      </c>
      <c r="T5" s="14"/>
      <c r="U5" s="14"/>
      <c r="V5" s="14"/>
      <c r="W5" s="14"/>
      <c r="X5" s="14"/>
      <c r="Y5" s="14">
        <v>3</v>
      </c>
      <c r="Z5" s="14">
        <v>3</v>
      </c>
      <c r="AA5" s="14">
        <v>27</v>
      </c>
      <c r="AB5" s="14">
        <v>1</v>
      </c>
      <c r="AC5" s="14"/>
      <c r="AD5" s="14"/>
      <c r="AE5" s="14"/>
      <c r="AF5" s="13">
        <f t="shared" si="4"/>
        <v>44</v>
      </c>
      <c r="AG5" s="15">
        <f t="shared" si="2"/>
        <v>270</v>
      </c>
      <c r="AH5" s="7">
        <f t="shared" si="5"/>
        <v>270</v>
      </c>
      <c r="AI5" s="13">
        <f t="shared" si="6"/>
        <v>0</v>
      </c>
    </row>
    <row r="6" spans="1:35" ht="12" customHeight="1" x14ac:dyDescent="0.25">
      <c r="A6" s="20" t="s">
        <v>34</v>
      </c>
      <c r="B6" s="21">
        <v>40</v>
      </c>
      <c r="C6" s="8">
        <v>1</v>
      </c>
      <c r="D6" s="8">
        <v>1</v>
      </c>
      <c r="E6" s="12"/>
      <c r="F6" s="1">
        <f>'6.8'!AG6</f>
        <v>51</v>
      </c>
      <c r="G6" s="22">
        <f t="shared" si="3"/>
        <v>51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51</v>
      </c>
      <c r="P6" s="14"/>
      <c r="Q6" s="14"/>
      <c r="R6" s="14"/>
      <c r="S6" s="14"/>
      <c r="T6" s="14"/>
      <c r="U6" s="14"/>
      <c r="V6" s="14"/>
      <c r="W6" s="14"/>
      <c r="X6" s="14">
        <v>6</v>
      </c>
      <c r="Y6" s="14">
        <v>2</v>
      </c>
      <c r="Z6" s="14">
        <v>2</v>
      </c>
      <c r="AA6" s="14"/>
      <c r="AB6" s="14"/>
      <c r="AC6" s="14"/>
      <c r="AD6" s="14"/>
      <c r="AE6" s="14"/>
      <c r="AF6" s="13">
        <f t="shared" si="4"/>
        <v>10</v>
      </c>
      <c r="AG6" s="15">
        <f t="shared" si="2"/>
        <v>41</v>
      </c>
      <c r="AH6" s="7">
        <f t="shared" si="5"/>
        <v>41</v>
      </c>
      <c r="AI6" s="13">
        <f t="shared" si="6"/>
        <v>0</v>
      </c>
    </row>
    <row r="7" spans="1:35" ht="12" customHeight="1" x14ac:dyDescent="0.25">
      <c r="A7" s="20" t="s">
        <v>35</v>
      </c>
      <c r="B7" s="21">
        <v>60</v>
      </c>
      <c r="C7" s="8">
        <v>1</v>
      </c>
      <c r="D7" s="8">
        <v>47</v>
      </c>
      <c r="E7" s="12">
        <v>60</v>
      </c>
      <c r="F7" s="1">
        <f>'6.8'!AG7</f>
        <v>62</v>
      </c>
      <c r="G7" s="22">
        <f t="shared" si="3"/>
        <v>122</v>
      </c>
      <c r="H7" s="7"/>
      <c r="I7" s="7"/>
      <c r="J7" s="7"/>
      <c r="K7" s="7">
        <v>3</v>
      </c>
      <c r="L7" s="7"/>
      <c r="M7" s="7"/>
      <c r="N7" s="6">
        <f t="shared" si="0"/>
        <v>3</v>
      </c>
      <c r="O7" s="11">
        <f t="shared" si="1"/>
        <v>119</v>
      </c>
      <c r="P7" s="14"/>
      <c r="Q7" s="14"/>
      <c r="R7" s="14"/>
      <c r="S7" s="14">
        <v>4</v>
      </c>
      <c r="T7" s="14"/>
      <c r="U7" s="14"/>
      <c r="V7" s="14">
        <v>3</v>
      </c>
      <c r="W7" s="14"/>
      <c r="X7" s="14"/>
      <c r="Y7" s="14"/>
      <c r="Z7" s="14">
        <v>4</v>
      </c>
      <c r="AA7" s="14"/>
      <c r="AB7" s="14">
        <v>1</v>
      </c>
      <c r="AC7" s="14"/>
      <c r="AD7" s="14"/>
      <c r="AE7" s="14"/>
      <c r="AF7" s="13">
        <f t="shared" si="4"/>
        <v>12</v>
      </c>
      <c r="AG7" s="15">
        <f t="shared" si="2"/>
        <v>107</v>
      </c>
      <c r="AH7" s="7">
        <f t="shared" si="5"/>
        <v>107</v>
      </c>
      <c r="AI7" s="13">
        <f t="shared" si="6"/>
        <v>0</v>
      </c>
    </row>
    <row r="8" spans="1:35" ht="12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'6.8'!AG8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2"/>
        <v>0</v>
      </c>
      <c r="AH8" s="7">
        <f t="shared" si="5"/>
        <v>0</v>
      </c>
      <c r="AI8" s="13">
        <f t="shared" si="6"/>
        <v>0</v>
      </c>
    </row>
    <row r="9" spans="1:35" ht="12" customHeight="1" x14ac:dyDescent="0.25">
      <c r="A9" s="20" t="s">
        <v>37</v>
      </c>
      <c r="B9" s="21">
        <v>120</v>
      </c>
      <c r="C9" s="9">
        <v>3</v>
      </c>
      <c r="D9" s="9">
        <v>90</v>
      </c>
      <c r="E9" s="12">
        <v>240</v>
      </c>
      <c r="F9" s="1">
        <f>'6.8'!AG9</f>
        <v>317</v>
      </c>
      <c r="G9" s="22">
        <f t="shared" si="3"/>
        <v>557</v>
      </c>
      <c r="H9" s="7">
        <v>19</v>
      </c>
      <c r="I9" s="7"/>
      <c r="J9" s="7"/>
      <c r="K9" s="7"/>
      <c r="L9" s="7"/>
      <c r="M9" s="7"/>
      <c r="N9" s="6">
        <f t="shared" si="0"/>
        <v>19</v>
      </c>
      <c r="O9" s="11">
        <f t="shared" si="1"/>
        <v>538</v>
      </c>
      <c r="P9" s="14"/>
      <c r="Q9" s="14">
        <v>15</v>
      </c>
      <c r="R9" s="14"/>
      <c r="S9" s="14">
        <v>21</v>
      </c>
      <c r="T9" s="14"/>
      <c r="U9" s="14"/>
      <c r="V9" s="14">
        <v>7</v>
      </c>
      <c r="W9" s="14"/>
      <c r="X9" s="14">
        <v>11</v>
      </c>
      <c r="Y9" s="14">
        <v>10</v>
      </c>
      <c r="Z9" s="14">
        <v>10</v>
      </c>
      <c r="AA9" s="14">
        <v>14</v>
      </c>
      <c r="AB9" s="14"/>
      <c r="AC9" s="14"/>
      <c r="AD9" s="14"/>
      <c r="AE9" s="14"/>
      <c r="AF9" s="13">
        <f t="shared" si="4"/>
        <v>88</v>
      </c>
      <c r="AG9" s="15">
        <f t="shared" si="2"/>
        <v>450</v>
      </c>
      <c r="AH9" s="7">
        <f t="shared" si="5"/>
        <v>450</v>
      </c>
      <c r="AI9" s="13">
        <f t="shared" si="6"/>
        <v>0</v>
      </c>
    </row>
    <row r="10" spans="1:35" ht="12" customHeight="1" x14ac:dyDescent="0.25">
      <c r="A10" s="20" t="s">
        <v>38</v>
      </c>
      <c r="B10" s="21">
        <v>60</v>
      </c>
      <c r="C10" s="8">
        <v>1</v>
      </c>
      <c r="D10" s="8">
        <v>20</v>
      </c>
      <c r="E10" s="12"/>
      <c r="F10" s="1">
        <f>'6.8'!AG10</f>
        <v>89</v>
      </c>
      <c r="G10" s="22">
        <f t="shared" si="3"/>
        <v>89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89</v>
      </c>
      <c r="P10" s="14"/>
      <c r="Q10" s="14"/>
      <c r="R10" s="14"/>
      <c r="S10" s="14"/>
      <c r="T10" s="14"/>
      <c r="U10" s="14"/>
      <c r="V10" s="14"/>
      <c r="W10" s="14"/>
      <c r="X10" s="14"/>
      <c r="Y10" s="14">
        <v>5</v>
      </c>
      <c r="Z10" s="14"/>
      <c r="AA10" s="14">
        <v>3</v>
      </c>
      <c r="AB10" s="14">
        <v>1</v>
      </c>
      <c r="AC10" s="14"/>
      <c r="AD10" s="14"/>
      <c r="AE10" s="14"/>
      <c r="AF10" s="13">
        <f t="shared" si="4"/>
        <v>9</v>
      </c>
      <c r="AG10" s="15">
        <f t="shared" si="2"/>
        <v>80</v>
      </c>
      <c r="AH10" s="7">
        <f t="shared" si="5"/>
        <v>80</v>
      </c>
      <c r="AI10" s="13">
        <f t="shared" si="6"/>
        <v>0</v>
      </c>
    </row>
    <row r="11" spans="1:35" ht="12" customHeight="1" x14ac:dyDescent="0.25">
      <c r="A11" s="20" t="s">
        <v>39</v>
      </c>
      <c r="B11" s="21">
        <v>65</v>
      </c>
      <c r="C11" s="8">
        <v>5</v>
      </c>
      <c r="D11" s="8">
        <v>5</v>
      </c>
      <c r="E11" s="12">
        <v>130</v>
      </c>
      <c r="F11" s="1">
        <f>'6.8'!AG11</f>
        <v>251</v>
      </c>
      <c r="G11" s="22">
        <f t="shared" si="3"/>
        <v>381</v>
      </c>
      <c r="H11" s="7">
        <v>3</v>
      </c>
      <c r="I11" s="7"/>
      <c r="J11" s="7"/>
      <c r="K11" s="7"/>
      <c r="L11" s="7"/>
      <c r="M11" s="7"/>
      <c r="N11" s="6">
        <f t="shared" si="0"/>
        <v>3</v>
      </c>
      <c r="O11" s="11">
        <f t="shared" si="1"/>
        <v>378</v>
      </c>
      <c r="P11" s="14"/>
      <c r="Q11" s="14">
        <v>18</v>
      </c>
      <c r="R11" s="14"/>
      <c r="S11" s="14">
        <v>4</v>
      </c>
      <c r="T11" s="14"/>
      <c r="U11" s="14"/>
      <c r="V11" s="14">
        <v>8</v>
      </c>
      <c r="W11" s="14"/>
      <c r="X11" s="14"/>
      <c r="Y11" s="14">
        <v>3</v>
      </c>
      <c r="Z11" s="14">
        <v>10</v>
      </c>
      <c r="AA11" s="14">
        <v>5</v>
      </c>
      <c r="AB11" s="14"/>
      <c r="AC11" s="14"/>
      <c r="AD11" s="14"/>
      <c r="AE11" s="14"/>
      <c r="AF11" s="13">
        <f t="shared" si="4"/>
        <v>48</v>
      </c>
      <c r="AG11" s="15">
        <f t="shared" si="2"/>
        <v>330</v>
      </c>
      <c r="AH11" s="7">
        <f t="shared" si="5"/>
        <v>330</v>
      </c>
      <c r="AI11" s="13">
        <f t="shared" si="6"/>
        <v>0</v>
      </c>
    </row>
    <row r="12" spans="1:35" ht="12" customHeight="1" x14ac:dyDescent="0.25">
      <c r="A12" s="20" t="s">
        <v>40</v>
      </c>
      <c r="B12" s="21">
        <v>100</v>
      </c>
      <c r="C12" s="8">
        <v>5</v>
      </c>
      <c r="D12" s="8">
        <v>2</v>
      </c>
      <c r="E12" s="12"/>
      <c r="F12" s="1">
        <f>'6.8'!AG12</f>
        <v>711</v>
      </c>
      <c r="G12" s="22">
        <f t="shared" si="3"/>
        <v>711</v>
      </c>
      <c r="H12" s="7">
        <v>46</v>
      </c>
      <c r="I12" s="7"/>
      <c r="J12" s="7"/>
      <c r="K12" s="7"/>
      <c r="L12" s="7">
        <v>10</v>
      </c>
      <c r="M12" s="7"/>
      <c r="N12" s="6">
        <f t="shared" si="0"/>
        <v>56</v>
      </c>
      <c r="O12" s="11">
        <f t="shared" si="1"/>
        <v>655</v>
      </c>
      <c r="P12" s="14"/>
      <c r="Q12" s="14">
        <v>34</v>
      </c>
      <c r="R12" s="14"/>
      <c r="S12" s="14">
        <v>24</v>
      </c>
      <c r="T12" s="14"/>
      <c r="U12" s="14"/>
      <c r="V12" s="14">
        <v>12</v>
      </c>
      <c r="W12" s="14"/>
      <c r="X12" s="14">
        <v>27</v>
      </c>
      <c r="Y12" s="14">
        <v>36</v>
      </c>
      <c r="Z12" s="14">
        <v>10</v>
      </c>
      <c r="AA12" s="14">
        <v>8</v>
      </c>
      <c r="AB12" s="14"/>
      <c r="AC12" s="14"/>
      <c r="AD12" s="14"/>
      <c r="AE12" s="14">
        <v>2</v>
      </c>
      <c r="AF12" s="13">
        <f t="shared" si="4"/>
        <v>151</v>
      </c>
      <c r="AG12" s="15">
        <f t="shared" si="2"/>
        <v>504</v>
      </c>
      <c r="AH12" s="7">
        <f t="shared" si="5"/>
        <v>502</v>
      </c>
      <c r="AI12" s="13">
        <f t="shared" si="6"/>
        <v>0</v>
      </c>
    </row>
    <row r="13" spans="1:35" ht="12" customHeight="1" x14ac:dyDescent="0.25">
      <c r="A13" s="20" t="s">
        <v>41</v>
      </c>
      <c r="B13" s="21">
        <v>0</v>
      </c>
      <c r="C13" s="10"/>
      <c r="D13" s="10"/>
      <c r="E13" s="12"/>
      <c r="F13" s="1">
        <f>'6.8'!AG13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0</v>
      </c>
      <c r="AG13" s="15">
        <f t="shared" si="2"/>
        <v>0</v>
      </c>
      <c r="AH13" s="7">
        <f t="shared" si="5"/>
        <v>0</v>
      </c>
      <c r="AI13" s="13">
        <f t="shared" si="6"/>
        <v>0</v>
      </c>
    </row>
    <row r="14" spans="1:35" ht="12" customHeight="1" x14ac:dyDescent="0.25">
      <c r="A14" s="20" t="s">
        <v>42</v>
      </c>
      <c r="B14" s="21">
        <v>48</v>
      </c>
      <c r="C14" s="10">
        <v>2</v>
      </c>
      <c r="D14" s="10">
        <v>10</v>
      </c>
      <c r="E14" s="12">
        <v>48</v>
      </c>
      <c r="F14" s="1">
        <f>'6.8'!AG14</f>
        <v>81</v>
      </c>
      <c r="G14" s="22">
        <f t="shared" si="3"/>
        <v>129</v>
      </c>
      <c r="H14" s="7">
        <v>2</v>
      </c>
      <c r="I14" s="7"/>
      <c r="J14" s="7"/>
      <c r="K14" s="7"/>
      <c r="L14" s="7"/>
      <c r="M14" s="7"/>
      <c r="N14" s="6">
        <f t="shared" si="0"/>
        <v>2</v>
      </c>
      <c r="O14" s="11">
        <f t="shared" si="1"/>
        <v>127</v>
      </c>
      <c r="P14" s="14"/>
      <c r="Q14" s="14">
        <v>12</v>
      </c>
      <c r="R14" s="14"/>
      <c r="S14" s="14">
        <v>2</v>
      </c>
      <c r="T14" s="14"/>
      <c r="U14" s="14"/>
      <c r="V14" s="14"/>
      <c r="W14" s="14"/>
      <c r="X14" s="14">
        <v>2</v>
      </c>
      <c r="Y14" s="14">
        <v>5</v>
      </c>
      <c r="Z14" s="14"/>
      <c r="AA14" s="14"/>
      <c r="AB14" s="14"/>
      <c r="AC14" s="14"/>
      <c r="AD14" s="14"/>
      <c r="AE14" s="14"/>
      <c r="AF14" s="13">
        <f t="shared" si="4"/>
        <v>21</v>
      </c>
      <c r="AG14" s="15">
        <f t="shared" si="2"/>
        <v>106</v>
      </c>
      <c r="AH14" s="7">
        <f t="shared" si="5"/>
        <v>106</v>
      </c>
      <c r="AI14" s="13">
        <f t="shared" si="6"/>
        <v>0</v>
      </c>
    </row>
    <row r="15" spans="1:35" ht="12" customHeight="1" x14ac:dyDescent="0.25">
      <c r="A15" s="20" t="s">
        <v>43</v>
      </c>
      <c r="B15" s="21">
        <v>85</v>
      </c>
      <c r="C15" s="10">
        <v>2</v>
      </c>
      <c r="D15" s="10">
        <v>68</v>
      </c>
      <c r="E15" s="12">
        <v>170</v>
      </c>
      <c r="F15" s="1">
        <f>'6.8'!AG15</f>
        <v>125</v>
      </c>
      <c r="G15" s="22">
        <f t="shared" si="3"/>
        <v>295</v>
      </c>
      <c r="H15" s="7">
        <v>15</v>
      </c>
      <c r="I15" s="7"/>
      <c r="J15" s="7"/>
      <c r="K15" s="7"/>
      <c r="L15" s="7"/>
      <c r="M15" s="7"/>
      <c r="N15" s="6">
        <f t="shared" si="0"/>
        <v>15</v>
      </c>
      <c r="O15" s="11">
        <f t="shared" si="1"/>
        <v>280</v>
      </c>
      <c r="P15" s="14"/>
      <c r="Q15" s="14">
        <v>13</v>
      </c>
      <c r="R15" s="14"/>
      <c r="S15" s="14"/>
      <c r="T15" s="14"/>
      <c r="U15" s="14"/>
      <c r="V15" s="14">
        <v>3</v>
      </c>
      <c r="W15" s="14"/>
      <c r="X15" s="14">
        <v>2</v>
      </c>
      <c r="Y15" s="14">
        <v>6</v>
      </c>
      <c r="Z15" s="14">
        <v>12</v>
      </c>
      <c r="AA15" s="14">
        <v>6</v>
      </c>
      <c r="AB15" s="14"/>
      <c r="AC15" s="14"/>
      <c r="AD15" s="14"/>
      <c r="AE15" s="14"/>
      <c r="AF15" s="13">
        <f t="shared" si="4"/>
        <v>42</v>
      </c>
      <c r="AG15" s="15">
        <f t="shared" si="2"/>
        <v>238</v>
      </c>
      <c r="AH15" s="7">
        <f t="shared" si="5"/>
        <v>238</v>
      </c>
      <c r="AI15" s="13">
        <f t="shared" si="6"/>
        <v>0</v>
      </c>
    </row>
    <row r="16" spans="1:35" ht="12" customHeight="1" x14ac:dyDescent="0.25">
      <c r="A16" s="20" t="s">
        <v>44</v>
      </c>
      <c r="B16" s="21">
        <v>50</v>
      </c>
      <c r="C16" s="10">
        <v>3</v>
      </c>
      <c r="D16" s="10">
        <v>61</v>
      </c>
      <c r="E16" s="12">
        <v>170</v>
      </c>
      <c r="F16" s="1">
        <f>'6.8'!AG16</f>
        <v>142</v>
      </c>
      <c r="G16" s="22">
        <f t="shared" si="3"/>
        <v>312</v>
      </c>
      <c r="H16" s="7">
        <v>7</v>
      </c>
      <c r="I16" s="7"/>
      <c r="J16" s="7"/>
      <c r="K16" s="7"/>
      <c r="L16" s="7"/>
      <c r="M16" s="7"/>
      <c r="N16" s="6">
        <f t="shared" si="0"/>
        <v>7</v>
      </c>
      <c r="O16" s="11">
        <f t="shared" si="1"/>
        <v>305</v>
      </c>
      <c r="P16" s="14"/>
      <c r="Q16" s="14">
        <v>33</v>
      </c>
      <c r="R16" s="14"/>
      <c r="S16" s="14">
        <v>23</v>
      </c>
      <c r="T16" s="14"/>
      <c r="U16" s="14"/>
      <c r="V16" s="14">
        <v>8</v>
      </c>
      <c r="W16" s="14"/>
      <c r="X16" s="14">
        <v>11</v>
      </c>
      <c r="Y16" s="14">
        <v>14</v>
      </c>
      <c r="Z16" s="14">
        <v>3</v>
      </c>
      <c r="AA16" s="14">
        <v>2</v>
      </c>
      <c r="AB16" s="14"/>
      <c r="AC16" s="14"/>
      <c r="AD16" s="14"/>
      <c r="AE16" s="14"/>
      <c r="AF16" s="13">
        <f t="shared" si="4"/>
        <v>94</v>
      </c>
      <c r="AG16" s="15">
        <f t="shared" si="2"/>
        <v>211</v>
      </c>
      <c r="AH16" s="7">
        <f t="shared" si="5"/>
        <v>211</v>
      </c>
      <c r="AI16" s="13">
        <f t="shared" si="6"/>
        <v>0</v>
      </c>
    </row>
    <row r="17" spans="1:35" ht="12" customHeight="1" x14ac:dyDescent="0.25">
      <c r="A17" s="20" t="s">
        <v>45</v>
      </c>
      <c r="B17" s="21">
        <v>50</v>
      </c>
      <c r="C17" s="10">
        <v>5</v>
      </c>
      <c r="D17" s="10">
        <v>55</v>
      </c>
      <c r="E17" s="12">
        <v>170</v>
      </c>
      <c r="F17" s="1">
        <f>'6.8'!AG17</f>
        <v>169</v>
      </c>
      <c r="G17" s="22">
        <f t="shared" si="3"/>
        <v>339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339</v>
      </c>
      <c r="P17" s="14"/>
      <c r="Q17" s="14">
        <v>9</v>
      </c>
      <c r="R17" s="14"/>
      <c r="S17" s="14">
        <v>13</v>
      </c>
      <c r="T17" s="14"/>
      <c r="U17" s="14"/>
      <c r="V17" s="14"/>
      <c r="W17" s="14"/>
      <c r="X17" s="14"/>
      <c r="Y17" s="14">
        <v>4</v>
      </c>
      <c r="Z17" s="14">
        <v>8</v>
      </c>
      <c r="AA17" s="14"/>
      <c r="AB17" s="14"/>
      <c r="AC17" s="14"/>
      <c r="AD17" s="14"/>
      <c r="AE17" s="14"/>
      <c r="AF17" s="13">
        <f t="shared" si="4"/>
        <v>34</v>
      </c>
      <c r="AG17" s="15">
        <f t="shared" si="2"/>
        <v>305</v>
      </c>
      <c r="AH17" s="7">
        <f t="shared" si="5"/>
        <v>305</v>
      </c>
      <c r="AI17" s="13">
        <f t="shared" si="6"/>
        <v>0</v>
      </c>
    </row>
    <row r="18" spans="1:35" ht="12" customHeight="1" x14ac:dyDescent="0.25">
      <c r="A18" s="20" t="s">
        <v>46</v>
      </c>
      <c r="B18" s="21">
        <v>50</v>
      </c>
      <c r="C18" s="10">
        <v>1</v>
      </c>
      <c r="D18" s="10">
        <v>80</v>
      </c>
      <c r="E18" s="12"/>
      <c r="F18" s="1">
        <f>'6.8'!AG18</f>
        <v>137</v>
      </c>
      <c r="G18" s="22">
        <f t="shared" si="3"/>
        <v>137</v>
      </c>
      <c r="H18" s="7">
        <v>3</v>
      </c>
      <c r="I18" s="7"/>
      <c r="J18" s="7"/>
      <c r="K18" s="7"/>
      <c r="L18" s="7"/>
      <c r="M18" s="7"/>
      <c r="N18" s="6">
        <f t="shared" si="0"/>
        <v>3</v>
      </c>
      <c r="O18" s="11">
        <f t="shared" si="1"/>
        <v>134</v>
      </c>
      <c r="P18" s="14"/>
      <c r="Q18" s="14"/>
      <c r="R18" s="14"/>
      <c r="S18" s="14"/>
      <c r="T18" s="14"/>
      <c r="U18" s="14"/>
      <c r="V18" s="14"/>
      <c r="W18" s="14"/>
      <c r="X18" s="14"/>
      <c r="Y18" s="14">
        <v>4</v>
      </c>
      <c r="Z18" s="14"/>
      <c r="AA18" s="14"/>
      <c r="AB18" s="14"/>
      <c r="AC18" s="14"/>
      <c r="AD18" s="14"/>
      <c r="AE18" s="14"/>
      <c r="AF18" s="13">
        <f t="shared" si="4"/>
        <v>4</v>
      </c>
      <c r="AG18" s="15">
        <f t="shared" si="2"/>
        <v>130</v>
      </c>
      <c r="AH18" s="7">
        <f t="shared" si="5"/>
        <v>130</v>
      </c>
      <c r="AI18" s="13">
        <f t="shared" si="6"/>
        <v>0</v>
      </c>
    </row>
    <row r="19" spans="1:35" ht="12" customHeight="1" x14ac:dyDescent="0.25">
      <c r="A19" s="20" t="s">
        <v>25</v>
      </c>
      <c r="B19" s="21">
        <v>50</v>
      </c>
      <c r="C19" s="10">
        <v>2</v>
      </c>
      <c r="D19" s="10">
        <v>3</v>
      </c>
      <c r="E19" s="12"/>
      <c r="F19" s="1">
        <f>'6.8'!AG19</f>
        <v>107</v>
      </c>
      <c r="G19" s="22">
        <f t="shared" si="3"/>
        <v>107</v>
      </c>
      <c r="H19" s="7"/>
      <c r="I19" s="7"/>
      <c r="J19" s="7"/>
      <c r="K19" s="7"/>
      <c r="L19" s="7">
        <v>3</v>
      </c>
      <c r="M19" s="7"/>
      <c r="N19" s="6">
        <f t="shared" si="0"/>
        <v>3</v>
      </c>
      <c r="O19" s="11">
        <f t="shared" si="1"/>
        <v>104</v>
      </c>
      <c r="P19" s="14"/>
      <c r="Q19" s="14">
        <v>1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1</v>
      </c>
      <c r="AG19" s="15">
        <f t="shared" si="2"/>
        <v>103</v>
      </c>
      <c r="AH19" s="7">
        <f t="shared" si="5"/>
        <v>103</v>
      </c>
      <c r="AI19" s="13">
        <f t="shared" si="6"/>
        <v>0</v>
      </c>
    </row>
    <row r="20" spans="1:35" ht="12" customHeight="1" x14ac:dyDescent="0.25">
      <c r="A20" s="20" t="s">
        <v>26</v>
      </c>
      <c r="B20" s="21">
        <v>25</v>
      </c>
      <c r="C20" s="10"/>
      <c r="D20" s="10"/>
      <c r="E20" s="12"/>
      <c r="F20" s="1">
        <f>'6.8'!AG20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0</v>
      </c>
      <c r="AG20" s="15">
        <f t="shared" si="2"/>
        <v>0</v>
      </c>
      <c r="AH20" s="7">
        <f t="shared" si="5"/>
        <v>0</v>
      </c>
      <c r="AI20" s="13">
        <f t="shared" si="6"/>
        <v>0</v>
      </c>
    </row>
    <row r="21" spans="1:35" ht="12" customHeight="1" x14ac:dyDescent="0.25">
      <c r="A21" s="20" t="s">
        <v>27</v>
      </c>
      <c r="B21" s="21">
        <v>33</v>
      </c>
      <c r="C21" s="10">
        <v>3</v>
      </c>
      <c r="D21" s="10">
        <v>11</v>
      </c>
      <c r="E21" s="12"/>
      <c r="F21" s="1">
        <f>'6.8'!AG21</f>
        <v>134</v>
      </c>
      <c r="G21" s="22">
        <f t="shared" si="3"/>
        <v>134</v>
      </c>
      <c r="H21" s="7"/>
      <c r="I21" s="7"/>
      <c r="J21" s="7"/>
      <c r="K21" s="7"/>
      <c r="L21" s="7">
        <v>18</v>
      </c>
      <c r="M21" s="7"/>
      <c r="N21" s="6">
        <f t="shared" si="0"/>
        <v>18</v>
      </c>
      <c r="O21" s="11">
        <f t="shared" si="1"/>
        <v>116</v>
      </c>
      <c r="P21" s="14"/>
      <c r="Q21" s="14">
        <v>1</v>
      </c>
      <c r="R21" s="14"/>
      <c r="S21" s="14">
        <v>5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6</v>
      </c>
      <c r="AG21" s="15">
        <f t="shared" si="2"/>
        <v>110</v>
      </c>
      <c r="AH21" s="7">
        <f t="shared" si="5"/>
        <v>110</v>
      </c>
      <c r="AI21" s="13">
        <f t="shared" si="6"/>
        <v>0</v>
      </c>
    </row>
    <row r="22" spans="1:35" ht="12" customHeight="1" x14ac:dyDescent="0.25">
      <c r="A22" s="20" t="s">
        <v>28</v>
      </c>
      <c r="B22" s="21">
        <v>40</v>
      </c>
      <c r="C22" s="10"/>
      <c r="D22" s="10"/>
      <c r="E22" s="12"/>
      <c r="F22" s="1">
        <f>'6.8'!AG22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 t="shared" si="5"/>
        <v>0</v>
      </c>
      <c r="AI22" s="13">
        <f t="shared" si="6"/>
        <v>0</v>
      </c>
    </row>
    <row r="23" spans="1:35" ht="12" customHeight="1" x14ac:dyDescent="0.25">
      <c r="A23" s="20" t="s">
        <v>29</v>
      </c>
      <c r="B23" s="21">
        <v>40</v>
      </c>
      <c r="C23" s="10"/>
      <c r="D23" s="10"/>
      <c r="E23" s="12"/>
      <c r="F23" s="1">
        <f>'6.8'!AG23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si="6"/>
        <v>0</v>
      </c>
    </row>
    <row r="24" spans="1:35" ht="12" customHeight="1" x14ac:dyDescent="0.25">
      <c r="A24" s="20" t="s">
        <v>30</v>
      </c>
      <c r="B24" s="21">
        <v>50</v>
      </c>
      <c r="C24" s="10">
        <v>0</v>
      </c>
      <c r="D24" s="10">
        <v>25</v>
      </c>
      <c r="E24" s="12"/>
      <c r="F24" s="1">
        <f>'6.8'!AG24</f>
        <v>25</v>
      </c>
      <c r="G24" s="22">
        <f t="shared" si="3"/>
        <v>25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25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25</v>
      </c>
      <c r="AH24" s="7">
        <f t="shared" si="5"/>
        <v>25</v>
      </c>
      <c r="AI24" s="13">
        <f t="shared" si="6"/>
        <v>0</v>
      </c>
    </row>
    <row r="25" spans="1:35" ht="12" customHeight="1" x14ac:dyDescent="0.25">
      <c r="A25" s="20" t="s">
        <v>59</v>
      </c>
      <c r="B25" s="21"/>
      <c r="C25" s="10"/>
      <c r="D25" s="10">
        <v>223</v>
      </c>
      <c r="E25" s="12">
        <v>128</v>
      </c>
      <c r="F25" s="1">
        <f>'6.8'!AG25</f>
        <v>114</v>
      </c>
      <c r="G25" s="22">
        <f t="shared" si="3"/>
        <v>242</v>
      </c>
      <c r="H25" s="7">
        <v>7</v>
      </c>
      <c r="I25" s="7"/>
      <c r="J25" s="7"/>
      <c r="K25" s="7"/>
      <c r="L25" s="7"/>
      <c r="M25" s="7"/>
      <c r="N25" s="6">
        <f t="shared" si="0"/>
        <v>7</v>
      </c>
      <c r="O25" s="11">
        <f t="shared" si="1"/>
        <v>235</v>
      </c>
      <c r="P25" s="14"/>
      <c r="Q25" s="14"/>
      <c r="R25" s="14"/>
      <c r="S25" s="14">
        <v>9</v>
      </c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>
        <v>3</v>
      </c>
      <c r="AF25" s="13">
        <f t="shared" si="4"/>
        <v>9</v>
      </c>
      <c r="AG25" s="15">
        <f t="shared" si="2"/>
        <v>226</v>
      </c>
      <c r="AH25" s="7">
        <f t="shared" si="5"/>
        <v>223</v>
      </c>
      <c r="AI25" s="13">
        <f t="shared" si="6"/>
        <v>0</v>
      </c>
    </row>
    <row r="26" spans="1:35" ht="12" customHeight="1" x14ac:dyDescent="0.25">
      <c r="A26" s="20" t="s">
        <v>60</v>
      </c>
      <c r="B26" s="21"/>
      <c r="C26" s="10"/>
      <c r="D26" s="10">
        <v>295</v>
      </c>
      <c r="E26" s="12">
        <v>150</v>
      </c>
      <c r="F26" s="1">
        <f>'6.8'!AG26</f>
        <v>164</v>
      </c>
      <c r="G26" s="22">
        <f t="shared" si="3"/>
        <v>314</v>
      </c>
      <c r="H26" s="7">
        <v>7</v>
      </c>
      <c r="I26" s="7"/>
      <c r="J26" s="7"/>
      <c r="K26" s="7"/>
      <c r="L26" s="7"/>
      <c r="M26" s="7"/>
      <c r="N26" s="6">
        <f t="shared" si="0"/>
        <v>7</v>
      </c>
      <c r="O26" s="11">
        <f t="shared" si="1"/>
        <v>307</v>
      </c>
      <c r="P26" s="14"/>
      <c r="Q26" s="14"/>
      <c r="R26" s="14"/>
      <c r="S26" s="14">
        <v>9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>
        <v>3</v>
      </c>
      <c r="AF26" s="13">
        <f t="shared" si="4"/>
        <v>9</v>
      </c>
      <c r="AG26" s="15">
        <f t="shared" si="2"/>
        <v>298</v>
      </c>
      <c r="AH26" s="7">
        <f t="shared" si="5"/>
        <v>295</v>
      </c>
      <c r="AI26" s="13">
        <f t="shared" si="6"/>
        <v>0</v>
      </c>
    </row>
    <row r="27" spans="1:35" ht="12" customHeight="1" x14ac:dyDescent="0.25">
      <c r="A27" s="20" t="s">
        <v>61</v>
      </c>
      <c r="B27" s="21">
        <v>50</v>
      </c>
      <c r="C27" s="10">
        <v>10</v>
      </c>
      <c r="D27" s="10">
        <v>63</v>
      </c>
      <c r="E27" s="12"/>
      <c r="F27" s="1">
        <f>'6.8'!AG27</f>
        <v>579</v>
      </c>
      <c r="G27" s="22">
        <f t="shared" si="3"/>
        <v>579</v>
      </c>
      <c r="H27" s="7">
        <v>7</v>
      </c>
      <c r="I27" s="7"/>
      <c r="J27" s="7"/>
      <c r="K27" s="7"/>
      <c r="L27" s="7"/>
      <c r="M27" s="7"/>
      <c r="N27" s="6">
        <f t="shared" si="0"/>
        <v>7</v>
      </c>
      <c r="O27" s="11">
        <f t="shared" si="1"/>
        <v>572</v>
      </c>
      <c r="P27" s="14"/>
      <c r="Q27" s="14"/>
      <c r="R27" s="14"/>
      <c r="S27" s="14">
        <v>9</v>
      </c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 t="shared" si="4"/>
        <v>9</v>
      </c>
      <c r="AG27" s="15">
        <f t="shared" si="2"/>
        <v>563</v>
      </c>
      <c r="AH27" s="7">
        <f t="shared" si="5"/>
        <v>563</v>
      </c>
      <c r="AI27" s="13">
        <f t="shared" si="6"/>
        <v>0</v>
      </c>
    </row>
    <row r="28" spans="1:35" ht="12" customHeight="1" x14ac:dyDescent="0.25">
      <c r="A28" s="20" t="s">
        <v>58</v>
      </c>
      <c r="B28" s="21">
        <v>33</v>
      </c>
      <c r="C28" s="10">
        <v>8</v>
      </c>
      <c r="D28" s="10">
        <v>12</v>
      </c>
      <c r="E28" s="12"/>
      <c r="F28" s="1">
        <f>'6.8'!AG28</f>
        <v>318</v>
      </c>
      <c r="G28" s="22">
        <f t="shared" si="3"/>
        <v>318</v>
      </c>
      <c r="H28" s="7">
        <v>7</v>
      </c>
      <c r="I28" s="7"/>
      <c r="J28" s="7"/>
      <c r="K28" s="7"/>
      <c r="L28" s="7"/>
      <c r="M28" s="7"/>
      <c r="N28" s="6">
        <f t="shared" si="0"/>
        <v>7</v>
      </c>
      <c r="O28" s="11">
        <f t="shared" si="1"/>
        <v>311</v>
      </c>
      <c r="P28" s="14"/>
      <c r="Q28" s="14"/>
      <c r="R28" s="14"/>
      <c r="S28" s="14">
        <v>9</v>
      </c>
      <c r="T28" s="14"/>
      <c r="U28" s="14"/>
      <c r="V28" s="14"/>
      <c r="W28" s="14"/>
      <c r="X28" s="14"/>
      <c r="Y28" s="14">
        <v>6</v>
      </c>
      <c r="Z28" s="14"/>
      <c r="AA28" s="14">
        <v>12</v>
      </c>
      <c r="AB28" s="14"/>
      <c r="AC28" s="14"/>
      <c r="AD28" s="14">
        <v>5</v>
      </c>
      <c r="AE28" s="14">
        <v>3</v>
      </c>
      <c r="AF28" s="13">
        <f t="shared" si="4"/>
        <v>32</v>
      </c>
      <c r="AG28" s="15">
        <f t="shared" si="2"/>
        <v>279</v>
      </c>
      <c r="AH28" s="7">
        <f t="shared" si="5"/>
        <v>276</v>
      </c>
      <c r="AI28" s="13">
        <f t="shared" si="6"/>
        <v>0</v>
      </c>
    </row>
    <row r="29" spans="1:35" ht="12" customHeight="1" x14ac:dyDescent="0.25">
      <c r="E29" s="19">
        <f>SUM(E3:E28)</f>
        <v>1296</v>
      </c>
      <c r="F29" s="19">
        <f t="shared" ref="F29:AI29" si="7">SUM(F3:F28)</f>
        <v>6844</v>
      </c>
      <c r="G29" s="19">
        <f>SUM(G3:G28)</f>
        <v>8140</v>
      </c>
      <c r="H29" s="19">
        <f t="shared" si="7"/>
        <v>306</v>
      </c>
      <c r="I29" s="19">
        <f t="shared" si="7"/>
        <v>0</v>
      </c>
      <c r="J29" s="19">
        <f t="shared" si="7"/>
        <v>0</v>
      </c>
      <c r="K29" s="19">
        <f t="shared" si="7"/>
        <v>93</v>
      </c>
      <c r="L29" s="19">
        <f t="shared" si="7"/>
        <v>49</v>
      </c>
      <c r="M29" s="19">
        <f t="shared" si="7"/>
        <v>0</v>
      </c>
      <c r="N29" s="19">
        <f t="shared" si="7"/>
        <v>448</v>
      </c>
      <c r="O29" s="19">
        <f t="shared" si="7"/>
        <v>7692</v>
      </c>
      <c r="P29" s="19">
        <f t="shared" si="7"/>
        <v>0</v>
      </c>
      <c r="Q29" s="19">
        <f t="shared" si="7"/>
        <v>207</v>
      </c>
      <c r="R29" s="19">
        <f t="shared" si="7"/>
        <v>0</v>
      </c>
      <c r="S29" s="19">
        <f t="shared" si="7"/>
        <v>218</v>
      </c>
      <c r="T29" s="19">
        <f t="shared" si="7"/>
        <v>0</v>
      </c>
      <c r="U29" s="19">
        <f t="shared" si="7"/>
        <v>0</v>
      </c>
      <c r="V29" s="19">
        <f t="shared" si="7"/>
        <v>83</v>
      </c>
      <c r="W29" s="19">
        <f t="shared" si="7"/>
        <v>0</v>
      </c>
      <c r="X29" s="19">
        <f t="shared" si="7"/>
        <v>116</v>
      </c>
      <c r="Y29" s="19">
        <f t="shared" si="7"/>
        <v>173</v>
      </c>
      <c r="Z29" s="19">
        <f t="shared" si="7"/>
        <v>102</v>
      </c>
      <c r="AA29" s="19">
        <f t="shared" si="7"/>
        <v>248</v>
      </c>
      <c r="AB29" s="19">
        <f t="shared" si="7"/>
        <v>8</v>
      </c>
      <c r="AC29" s="19"/>
      <c r="AD29" s="19"/>
      <c r="AE29" s="19">
        <f t="shared" si="7"/>
        <v>13</v>
      </c>
      <c r="AF29" s="19">
        <f t="shared" si="7"/>
        <v>1167</v>
      </c>
      <c r="AG29" s="19">
        <f t="shared" si="7"/>
        <v>6525</v>
      </c>
      <c r="AH29" s="19">
        <f t="shared" si="7"/>
        <v>6512</v>
      </c>
      <c r="AI29" s="19">
        <f t="shared" si="7"/>
        <v>0</v>
      </c>
    </row>
    <row r="32" spans="1:35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32"/>
  <sheetViews>
    <sheetView workbookViewId="0">
      <pane xSplit="4" ySplit="2" topLeftCell="E3" activePane="bottomRight" state="frozen"/>
      <selection activeCell="E3" sqref="E3:E28"/>
      <selection pane="topRight" activeCell="E3" sqref="E3:E28"/>
      <selection pane="bottomLeft" activeCell="E3" sqref="E3:E28"/>
      <selection pane="bottomRight" activeCell="E3" sqref="E3:E28"/>
    </sheetView>
  </sheetViews>
  <sheetFormatPr defaultRowHeight="15" x14ac:dyDescent="0.25"/>
  <cols>
    <col min="1" max="1" width="19.7109375" bestFit="1" customWidth="1"/>
    <col min="2" max="2" width="6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7109375" customWidth="1"/>
    <col min="33" max="33" width="17.7109375" customWidth="1"/>
    <col min="37" max="37" width="24.42578125" bestFit="1" customWidth="1"/>
  </cols>
  <sheetData>
    <row r="1" spans="1:38" x14ac:dyDescent="0.25">
      <c r="A1" s="84" t="s">
        <v>0</v>
      </c>
      <c r="B1" s="80" t="s">
        <v>21</v>
      </c>
      <c r="C1" s="80" t="s">
        <v>19</v>
      </c>
      <c r="D1" s="84" t="s">
        <v>20</v>
      </c>
      <c r="E1" s="80" t="s">
        <v>12</v>
      </c>
      <c r="F1" s="80" t="s">
        <v>5</v>
      </c>
      <c r="G1" s="90" t="s">
        <v>17</v>
      </c>
      <c r="H1" s="3" t="s">
        <v>3</v>
      </c>
      <c r="I1" s="3"/>
      <c r="J1" s="3"/>
      <c r="K1" s="23"/>
      <c r="L1" s="3"/>
      <c r="M1" s="3"/>
      <c r="N1" s="86" t="s">
        <v>6</v>
      </c>
      <c r="O1" s="88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52</v>
      </c>
      <c r="AC1" s="84" t="s">
        <v>18</v>
      </c>
      <c r="AD1" s="82" t="s">
        <v>10</v>
      </c>
      <c r="AE1" s="82" t="s">
        <v>51</v>
      </c>
      <c r="AF1" s="76" t="s">
        <v>22</v>
      </c>
      <c r="AG1" s="78" t="s">
        <v>23</v>
      </c>
    </row>
    <row r="2" spans="1:38" x14ac:dyDescent="0.25">
      <c r="A2" s="85"/>
      <c r="B2" s="81"/>
      <c r="C2" s="81"/>
      <c r="D2" s="85"/>
      <c r="E2" s="81"/>
      <c r="F2" s="81"/>
      <c r="G2" s="90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87"/>
      <c r="O2" s="89"/>
      <c r="P2" s="4" t="s">
        <v>117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117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85"/>
      <c r="AD2" s="83"/>
      <c r="AE2" s="83"/>
      <c r="AF2" s="77"/>
      <c r="AG2" s="79"/>
    </row>
    <row r="3" spans="1:38" ht="12.75" customHeight="1" x14ac:dyDescent="0.25">
      <c r="A3" s="20" t="s">
        <v>31</v>
      </c>
      <c r="B3" s="21">
        <v>33</v>
      </c>
      <c r="C3" s="9">
        <v>20</v>
      </c>
      <c r="D3" s="9">
        <v>72</v>
      </c>
      <c r="E3" s="12">
        <v>520</v>
      </c>
      <c r="F3" s="26">
        <f>'7.8'!AH3</f>
        <v>1003</v>
      </c>
      <c r="G3" s="22">
        <f>SUM(E3:F3)</f>
        <v>1523</v>
      </c>
      <c r="H3" s="7">
        <v>270</v>
      </c>
      <c r="I3" s="7"/>
      <c r="J3" s="7">
        <v>17</v>
      </c>
      <c r="K3" s="7"/>
      <c r="L3" s="7">
        <v>84</v>
      </c>
      <c r="M3" s="7">
        <v>250</v>
      </c>
      <c r="N3" s="6">
        <f t="shared" ref="N3:N28" si="0">SUBTOTAL(9,H3:M3)</f>
        <v>621</v>
      </c>
      <c r="O3" s="11">
        <f t="shared" ref="O3:O28" si="1">G3-N3</f>
        <v>902</v>
      </c>
      <c r="P3" s="14">
        <v>15</v>
      </c>
      <c r="Q3" s="14">
        <v>23</v>
      </c>
      <c r="R3" s="14">
        <v>59</v>
      </c>
      <c r="S3" s="14"/>
      <c r="T3" s="14">
        <v>25</v>
      </c>
      <c r="U3" s="14">
        <v>24</v>
      </c>
      <c r="V3" s="14">
        <v>17</v>
      </c>
      <c r="W3" s="14"/>
      <c r="X3" s="14"/>
      <c r="Y3" s="14"/>
      <c r="Z3" s="14"/>
      <c r="AA3" s="14"/>
      <c r="AB3" s="14"/>
      <c r="AC3" s="14">
        <v>7</v>
      </c>
      <c r="AD3" s="13">
        <f>SUM(P3:AB3)</f>
        <v>163</v>
      </c>
      <c r="AE3" s="15">
        <f>O3-AD3</f>
        <v>739</v>
      </c>
      <c r="AF3" s="7">
        <f>(B3*C3)+D3</f>
        <v>732</v>
      </c>
      <c r="AG3" s="13">
        <f>AF3+AC3-AE3</f>
        <v>0</v>
      </c>
      <c r="AH3">
        <v>205</v>
      </c>
      <c r="AI3" s="56">
        <f>AE3-AH3</f>
        <v>534</v>
      </c>
      <c r="AK3" s="51" t="s">
        <v>101</v>
      </c>
      <c r="AL3" s="52">
        <v>240</v>
      </c>
    </row>
    <row r="4" spans="1:38" ht="12.75" customHeight="1" x14ac:dyDescent="0.25">
      <c r="A4" s="20" t="s">
        <v>32</v>
      </c>
      <c r="B4" s="21">
        <v>70</v>
      </c>
      <c r="C4" s="9">
        <v>11</v>
      </c>
      <c r="D4" s="9">
        <v>9</v>
      </c>
      <c r="E4" s="12">
        <v>420</v>
      </c>
      <c r="F4" s="26">
        <f>'7.8'!AH4</f>
        <v>1144</v>
      </c>
      <c r="G4" s="22">
        <f t="shared" ref="G4:G28" si="2">SUM(E4:F4)</f>
        <v>1564</v>
      </c>
      <c r="H4" s="7">
        <v>249</v>
      </c>
      <c r="I4" s="7">
        <v>9</v>
      </c>
      <c r="J4" s="7"/>
      <c r="K4" s="7"/>
      <c r="L4" s="7">
        <v>5</v>
      </c>
      <c r="M4" s="7">
        <v>300</v>
      </c>
      <c r="N4" s="6">
        <f t="shared" si="0"/>
        <v>563</v>
      </c>
      <c r="O4" s="11">
        <f t="shared" si="1"/>
        <v>1001</v>
      </c>
      <c r="P4" s="14">
        <v>15</v>
      </c>
      <c r="Q4" s="14">
        <v>24</v>
      </c>
      <c r="R4" s="14">
        <v>65</v>
      </c>
      <c r="S4" s="14"/>
      <c r="T4" s="14">
        <v>31</v>
      </c>
      <c r="U4" s="14">
        <v>52</v>
      </c>
      <c r="V4" s="14">
        <v>35</v>
      </c>
      <c r="W4" s="14"/>
      <c r="X4" s="14"/>
      <c r="Y4" s="14"/>
      <c r="Z4" s="14"/>
      <c r="AA4" s="14"/>
      <c r="AB4" s="14"/>
      <c r="AC4" s="14"/>
      <c r="AD4" s="13">
        <f t="shared" ref="AD4:AD28" si="3">SUM(P4:AB4)</f>
        <v>222</v>
      </c>
      <c r="AE4" s="15">
        <f t="shared" ref="AE4:AE18" si="4">O4-AD4</f>
        <v>779</v>
      </c>
      <c r="AF4" s="7">
        <f t="shared" ref="AF4:AF28" si="5">(B4*C4)+D4</f>
        <v>779</v>
      </c>
      <c r="AG4" s="13">
        <f t="shared" ref="AG4:AG28" si="6">AF4+AC4-AE4</f>
        <v>0</v>
      </c>
      <c r="AH4">
        <v>177</v>
      </c>
      <c r="AI4" s="56">
        <f t="shared" ref="AI4:AI29" si="7">AE4-AH4</f>
        <v>602</v>
      </c>
      <c r="AK4" s="51" t="s">
        <v>102</v>
      </c>
      <c r="AL4" s="52">
        <v>20</v>
      </c>
    </row>
    <row r="5" spans="1:38" ht="12.75" customHeight="1" x14ac:dyDescent="0.25">
      <c r="A5" s="20" t="s">
        <v>33</v>
      </c>
      <c r="B5" s="21">
        <v>45</v>
      </c>
      <c r="C5" s="8">
        <v>3</v>
      </c>
      <c r="D5" s="8">
        <v>41</v>
      </c>
      <c r="E5" s="12"/>
      <c r="F5" s="26">
        <f>'7.8'!AH5</f>
        <v>270</v>
      </c>
      <c r="G5" s="22">
        <f t="shared" si="2"/>
        <v>270</v>
      </c>
      <c r="H5" s="7"/>
      <c r="I5" s="7"/>
      <c r="J5" s="7">
        <v>40</v>
      </c>
      <c r="K5" s="7"/>
      <c r="L5" s="7">
        <v>5</v>
      </c>
      <c r="M5" s="7"/>
      <c r="N5" s="6">
        <f t="shared" si="0"/>
        <v>45</v>
      </c>
      <c r="O5" s="11">
        <f t="shared" si="1"/>
        <v>225</v>
      </c>
      <c r="P5" s="14"/>
      <c r="Q5" s="14"/>
      <c r="R5" s="14">
        <v>12</v>
      </c>
      <c r="S5" s="14"/>
      <c r="T5" s="14">
        <v>31</v>
      </c>
      <c r="U5" s="14">
        <v>1</v>
      </c>
      <c r="V5" s="14">
        <v>5</v>
      </c>
      <c r="W5" s="14"/>
      <c r="X5" s="14"/>
      <c r="Y5" s="14"/>
      <c r="Z5" s="14"/>
      <c r="AA5" s="14"/>
      <c r="AB5" s="14"/>
      <c r="AC5" s="14"/>
      <c r="AD5" s="13">
        <f t="shared" si="3"/>
        <v>49</v>
      </c>
      <c r="AE5" s="15">
        <f t="shared" si="4"/>
        <v>176</v>
      </c>
      <c r="AF5" s="7">
        <f t="shared" si="5"/>
        <v>176</v>
      </c>
      <c r="AG5" s="13">
        <f t="shared" si="6"/>
        <v>0</v>
      </c>
      <c r="AH5">
        <v>10</v>
      </c>
      <c r="AI5" s="56">
        <f t="shared" si="7"/>
        <v>166</v>
      </c>
      <c r="AK5" s="51" t="s">
        <v>103</v>
      </c>
      <c r="AL5" s="52">
        <v>560</v>
      </c>
    </row>
    <row r="6" spans="1:38" ht="12.75" customHeight="1" x14ac:dyDescent="0.25">
      <c r="A6" s="20" t="s">
        <v>34</v>
      </c>
      <c r="B6" s="21">
        <v>90</v>
      </c>
      <c r="C6" s="8">
        <v>0</v>
      </c>
      <c r="D6" s="8">
        <v>35</v>
      </c>
      <c r="E6" s="12"/>
      <c r="F6" s="26">
        <f>'7.8'!AH6</f>
        <v>41</v>
      </c>
      <c r="G6" s="22">
        <f t="shared" si="2"/>
        <v>41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41</v>
      </c>
      <c r="P6" s="14"/>
      <c r="Q6" s="14"/>
      <c r="R6" s="14"/>
      <c r="S6" s="14"/>
      <c r="T6" s="14"/>
      <c r="U6" s="14"/>
      <c r="V6" s="14">
        <v>6</v>
      </c>
      <c r="W6" s="14"/>
      <c r="X6" s="14"/>
      <c r="Y6" s="14"/>
      <c r="Z6" s="14"/>
      <c r="AA6" s="14"/>
      <c r="AB6" s="14"/>
      <c r="AC6" s="14"/>
      <c r="AD6" s="13">
        <f t="shared" si="3"/>
        <v>6</v>
      </c>
      <c r="AE6" s="15">
        <f t="shared" si="4"/>
        <v>35</v>
      </c>
      <c r="AF6" s="7">
        <f t="shared" si="5"/>
        <v>35</v>
      </c>
      <c r="AG6" s="13">
        <f t="shared" si="6"/>
        <v>0</v>
      </c>
      <c r="AH6">
        <v>34</v>
      </c>
      <c r="AI6" s="56">
        <f t="shared" si="7"/>
        <v>1</v>
      </c>
      <c r="AK6" s="51" t="s">
        <v>104</v>
      </c>
      <c r="AL6" s="52">
        <v>180</v>
      </c>
    </row>
    <row r="7" spans="1:38" ht="12.75" customHeight="1" x14ac:dyDescent="0.25">
      <c r="A7" s="20" t="s">
        <v>35</v>
      </c>
      <c r="B7" s="21">
        <v>60</v>
      </c>
      <c r="C7" s="8">
        <v>1</v>
      </c>
      <c r="D7" s="8">
        <v>2</v>
      </c>
      <c r="E7" s="12"/>
      <c r="F7" s="26">
        <f>'7.8'!AH7</f>
        <v>107</v>
      </c>
      <c r="G7" s="22">
        <f t="shared" si="2"/>
        <v>107</v>
      </c>
      <c r="H7" s="7">
        <v>5</v>
      </c>
      <c r="I7" s="7"/>
      <c r="J7" s="7"/>
      <c r="K7" s="7"/>
      <c r="L7" s="7"/>
      <c r="M7" s="7">
        <v>40</v>
      </c>
      <c r="N7" s="6">
        <f t="shared" si="0"/>
        <v>45</v>
      </c>
      <c r="O7" s="11">
        <f t="shared" si="1"/>
        <v>62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3"/>
        <v>0</v>
      </c>
      <c r="AE7" s="15">
        <f t="shared" si="4"/>
        <v>62</v>
      </c>
      <c r="AF7" s="7">
        <f t="shared" si="5"/>
        <v>62</v>
      </c>
      <c r="AG7" s="13">
        <f t="shared" si="6"/>
        <v>0</v>
      </c>
      <c r="AI7" s="56">
        <f t="shared" si="7"/>
        <v>62</v>
      </c>
      <c r="AK7" s="51" t="s">
        <v>105</v>
      </c>
      <c r="AL7" s="52">
        <v>520</v>
      </c>
    </row>
    <row r="8" spans="1:38" ht="12.75" customHeight="1" x14ac:dyDescent="0.25">
      <c r="A8" s="20" t="s">
        <v>36</v>
      </c>
      <c r="B8" s="21">
        <v>20</v>
      </c>
      <c r="C8" s="8">
        <v>0</v>
      </c>
      <c r="D8" s="8"/>
      <c r="E8" s="12"/>
      <c r="F8" s="26">
        <f>'7.8'!AH8</f>
        <v>0</v>
      </c>
      <c r="G8" s="22">
        <f t="shared" si="2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3"/>
        <v>0</v>
      </c>
      <c r="AE8" s="15">
        <f t="shared" si="4"/>
        <v>0</v>
      </c>
      <c r="AF8" s="7">
        <f t="shared" si="5"/>
        <v>0</v>
      </c>
      <c r="AG8" s="13">
        <f t="shared" si="6"/>
        <v>0</v>
      </c>
      <c r="AI8" s="56">
        <f t="shared" si="7"/>
        <v>0</v>
      </c>
      <c r="AK8" s="54" t="s">
        <v>106</v>
      </c>
      <c r="AL8" s="52"/>
    </row>
    <row r="9" spans="1:38" ht="12.75" customHeight="1" x14ac:dyDescent="0.25">
      <c r="A9" s="20" t="s">
        <v>37</v>
      </c>
      <c r="B9" s="21">
        <v>120</v>
      </c>
      <c r="C9" s="9">
        <v>3</v>
      </c>
      <c r="D9" s="9">
        <v>84</v>
      </c>
      <c r="E9" s="12">
        <v>241</v>
      </c>
      <c r="F9" s="26">
        <f>'7.8'!AH9</f>
        <v>450</v>
      </c>
      <c r="G9" s="22">
        <f t="shared" si="2"/>
        <v>691</v>
      </c>
      <c r="H9" s="7">
        <v>140</v>
      </c>
      <c r="I9" s="7"/>
      <c r="J9" s="7"/>
      <c r="K9" s="7"/>
      <c r="L9" s="7"/>
      <c r="M9" s="7">
        <v>100</v>
      </c>
      <c r="N9" s="6">
        <f t="shared" si="0"/>
        <v>240</v>
      </c>
      <c r="O9" s="11">
        <f t="shared" si="1"/>
        <v>451</v>
      </c>
      <c r="P9" s="14"/>
      <c r="Q9" s="14"/>
      <c r="R9" s="14"/>
      <c r="S9" s="14"/>
      <c r="T9" s="14">
        <v>2</v>
      </c>
      <c r="U9" s="14"/>
      <c r="V9" s="14"/>
      <c r="W9" s="14"/>
      <c r="X9" s="14"/>
      <c r="Y9" s="14"/>
      <c r="Z9" s="14"/>
      <c r="AA9" s="14"/>
      <c r="AB9" s="14"/>
      <c r="AC9" s="14">
        <v>5</v>
      </c>
      <c r="AD9" s="13">
        <f t="shared" si="3"/>
        <v>2</v>
      </c>
      <c r="AE9" s="15">
        <f t="shared" si="4"/>
        <v>449</v>
      </c>
      <c r="AF9" s="7">
        <f t="shared" si="5"/>
        <v>444</v>
      </c>
      <c r="AG9" s="13">
        <f t="shared" si="6"/>
        <v>0</v>
      </c>
      <c r="AH9">
        <v>72</v>
      </c>
      <c r="AI9" s="56">
        <f t="shared" si="7"/>
        <v>377</v>
      </c>
      <c r="AK9" s="51" t="s">
        <v>107</v>
      </c>
      <c r="AL9" s="52"/>
    </row>
    <row r="10" spans="1:38" ht="12.75" customHeight="1" x14ac:dyDescent="0.25">
      <c r="A10" s="20" t="s">
        <v>38</v>
      </c>
      <c r="B10" s="21">
        <v>40</v>
      </c>
      <c r="C10" s="8">
        <v>0</v>
      </c>
      <c r="D10" s="8">
        <v>30</v>
      </c>
      <c r="E10" s="12"/>
      <c r="F10" s="26">
        <f>'7.8'!AH10</f>
        <v>80</v>
      </c>
      <c r="G10" s="22">
        <f t="shared" si="2"/>
        <v>80</v>
      </c>
      <c r="H10" s="7"/>
      <c r="I10" s="7"/>
      <c r="J10" s="7">
        <v>20</v>
      </c>
      <c r="K10" s="7"/>
      <c r="L10" s="7"/>
      <c r="M10" s="7"/>
      <c r="N10" s="6">
        <f t="shared" si="0"/>
        <v>20</v>
      </c>
      <c r="O10" s="11">
        <f t="shared" si="1"/>
        <v>60</v>
      </c>
      <c r="P10" s="14"/>
      <c r="Q10" s="14">
        <v>10</v>
      </c>
      <c r="R10" s="14"/>
      <c r="S10" s="14"/>
      <c r="T10" s="14"/>
      <c r="U10" s="14">
        <v>20</v>
      </c>
      <c r="V10" s="14"/>
      <c r="W10" s="14"/>
      <c r="X10" s="14"/>
      <c r="Y10" s="14"/>
      <c r="Z10" s="14"/>
      <c r="AA10" s="14"/>
      <c r="AB10" s="14"/>
      <c r="AC10" s="14"/>
      <c r="AD10" s="13">
        <f t="shared" si="3"/>
        <v>30</v>
      </c>
      <c r="AE10" s="15">
        <f t="shared" si="4"/>
        <v>30</v>
      </c>
      <c r="AF10" s="7">
        <f t="shared" si="5"/>
        <v>30</v>
      </c>
      <c r="AG10" s="13">
        <f t="shared" si="6"/>
        <v>0</v>
      </c>
      <c r="AH10">
        <v>10</v>
      </c>
      <c r="AI10" s="56">
        <f t="shared" si="7"/>
        <v>20</v>
      </c>
      <c r="AK10" s="54" t="s">
        <v>108</v>
      </c>
      <c r="AL10" s="52"/>
    </row>
    <row r="11" spans="1:38" ht="12.75" customHeight="1" x14ac:dyDescent="0.25">
      <c r="A11" s="20" t="s">
        <v>39</v>
      </c>
      <c r="B11" s="21">
        <v>65</v>
      </c>
      <c r="C11" s="8">
        <v>3</v>
      </c>
      <c r="D11" s="8">
        <v>61</v>
      </c>
      <c r="E11" s="12"/>
      <c r="F11" s="26">
        <f>'7.8'!AH11</f>
        <v>330</v>
      </c>
      <c r="G11" s="22">
        <f t="shared" si="2"/>
        <v>330</v>
      </c>
      <c r="H11" s="7">
        <v>36</v>
      </c>
      <c r="I11" s="7"/>
      <c r="J11" s="7"/>
      <c r="K11" s="7"/>
      <c r="L11" s="7"/>
      <c r="M11" s="7">
        <v>33</v>
      </c>
      <c r="N11" s="6">
        <f t="shared" si="0"/>
        <v>69</v>
      </c>
      <c r="O11" s="11">
        <f t="shared" si="1"/>
        <v>261</v>
      </c>
      <c r="P11" s="14"/>
      <c r="Q11" s="14">
        <v>1</v>
      </c>
      <c r="R11" s="14"/>
      <c r="S11" s="14"/>
      <c r="T11" s="14">
        <v>4</v>
      </c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3"/>
        <v>5</v>
      </c>
      <c r="AE11" s="15">
        <f t="shared" si="4"/>
        <v>256</v>
      </c>
      <c r="AF11" s="7">
        <f t="shared" si="5"/>
        <v>256</v>
      </c>
      <c r="AG11" s="13">
        <f t="shared" si="6"/>
        <v>0</v>
      </c>
      <c r="AH11">
        <v>36</v>
      </c>
      <c r="AI11" s="56">
        <f t="shared" si="7"/>
        <v>220</v>
      </c>
      <c r="AK11" s="51" t="s">
        <v>109</v>
      </c>
      <c r="AL11" s="52">
        <v>600</v>
      </c>
    </row>
    <row r="12" spans="1:38" ht="12.75" customHeight="1" x14ac:dyDescent="0.25">
      <c r="A12" s="20" t="s">
        <v>40</v>
      </c>
      <c r="B12" s="21">
        <v>100</v>
      </c>
      <c r="C12" s="8">
        <v>1</v>
      </c>
      <c r="D12" s="8">
        <v>75</v>
      </c>
      <c r="E12" s="12"/>
      <c r="F12" s="26">
        <f>'7.8'!AH12</f>
        <v>502</v>
      </c>
      <c r="G12" s="22">
        <f t="shared" si="2"/>
        <v>502</v>
      </c>
      <c r="H12" s="7">
        <v>122</v>
      </c>
      <c r="I12" s="7"/>
      <c r="J12" s="7"/>
      <c r="K12" s="7"/>
      <c r="L12" s="7">
        <v>10</v>
      </c>
      <c r="M12" s="7">
        <v>48</v>
      </c>
      <c r="N12" s="6">
        <f t="shared" si="0"/>
        <v>180</v>
      </c>
      <c r="O12" s="11">
        <f t="shared" si="1"/>
        <v>322</v>
      </c>
      <c r="P12" s="14">
        <v>15</v>
      </c>
      <c r="Q12" s="14">
        <v>5</v>
      </c>
      <c r="R12" s="14">
        <v>37</v>
      </c>
      <c r="S12" s="14"/>
      <c r="T12" s="14">
        <v>24</v>
      </c>
      <c r="U12" s="14">
        <v>40</v>
      </c>
      <c r="V12" s="14">
        <v>25</v>
      </c>
      <c r="W12" s="14"/>
      <c r="X12" s="14"/>
      <c r="Y12" s="14"/>
      <c r="Z12" s="14"/>
      <c r="AA12" s="14"/>
      <c r="AB12" s="14"/>
      <c r="AC12" s="14">
        <v>1</v>
      </c>
      <c r="AD12" s="13">
        <f t="shared" si="3"/>
        <v>146</v>
      </c>
      <c r="AE12" s="15">
        <f t="shared" si="4"/>
        <v>176</v>
      </c>
      <c r="AF12" s="7">
        <f t="shared" si="5"/>
        <v>175</v>
      </c>
      <c r="AG12" s="13">
        <f t="shared" si="6"/>
        <v>0</v>
      </c>
      <c r="AH12">
        <v>141</v>
      </c>
      <c r="AI12" s="56">
        <f t="shared" si="7"/>
        <v>35</v>
      </c>
      <c r="AK12" s="53" t="s">
        <v>110</v>
      </c>
      <c r="AL12" s="52">
        <v>130</v>
      </c>
    </row>
    <row r="13" spans="1:38" ht="12.75" customHeight="1" x14ac:dyDescent="0.25">
      <c r="A13" s="20" t="s">
        <v>41</v>
      </c>
      <c r="B13" s="21">
        <v>0</v>
      </c>
      <c r="C13" s="10"/>
      <c r="D13" s="10"/>
      <c r="E13" s="12"/>
      <c r="F13" s="26">
        <f>'7.8'!AH13</f>
        <v>0</v>
      </c>
      <c r="G13" s="22">
        <f t="shared" si="2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3"/>
        <v>0</v>
      </c>
      <c r="AE13" s="15">
        <f t="shared" si="4"/>
        <v>0</v>
      </c>
      <c r="AF13" s="7">
        <v>0</v>
      </c>
      <c r="AG13" s="13">
        <f>AF13+AC13-AE13</f>
        <v>0</v>
      </c>
      <c r="AI13" s="56">
        <f t="shared" si="7"/>
        <v>0</v>
      </c>
      <c r="AK13" s="53" t="s">
        <v>111</v>
      </c>
      <c r="AL13" s="52">
        <v>170</v>
      </c>
    </row>
    <row r="14" spans="1:38" ht="12.75" customHeight="1" x14ac:dyDescent="0.25">
      <c r="A14" s="20" t="s">
        <v>42</v>
      </c>
      <c r="B14" s="21">
        <v>48</v>
      </c>
      <c r="C14" s="10">
        <v>2</v>
      </c>
      <c r="D14" s="10">
        <v>13</v>
      </c>
      <c r="E14" s="12">
        <v>48</v>
      </c>
      <c r="F14" s="26">
        <f>'7.8'!AH14</f>
        <v>106</v>
      </c>
      <c r="G14" s="22">
        <f t="shared" si="2"/>
        <v>154</v>
      </c>
      <c r="H14" s="7">
        <v>11</v>
      </c>
      <c r="I14" s="7"/>
      <c r="J14" s="7"/>
      <c r="K14" s="7"/>
      <c r="L14" s="7">
        <v>5</v>
      </c>
      <c r="M14" s="7"/>
      <c r="N14" s="6">
        <f t="shared" si="0"/>
        <v>16</v>
      </c>
      <c r="O14" s="11">
        <f t="shared" si="1"/>
        <v>138</v>
      </c>
      <c r="P14" s="14"/>
      <c r="Q14" s="14"/>
      <c r="R14" s="14"/>
      <c r="S14" s="14"/>
      <c r="T14" s="14">
        <v>14</v>
      </c>
      <c r="U14" s="14">
        <v>15</v>
      </c>
      <c r="V14" s="14"/>
      <c r="W14" s="14"/>
      <c r="X14" s="14"/>
      <c r="Y14" s="14"/>
      <c r="Z14" s="14"/>
      <c r="AA14" s="14"/>
      <c r="AB14" s="14"/>
      <c r="AC14" s="14"/>
      <c r="AD14" s="13">
        <f t="shared" si="3"/>
        <v>29</v>
      </c>
      <c r="AE14" s="15">
        <f t="shared" si="4"/>
        <v>109</v>
      </c>
      <c r="AF14" s="7">
        <f t="shared" si="5"/>
        <v>109</v>
      </c>
      <c r="AG14" s="13">
        <f t="shared" si="6"/>
        <v>0</v>
      </c>
      <c r="AH14">
        <v>27</v>
      </c>
      <c r="AI14" s="56">
        <f t="shared" si="7"/>
        <v>82</v>
      </c>
      <c r="AK14" s="53" t="s">
        <v>112</v>
      </c>
      <c r="AL14" s="52"/>
    </row>
    <row r="15" spans="1:38" ht="12.75" customHeight="1" x14ac:dyDescent="0.25">
      <c r="A15" s="20" t="s">
        <v>43</v>
      </c>
      <c r="B15" s="21">
        <v>85</v>
      </c>
      <c r="C15" s="10">
        <v>3</v>
      </c>
      <c r="D15" s="10">
        <v>36</v>
      </c>
      <c r="E15" s="12">
        <v>85</v>
      </c>
      <c r="F15" s="26">
        <f>'7.8'!AH15</f>
        <v>238</v>
      </c>
      <c r="G15" s="22">
        <f t="shared" si="2"/>
        <v>323</v>
      </c>
      <c r="H15" s="7">
        <v>31</v>
      </c>
      <c r="I15" s="7"/>
      <c r="J15" s="7"/>
      <c r="K15" s="7"/>
      <c r="L15" s="7"/>
      <c r="M15" s="7"/>
      <c r="N15" s="6">
        <f t="shared" si="0"/>
        <v>31</v>
      </c>
      <c r="O15" s="11">
        <f t="shared" si="1"/>
        <v>292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>
        <v>1</v>
      </c>
      <c r="AD15" s="13">
        <f t="shared" si="3"/>
        <v>0</v>
      </c>
      <c r="AE15" s="15">
        <f t="shared" si="4"/>
        <v>292</v>
      </c>
      <c r="AF15" s="7">
        <f t="shared" si="5"/>
        <v>291</v>
      </c>
      <c r="AG15" s="13">
        <f t="shared" si="6"/>
        <v>0</v>
      </c>
      <c r="AH15">
        <v>48</v>
      </c>
      <c r="AI15" s="56">
        <f t="shared" si="7"/>
        <v>244</v>
      </c>
      <c r="AK15" s="53" t="s">
        <v>113</v>
      </c>
      <c r="AL15" s="52"/>
    </row>
    <row r="16" spans="1:38" ht="12.75" customHeight="1" x14ac:dyDescent="0.25">
      <c r="A16" s="20" t="s">
        <v>44</v>
      </c>
      <c r="B16" s="21">
        <v>50</v>
      </c>
      <c r="C16" s="10">
        <v>4</v>
      </c>
      <c r="D16" s="10">
        <v>49</v>
      </c>
      <c r="E16" s="12">
        <v>85</v>
      </c>
      <c r="F16" s="26">
        <f>'7.8'!AH16</f>
        <v>211</v>
      </c>
      <c r="G16" s="22">
        <f t="shared" si="2"/>
        <v>296</v>
      </c>
      <c r="H16" s="7">
        <v>30</v>
      </c>
      <c r="I16" s="7"/>
      <c r="J16" s="7"/>
      <c r="K16" s="7"/>
      <c r="L16" s="7"/>
      <c r="M16" s="7"/>
      <c r="N16" s="6">
        <f t="shared" si="0"/>
        <v>30</v>
      </c>
      <c r="O16" s="11">
        <f t="shared" si="1"/>
        <v>266</v>
      </c>
      <c r="P16" s="14"/>
      <c r="Q16" s="14"/>
      <c r="R16" s="14"/>
      <c r="S16" s="14"/>
      <c r="T16" s="14">
        <v>13</v>
      </c>
      <c r="U16" s="14">
        <v>3</v>
      </c>
      <c r="V16" s="14">
        <v>1</v>
      </c>
      <c r="W16" s="14"/>
      <c r="X16" s="14"/>
      <c r="Y16" s="14"/>
      <c r="Z16" s="14"/>
      <c r="AA16" s="14"/>
      <c r="AB16" s="14"/>
      <c r="AC16" s="14"/>
      <c r="AD16" s="13">
        <f t="shared" si="3"/>
        <v>17</v>
      </c>
      <c r="AE16" s="15">
        <f t="shared" si="4"/>
        <v>249</v>
      </c>
      <c r="AF16" s="7">
        <f t="shared" si="5"/>
        <v>249</v>
      </c>
      <c r="AG16" s="13">
        <f t="shared" si="6"/>
        <v>0</v>
      </c>
      <c r="AH16">
        <v>65</v>
      </c>
      <c r="AI16" s="56">
        <f t="shared" si="7"/>
        <v>184</v>
      </c>
      <c r="AK16" s="55" t="s">
        <v>114</v>
      </c>
      <c r="AL16" s="52"/>
    </row>
    <row r="17" spans="1:38" ht="12.75" customHeight="1" x14ac:dyDescent="0.25">
      <c r="A17" s="20" t="s">
        <v>45</v>
      </c>
      <c r="B17" s="21">
        <v>50</v>
      </c>
      <c r="C17" s="10">
        <v>4</v>
      </c>
      <c r="D17" s="10">
        <v>68</v>
      </c>
      <c r="E17" s="12"/>
      <c r="F17" s="26">
        <f>'7.8'!AH17</f>
        <v>305</v>
      </c>
      <c r="G17" s="22">
        <f t="shared" si="2"/>
        <v>305</v>
      </c>
      <c r="H17" s="7">
        <v>29</v>
      </c>
      <c r="I17" s="7"/>
      <c r="J17" s="7"/>
      <c r="K17" s="7"/>
      <c r="L17" s="7"/>
      <c r="M17" s="7"/>
      <c r="N17" s="6">
        <f t="shared" si="0"/>
        <v>29</v>
      </c>
      <c r="O17" s="11">
        <f t="shared" si="1"/>
        <v>276</v>
      </c>
      <c r="P17" s="14"/>
      <c r="Q17" s="14"/>
      <c r="R17" s="14"/>
      <c r="S17" s="14"/>
      <c r="T17" s="14">
        <v>8</v>
      </c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3"/>
        <v>8</v>
      </c>
      <c r="AE17" s="15">
        <f t="shared" si="4"/>
        <v>268</v>
      </c>
      <c r="AF17" s="7">
        <f t="shared" si="5"/>
        <v>268</v>
      </c>
      <c r="AG17" s="13">
        <f t="shared" si="6"/>
        <v>0</v>
      </c>
      <c r="AH17">
        <v>24</v>
      </c>
      <c r="AI17" s="56">
        <f t="shared" si="7"/>
        <v>244</v>
      </c>
      <c r="AK17" s="53" t="s">
        <v>115</v>
      </c>
      <c r="AL17" s="52"/>
    </row>
    <row r="18" spans="1:38" ht="12.75" customHeight="1" x14ac:dyDescent="0.25">
      <c r="A18" s="20" t="s">
        <v>46</v>
      </c>
      <c r="B18" s="21">
        <v>50</v>
      </c>
      <c r="C18" s="10">
        <v>1</v>
      </c>
      <c r="D18" s="10">
        <v>72</v>
      </c>
      <c r="E18" s="12"/>
      <c r="F18" s="26">
        <f>'7.8'!AH18</f>
        <v>130</v>
      </c>
      <c r="G18" s="22">
        <f t="shared" si="2"/>
        <v>130</v>
      </c>
      <c r="H18" s="7">
        <v>5</v>
      </c>
      <c r="I18" s="7"/>
      <c r="J18" s="7"/>
      <c r="K18" s="7"/>
      <c r="L18" s="7"/>
      <c r="M18" s="7"/>
      <c r="N18" s="6">
        <f t="shared" si="0"/>
        <v>5</v>
      </c>
      <c r="O18" s="11">
        <f t="shared" si="1"/>
        <v>125</v>
      </c>
      <c r="P18" s="14"/>
      <c r="Q18" s="14"/>
      <c r="R18" s="14"/>
      <c r="S18" s="14"/>
      <c r="T18" s="14">
        <v>3</v>
      </c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3"/>
        <v>3</v>
      </c>
      <c r="AE18" s="15">
        <f t="shared" si="4"/>
        <v>122</v>
      </c>
      <c r="AF18" s="7">
        <f t="shared" si="5"/>
        <v>122</v>
      </c>
      <c r="AG18" s="13">
        <f t="shared" si="6"/>
        <v>0</v>
      </c>
      <c r="AH18">
        <v>3</v>
      </c>
      <c r="AI18" s="56">
        <f t="shared" si="7"/>
        <v>119</v>
      </c>
      <c r="AK18" s="53" t="s">
        <v>116</v>
      </c>
      <c r="AL18" s="52">
        <v>48</v>
      </c>
    </row>
    <row r="19" spans="1:38" ht="12.75" customHeight="1" x14ac:dyDescent="0.25">
      <c r="A19" s="20" t="s">
        <v>25</v>
      </c>
      <c r="B19" s="21">
        <v>50</v>
      </c>
      <c r="C19" s="10">
        <v>1</v>
      </c>
      <c r="D19" s="10">
        <v>8</v>
      </c>
      <c r="E19" s="12"/>
      <c r="F19" s="26">
        <f>'7.8'!AH19</f>
        <v>103</v>
      </c>
      <c r="G19" s="22">
        <f t="shared" si="2"/>
        <v>103</v>
      </c>
      <c r="H19" s="7"/>
      <c r="I19" s="7"/>
      <c r="J19" s="7"/>
      <c r="K19" s="7"/>
      <c r="L19" s="7">
        <v>20</v>
      </c>
      <c r="M19" s="7"/>
      <c r="N19" s="6">
        <f t="shared" si="0"/>
        <v>20</v>
      </c>
      <c r="O19" s="11">
        <f t="shared" si="1"/>
        <v>83</v>
      </c>
      <c r="P19" s="14"/>
      <c r="Q19" s="14"/>
      <c r="R19" s="14"/>
      <c r="S19" s="14"/>
      <c r="T19" s="14">
        <v>20</v>
      </c>
      <c r="U19" s="14"/>
      <c r="V19" s="14">
        <v>5</v>
      </c>
      <c r="W19" s="14"/>
      <c r="X19" s="14"/>
      <c r="Y19" s="14"/>
      <c r="Z19" s="14"/>
      <c r="AA19" s="14"/>
      <c r="AB19" s="14"/>
      <c r="AC19" s="14"/>
      <c r="AD19" s="13">
        <f t="shared" si="3"/>
        <v>25</v>
      </c>
      <c r="AE19" s="15">
        <f t="shared" ref="AE19:AE28" si="8">O19-AD19</f>
        <v>58</v>
      </c>
      <c r="AF19" s="7">
        <f t="shared" si="5"/>
        <v>58</v>
      </c>
      <c r="AG19" s="13">
        <f t="shared" si="6"/>
        <v>0</v>
      </c>
      <c r="AI19" s="56">
        <f t="shared" si="7"/>
        <v>58</v>
      </c>
    </row>
    <row r="20" spans="1:38" ht="12.75" customHeight="1" x14ac:dyDescent="0.25">
      <c r="A20" s="20" t="s">
        <v>26</v>
      </c>
      <c r="B20" s="21">
        <v>25</v>
      </c>
      <c r="C20" s="10"/>
      <c r="D20" s="10"/>
      <c r="E20" s="12"/>
      <c r="F20" s="26">
        <f>'7.8'!AH20</f>
        <v>0</v>
      </c>
      <c r="G20" s="22">
        <f t="shared" si="2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3"/>
        <v>0</v>
      </c>
      <c r="AE20" s="15">
        <f t="shared" si="8"/>
        <v>0</v>
      </c>
      <c r="AF20" s="7">
        <f t="shared" si="5"/>
        <v>0</v>
      </c>
      <c r="AG20" s="13">
        <f t="shared" si="6"/>
        <v>0</v>
      </c>
      <c r="AI20" s="56">
        <f t="shared" si="7"/>
        <v>0</v>
      </c>
    </row>
    <row r="21" spans="1:38" ht="12.75" customHeight="1" x14ac:dyDescent="0.25">
      <c r="A21" s="20" t="s">
        <v>27</v>
      </c>
      <c r="B21" s="21">
        <v>33</v>
      </c>
      <c r="C21" s="10">
        <v>0</v>
      </c>
      <c r="D21" s="10">
        <v>26</v>
      </c>
      <c r="E21" s="12"/>
      <c r="F21" s="26">
        <f>'7.8'!AH21</f>
        <v>110</v>
      </c>
      <c r="G21" s="22">
        <f t="shared" si="2"/>
        <v>110</v>
      </c>
      <c r="H21" s="7"/>
      <c r="I21" s="7"/>
      <c r="J21" s="7"/>
      <c r="K21" s="7"/>
      <c r="L21" s="7">
        <v>71</v>
      </c>
      <c r="M21" s="7"/>
      <c r="N21" s="6">
        <f t="shared" si="0"/>
        <v>71</v>
      </c>
      <c r="O21" s="11">
        <f t="shared" si="1"/>
        <v>39</v>
      </c>
      <c r="P21" s="14"/>
      <c r="Q21" s="14"/>
      <c r="R21" s="14"/>
      <c r="S21" s="14"/>
      <c r="T21" s="14">
        <v>10</v>
      </c>
      <c r="U21" s="14">
        <v>2</v>
      </c>
      <c r="V21" s="14">
        <v>1</v>
      </c>
      <c r="W21" s="14"/>
      <c r="X21" s="14"/>
      <c r="Y21" s="14"/>
      <c r="Z21" s="14"/>
      <c r="AA21" s="14"/>
      <c r="AB21" s="14"/>
      <c r="AC21" s="14"/>
      <c r="AD21" s="13">
        <f t="shared" si="3"/>
        <v>13</v>
      </c>
      <c r="AE21" s="15">
        <f t="shared" si="8"/>
        <v>26</v>
      </c>
      <c r="AF21" s="7">
        <f t="shared" si="5"/>
        <v>26</v>
      </c>
      <c r="AG21" s="13">
        <f t="shared" si="6"/>
        <v>0</v>
      </c>
      <c r="AI21" s="56">
        <f t="shared" si="7"/>
        <v>26</v>
      </c>
    </row>
    <row r="22" spans="1:38" ht="12.75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26">
        <f>'7.8'!AH22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3"/>
        <v>0</v>
      </c>
      <c r="AE22" s="15">
        <f t="shared" si="8"/>
        <v>0</v>
      </c>
      <c r="AF22" s="7">
        <f t="shared" si="5"/>
        <v>0</v>
      </c>
      <c r="AG22" s="13">
        <f t="shared" si="6"/>
        <v>0</v>
      </c>
      <c r="AI22" s="56">
        <f t="shared" si="7"/>
        <v>0</v>
      </c>
    </row>
    <row r="23" spans="1:38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26">
        <f>'7.8'!AH23</f>
        <v>0</v>
      </c>
      <c r="G23" s="22">
        <f t="shared" si="2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3"/>
        <v>0</v>
      </c>
      <c r="AE23" s="15">
        <f t="shared" si="8"/>
        <v>0</v>
      </c>
      <c r="AF23" s="7">
        <f t="shared" si="5"/>
        <v>0</v>
      </c>
      <c r="AG23" s="13">
        <f t="shared" si="6"/>
        <v>0</v>
      </c>
      <c r="AH23">
        <v>5</v>
      </c>
      <c r="AI23" s="56">
        <f t="shared" si="7"/>
        <v>-5</v>
      </c>
    </row>
    <row r="24" spans="1:38" ht="12.75" customHeight="1" x14ac:dyDescent="0.25">
      <c r="A24" s="20" t="s">
        <v>30</v>
      </c>
      <c r="B24" s="21">
        <v>45</v>
      </c>
      <c r="C24" s="10">
        <v>3</v>
      </c>
      <c r="D24" s="10">
        <v>31</v>
      </c>
      <c r="E24" s="12">
        <v>160</v>
      </c>
      <c r="F24" s="26">
        <f>'7.8'!AH24</f>
        <v>25</v>
      </c>
      <c r="G24" s="22">
        <f t="shared" si="2"/>
        <v>185</v>
      </c>
      <c r="H24" s="7"/>
      <c r="I24" s="7">
        <v>17</v>
      </c>
      <c r="J24" s="7"/>
      <c r="K24" s="7"/>
      <c r="L24" s="7"/>
      <c r="M24" s="7"/>
      <c r="N24" s="6">
        <f t="shared" si="0"/>
        <v>17</v>
      </c>
      <c r="O24" s="11">
        <f t="shared" si="1"/>
        <v>168</v>
      </c>
      <c r="P24" s="14"/>
      <c r="Q24" s="14"/>
      <c r="R24" s="14"/>
      <c r="S24" s="14"/>
      <c r="T24" s="14">
        <v>1</v>
      </c>
      <c r="U24" s="14"/>
      <c r="V24" s="14"/>
      <c r="W24" s="14"/>
      <c r="X24" s="14"/>
      <c r="Y24" s="14"/>
      <c r="Z24" s="14"/>
      <c r="AA24" s="14"/>
      <c r="AB24" s="14"/>
      <c r="AC24" s="14">
        <v>1</v>
      </c>
      <c r="AD24" s="13">
        <f t="shared" si="3"/>
        <v>1</v>
      </c>
      <c r="AE24" s="15">
        <f t="shared" si="8"/>
        <v>167</v>
      </c>
      <c r="AF24" s="7">
        <f t="shared" si="5"/>
        <v>166</v>
      </c>
      <c r="AG24" s="13">
        <f t="shared" si="6"/>
        <v>0</v>
      </c>
      <c r="AI24" s="56">
        <f t="shared" si="7"/>
        <v>167</v>
      </c>
    </row>
    <row r="25" spans="1:38" ht="12.75" customHeight="1" x14ac:dyDescent="0.25">
      <c r="A25" s="20" t="s">
        <v>59</v>
      </c>
      <c r="B25" s="21">
        <v>100</v>
      </c>
      <c r="C25" s="10">
        <v>0</v>
      </c>
      <c r="D25" s="10">
        <v>79</v>
      </c>
      <c r="E25" s="12"/>
      <c r="F25" s="26">
        <f>'7.8'!AH25</f>
        <v>223</v>
      </c>
      <c r="G25" s="22">
        <f t="shared" si="2"/>
        <v>223</v>
      </c>
      <c r="H25" s="7">
        <v>4</v>
      </c>
      <c r="I25" s="7">
        <v>140</v>
      </c>
      <c r="J25" s="7"/>
      <c r="K25" s="7"/>
      <c r="L25" s="7"/>
      <c r="M25" s="7"/>
      <c r="N25" s="6">
        <f t="shared" si="0"/>
        <v>144</v>
      </c>
      <c r="O25" s="11">
        <f t="shared" si="1"/>
        <v>79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3"/>
        <v>0</v>
      </c>
      <c r="AE25" s="15">
        <f t="shared" si="8"/>
        <v>79</v>
      </c>
      <c r="AF25" s="7">
        <f t="shared" si="5"/>
        <v>79</v>
      </c>
      <c r="AG25" s="13">
        <f t="shared" si="6"/>
        <v>0</v>
      </c>
      <c r="AI25" s="56">
        <f t="shared" si="7"/>
        <v>79</v>
      </c>
    </row>
    <row r="26" spans="1:38" ht="12.75" customHeight="1" x14ac:dyDescent="0.25">
      <c r="A26" s="20" t="s">
        <v>60</v>
      </c>
      <c r="B26" s="21">
        <v>100</v>
      </c>
      <c r="C26" s="10">
        <v>1</v>
      </c>
      <c r="D26" s="10">
        <v>79</v>
      </c>
      <c r="E26" s="12"/>
      <c r="F26" s="26">
        <f>'7.8'!AH26</f>
        <v>295</v>
      </c>
      <c r="G26" s="22">
        <f t="shared" si="2"/>
        <v>295</v>
      </c>
      <c r="H26" s="7">
        <v>26</v>
      </c>
      <c r="I26" s="7">
        <v>90</v>
      </c>
      <c r="J26" s="7"/>
      <c r="K26" s="7"/>
      <c r="L26" s="7"/>
      <c r="M26" s="7"/>
      <c r="N26" s="6">
        <f t="shared" si="0"/>
        <v>116</v>
      </c>
      <c r="O26" s="11">
        <f t="shared" si="1"/>
        <v>179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3"/>
        <v>0</v>
      </c>
      <c r="AE26" s="15">
        <f t="shared" si="8"/>
        <v>179</v>
      </c>
      <c r="AF26" s="7">
        <f t="shared" si="5"/>
        <v>179</v>
      </c>
      <c r="AG26" s="13">
        <f t="shared" si="6"/>
        <v>0</v>
      </c>
      <c r="AI26" s="56">
        <f t="shared" si="7"/>
        <v>179</v>
      </c>
    </row>
    <row r="27" spans="1:38" ht="12.75" customHeight="1" x14ac:dyDescent="0.25">
      <c r="A27" s="20" t="s">
        <v>61</v>
      </c>
      <c r="B27" s="21">
        <v>50</v>
      </c>
      <c r="C27" s="10">
        <v>10</v>
      </c>
      <c r="D27" s="10">
        <v>37</v>
      </c>
      <c r="E27" s="12"/>
      <c r="F27" s="26">
        <f>'7.8'!AH27</f>
        <v>563</v>
      </c>
      <c r="G27" s="22">
        <f t="shared" si="2"/>
        <v>563</v>
      </c>
      <c r="H27" s="7">
        <v>26</v>
      </c>
      <c r="I27" s="7"/>
      <c r="J27" s="7"/>
      <c r="K27" s="7"/>
      <c r="L27" s="7"/>
      <c r="M27" s="7"/>
      <c r="N27" s="6">
        <f t="shared" si="0"/>
        <v>26</v>
      </c>
      <c r="O27" s="11">
        <f t="shared" si="1"/>
        <v>537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3"/>
        <v>0</v>
      </c>
      <c r="AE27" s="15">
        <f t="shared" si="8"/>
        <v>537</v>
      </c>
      <c r="AF27" s="7">
        <f t="shared" si="5"/>
        <v>537</v>
      </c>
      <c r="AG27" s="13">
        <f t="shared" si="6"/>
        <v>0</v>
      </c>
      <c r="AI27" s="56">
        <f t="shared" si="7"/>
        <v>537</v>
      </c>
    </row>
    <row r="28" spans="1:38" ht="12.75" customHeight="1" x14ac:dyDescent="0.25">
      <c r="A28" s="20" t="s">
        <v>58</v>
      </c>
      <c r="B28" s="21">
        <v>33</v>
      </c>
      <c r="C28" s="10">
        <v>6</v>
      </c>
      <c r="D28" s="10">
        <v>26</v>
      </c>
      <c r="E28" s="12"/>
      <c r="F28" s="26">
        <f>'7.8'!AH28</f>
        <v>276</v>
      </c>
      <c r="G28" s="22">
        <f t="shared" si="2"/>
        <v>276</v>
      </c>
      <c r="H28" s="7">
        <v>32</v>
      </c>
      <c r="I28" s="7"/>
      <c r="J28" s="7"/>
      <c r="K28" s="7"/>
      <c r="L28" s="7"/>
      <c r="M28" s="7"/>
      <c r="N28" s="6">
        <f t="shared" si="0"/>
        <v>32</v>
      </c>
      <c r="O28" s="11">
        <f t="shared" si="1"/>
        <v>244</v>
      </c>
      <c r="P28" s="14"/>
      <c r="Q28" s="14"/>
      <c r="R28" s="14"/>
      <c r="S28" s="14"/>
      <c r="T28" s="14">
        <v>20</v>
      </c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3"/>
        <v>20</v>
      </c>
      <c r="AE28" s="15">
        <f t="shared" si="8"/>
        <v>224</v>
      </c>
      <c r="AF28" s="7">
        <f t="shared" si="5"/>
        <v>224</v>
      </c>
      <c r="AG28" s="13">
        <f t="shared" si="6"/>
        <v>0</v>
      </c>
      <c r="AI28" s="56">
        <f t="shared" si="7"/>
        <v>224</v>
      </c>
    </row>
    <row r="29" spans="1:38" ht="12.75" customHeight="1" x14ac:dyDescent="0.25">
      <c r="E29" s="19">
        <f>SUM(E3:E28)</f>
        <v>1559</v>
      </c>
      <c r="F29" s="19">
        <f t="shared" ref="F29:AG29" si="9">SUM(F3:F28)</f>
        <v>6512</v>
      </c>
      <c r="G29" s="19">
        <f t="shared" si="9"/>
        <v>8071</v>
      </c>
      <c r="H29" s="19">
        <f t="shared" si="9"/>
        <v>1016</v>
      </c>
      <c r="I29" s="19">
        <f t="shared" si="9"/>
        <v>256</v>
      </c>
      <c r="J29" s="19">
        <f t="shared" si="9"/>
        <v>77</v>
      </c>
      <c r="K29" s="19">
        <f t="shared" si="9"/>
        <v>0</v>
      </c>
      <c r="L29" s="19">
        <f t="shared" si="9"/>
        <v>200</v>
      </c>
      <c r="M29" s="19">
        <f t="shared" si="9"/>
        <v>771</v>
      </c>
      <c r="N29" s="19">
        <f t="shared" si="9"/>
        <v>2320</v>
      </c>
      <c r="O29" s="19">
        <f t="shared" si="9"/>
        <v>5751</v>
      </c>
      <c r="P29" s="19">
        <f t="shared" si="9"/>
        <v>45</v>
      </c>
      <c r="Q29" s="19">
        <f t="shared" si="9"/>
        <v>63</v>
      </c>
      <c r="R29" s="19">
        <f t="shared" si="9"/>
        <v>173</v>
      </c>
      <c r="S29" s="19">
        <f t="shared" si="9"/>
        <v>0</v>
      </c>
      <c r="T29" s="19">
        <f t="shared" si="9"/>
        <v>206</v>
      </c>
      <c r="U29" s="19">
        <f t="shared" si="9"/>
        <v>157</v>
      </c>
      <c r="V29" s="19">
        <f t="shared" si="9"/>
        <v>95</v>
      </c>
      <c r="W29" s="19">
        <f t="shared" si="9"/>
        <v>0</v>
      </c>
      <c r="X29" s="19">
        <f t="shared" si="9"/>
        <v>0</v>
      </c>
      <c r="Y29" s="19">
        <f t="shared" si="9"/>
        <v>0</v>
      </c>
      <c r="Z29" s="19">
        <f t="shared" si="9"/>
        <v>0</v>
      </c>
      <c r="AA29" s="19">
        <f t="shared" si="9"/>
        <v>0</v>
      </c>
      <c r="AB29" s="19">
        <f t="shared" si="9"/>
        <v>0</v>
      </c>
      <c r="AC29" s="19">
        <f t="shared" si="9"/>
        <v>15</v>
      </c>
      <c r="AD29" s="19">
        <f t="shared" si="9"/>
        <v>739</v>
      </c>
      <c r="AE29" s="19">
        <f t="shared" si="9"/>
        <v>5012</v>
      </c>
      <c r="AF29" s="19">
        <f t="shared" si="9"/>
        <v>4997</v>
      </c>
      <c r="AG29" s="19">
        <f t="shared" si="9"/>
        <v>0</v>
      </c>
      <c r="AI29" s="56">
        <f t="shared" si="7"/>
        <v>5012</v>
      </c>
    </row>
    <row r="32" spans="1:38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4</vt:i4>
      </vt:variant>
    </vt:vector>
  </HeadingPairs>
  <TitlesOfParts>
    <vt:vector size="38" baseType="lpstr">
      <vt:lpstr>Tổng hợp</vt:lpstr>
      <vt:lpstr>1.8</vt:lpstr>
      <vt:lpstr>2.8</vt:lpstr>
      <vt:lpstr>3.8</vt:lpstr>
      <vt:lpstr>4.8</vt:lpstr>
      <vt:lpstr>5.8</vt:lpstr>
      <vt:lpstr>6.8</vt:lpstr>
      <vt:lpstr>7.8</vt:lpstr>
      <vt:lpstr>8.8</vt:lpstr>
      <vt:lpstr>9.8</vt:lpstr>
      <vt:lpstr>10.8</vt:lpstr>
      <vt:lpstr>11.8</vt:lpstr>
      <vt:lpstr>12.8</vt:lpstr>
      <vt:lpstr>13.8</vt:lpstr>
      <vt:lpstr>14.8</vt:lpstr>
      <vt:lpstr>15.8</vt:lpstr>
      <vt:lpstr>16.8</vt:lpstr>
      <vt:lpstr>17.8</vt:lpstr>
      <vt:lpstr>18.8</vt:lpstr>
      <vt:lpstr>19.8</vt:lpstr>
      <vt:lpstr>20.8</vt:lpstr>
      <vt:lpstr>21.8</vt:lpstr>
      <vt:lpstr>22.8</vt:lpstr>
      <vt:lpstr>23.8</vt:lpstr>
      <vt:lpstr>24.8</vt:lpstr>
      <vt:lpstr>25.8</vt:lpstr>
      <vt:lpstr>26.8</vt:lpstr>
      <vt:lpstr>27.8</vt:lpstr>
      <vt:lpstr>28.8</vt:lpstr>
      <vt:lpstr>29.8</vt:lpstr>
      <vt:lpstr>30.8</vt:lpstr>
      <vt:lpstr>31.8</vt:lpstr>
      <vt:lpstr>1.9</vt:lpstr>
      <vt:lpstr>báo cáo</vt:lpstr>
      <vt:lpstr>Mã_hàng</vt:lpstr>
      <vt:lpstr>'22.8'!Print_Area</vt:lpstr>
      <vt:lpstr>'23.8'!Print_Area</vt:lpstr>
      <vt:lpstr>Số_lượng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Ngoc Thom</cp:lastModifiedBy>
  <dcterms:created xsi:type="dcterms:W3CDTF">2021-10-02T07:46:54Z</dcterms:created>
  <dcterms:modified xsi:type="dcterms:W3CDTF">2023-09-01T01:45:51Z</dcterms:modified>
</cp:coreProperties>
</file>