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Ổ ĐỈA C\03 VUI\TMART - HÀNG TRẢ NĂM 2022\HÀNG TRẢ- THÁNG 07-2022\"/>
    </mc:Choice>
  </mc:AlternateContent>
  <xr:revisionPtr revIDLastSave="0" documentId="13_ncr:1_{5D3A5B9D-3CDE-4CF7-9A2A-315E9E06B4D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7.202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2" i="1" l="1"/>
  <c r="I72" i="1"/>
  <c r="H72" i="1"/>
  <c r="G72" i="1"/>
  <c r="F72" i="1"/>
  <c r="G69" i="1"/>
  <c r="H69" i="1" s="1"/>
  <c r="I69" i="1" s="1"/>
  <c r="G70" i="1"/>
  <c r="H70" i="1" s="1"/>
  <c r="I70" i="1" s="1"/>
  <c r="J70" i="1" s="1"/>
  <c r="G71" i="1"/>
  <c r="H71" i="1"/>
  <c r="I71" i="1" s="1"/>
  <c r="J71" i="1" s="1"/>
  <c r="G67" i="1"/>
  <c r="H67" i="1"/>
  <c r="I67" i="1"/>
  <c r="J67" i="1"/>
  <c r="G68" i="1"/>
  <c r="H68" i="1" s="1"/>
  <c r="I68" i="1" s="1"/>
  <c r="G64" i="1"/>
  <c r="H64" i="1" s="1"/>
  <c r="I64" i="1" s="1"/>
  <c r="J64" i="1" s="1"/>
  <c r="G65" i="1"/>
  <c r="H65" i="1" s="1"/>
  <c r="I65" i="1" s="1"/>
  <c r="J65" i="1" s="1"/>
  <c r="G66" i="1"/>
  <c r="H66" i="1" s="1"/>
  <c r="I66" i="1" s="1"/>
  <c r="G63" i="1"/>
  <c r="H63" i="1" s="1"/>
  <c r="I63" i="1" s="1"/>
  <c r="J63" i="1" s="1"/>
  <c r="G57" i="1"/>
  <c r="H57" i="1" s="1"/>
  <c r="I57" i="1" s="1"/>
  <c r="G58" i="1"/>
  <c r="H58" i="1" s="1"/>
  <c r="I58" i="1" s="1"/>
  <c r="G59" i="1"/>
  <c r="H59" i="1" s="1"/>
  <c r="I59" i="1" s="1"/>
  <c r="J59" i="1" s="1"/>
  <c r="G60" i="1"/>
  <c r="H60" i="1" s="1"/>
  <c r="I60" i="1" s="1"/>
  <c r="J60" i="1" s="1"/>
  <c r="G61" i="1"/>
  <c r="H61" i="1" s="1"/>
  <c r="I61" i="1" s="1"/>
  <c r="G62" i="1"/>
  <c r="H62" i="1" s="1"/>
  <c r="I62" i="1" s="1"/>
  <c r="J62" i="1" s="1"/>
  <c r="G56" i="1"/>
  <c r="H56" i="1" s="1"/>
  <c r="I56" i="1" s="1"/>
  <c r="G55" i="1"/>
  <c r="H55" i="1" s="1"/>
  <c r="I55" i="1" s="1"/>
  <c r="G54" i="1"/>
  <c r="H54" i="1" s="1"/>
  <c r="I54" i="1" s="1"/>
  <c r="G53" i="1"/>
  <c r="H53" i="1" s="1"/>
  <c r="I53" i="1" s="1"/>
  <c r="G52" i="1"/>
  <c r="H52" i="1" s="1"/>
  <c r="I52" i="1" s="1"/>
  <c r="G51" i="1"/>
  <c r="H51" i="1" s="1"/>
  <c r="I51" i="1" s="1"/>
  <c r="G50" i="1"/>
  <c r="H50" i="1" s="1"/>
  <c r="I50" i="1" s="1"/>
  <c r="G49" i="1"/>
  <c r="H49" i="1" s="1"/>
  <c r="I49" i="1" s="1"/>
  <c r="G48" i="1"/>
  <c r="H48" i="1" s="1"/>
  <c r="I48" i="1" s="1"/>
  <c r="G47" i="1"/>
  <c r="H47" i="1" s="1"/>
  <c r="I47" i="1" s="1"/>
  <c r="G46" i="1"/>
  <c r="H46" i="1" s="1"/>
  <c r="I46" i="1" s="1"/>
  <c r="G45" i="1"/>
  <c r="H45" i="1" s="1"/>
  <c r="I45" i="1" s="1"/>
  <c r="G44" i="1"/>
  <c r="H44" i="1" s="1"/>
  <c r="I44" i="1" s="1"/>
  <c r="G43" i="1"/>
  <c r="H43" i="1" s="1"/>
  <c r="I43" i="1" s="1"/>
  <c r="G42" i="1"/>
  <c r="H42" i="1" s="1"/>
  <c r="I42" i="1" s="1"/>
  <c r="G41" i="1"/>
  <c r="H41" i="1" s="1"/>
  <c r="I41" i="1" s="1"/>
  <c r="G40" i="1"/>
  <c r="H40" i="1" s="1"/>
  <c r="I40" i="1" s="1"/>
  <c r="G39" i="1"/>
  <c r="H39" i="1" s="1"/>
  <c r="I39" i="1" s="1"/>
  <c r="G38" i="1"/>
  <c r="H38" i="1" s="1"/>
  <c r="I38" i="1" s="1"/>
  <c r="G37" i="1"/>
  <c r="H37" i="1" s="1"/>
  <c r="I37" i="1" s="1"/>
  <c r="G36" i="1"/>
  <c r="H36" i="1" s="1"/>
  <c r="I36" i="1" s="1"/>
  <c r="G35" i="1"/>
  <c r="H35" i="1" s="1"/>
  <c r="I35" i="1" s="1"/>
  <c r="G34" i="1"/>
  <c r="H34" i="1" s="1"/>
  <c r="I34" i="1" s="1"/>
  <c r="G33" i="1"/>
  <c r="H33" i="1" s="1"/>
  <c r="I33" i="1" s="1"/>
  <c r="G32" i="1"/>
  <c r="H32" i="1" s="1"/>
  <c r="I32" i="1" s="1"/>
  <c r="G31" i="1"/>
  <c r="H31" i="1" s="1"/>
  <c r="I31" i="1" s="1"/>
  <c r="G30" i="1"/>
  <c r="H30" i="1" s="1"/>
  <c r="I30" i="1" s="1"/>
  <c r="G29" i="1"/>
  <c r="H29" i="1" s="1"/>
  <c r="I29" i="1" s="1"/>
  <c r="G28" i="1"/>
  <c r="H28" i="1" s="1"/>
  <c r="I28" i="1" s="1"/>
  <c r="G27" i="1"/>
  <c r="H27" i="1" s="1"/>
  <c r="I27" i="1" s="1"/>
  <c r="G26" i="1"/>
  <c r="H26" i="1" s="1"/>
  <c r="I26" i="1" s="1"/>
  <c r="G25" i="1"/>
  <c r="H25" i="1" s="1"/>
  <c r="I25" i="1" s="1"/>
  <c r="G24" i="1"/>
  <c r="H24" i="1" s="1"/>
  <c r="I24" i="1" s="1"/>
  <c r="G23" i="1"/>
  <c r="H23" i="1" s="1"/>
  <c r="I23" i="1" s="1"/>
  <c r="G22" i="1"/>
  <c r="H22" i="1" s="1"/>
  <c r="I22" i="1" s="1"/>
  <c r="G21" i="1"/>
  <c r="H21" i="1" s="1"/>
  <c r="I21" i="1" s="1"/>
  <c r="G20" i="1"/>
  <c r="H20" i="1" s="1"/>
  <c r="I20" i="1" s="1"/>
  <c r="G19" i="1"/>
  <c r="H19" i="1" s="1"/>
  <c r="I19" i="1" s="1"/>
  <c r="G18" i="1"/>
  <c r="H18" i="1" s="1"/>
  <c r="I18" i="1" s="1"/>
  <c r="G17" i="1"/>
  <c r="H17" i="1" s="1"/>
  <c r="I17" i="1" s="1"/>
  <c r="G16" i="1"/>
  <c r="H16" i="1" s="1"/>
  <c r="I16" i="1" s="1"/>
  <c r="G15" i="1"/>
  <c r="H15" i="1" s="1"/>
  <c r="I15" i="1" s="1"/>
  <c r="G14" i="1"/>
  <c r="H14" i="1" s="1"/>
  <c r="I14" i="1" s="1"/>
  <c r="G13" i="1"/>
  <c r="H13" i="1" s="1"/>
  <c r="I13" i="1" s="1"/>
  <c r="G12" i="1"/>
  <c r="H12" i="1" s="1"/>
  <c r="I12" i="1" s="1"/>
  <c r="J69" i="1" l="1"/>
  <c r="J68" i="1"/>
  <c r="J66" i="1"/>
  <c r="J61" i="1"/>
  <c r="J16" i="1" l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13" i="1"/>
  <c r="J14" i="1"/>
  <c r="J15" i="1"/>
  <c r="J12" i="1"/>
</calcChain>
</file>

<file path=xl/sharedStrings.xml><?xml version="1.0" encoding="utf-8"?>
<sst xmlns="http://schemas.openxmlformats.org/spreadsheetml/2006/main" count="136" uniqueCount="74">
  <si>
    <t>HÀNG TRẢ - 00994 QUẦY THĂNG LONG</t>
  </si>
  <si>
    <t>HÀNG TRẢ - 1088 QUẦY RUBY PHÚC LỢI</t>
  </si>
  <si>
    <t>Ngày chứng từ</t>
  </si>
  <si>
    <t>HÀNG TRẢ - 1029 49 LINH ĐÀM</t>
  </si>
  <si>
    <t>HÀNG TRẢ - 1080 QUẦY TỐ HỮU</t>
  </si>
  <si>
    <t>HÀNG TRẢ- 1092 QUẦY AN BÌNH CITY</t>
  </si>
  <si>
    <t>Khách hàng</t>
  </si>
  <si>
    <t>Tiền chiết khấu</t>
  </si>
  <si>
    <t>HÀNG TRẢ- 1019 QUẦY 19T6 KIẾN HƯNG</t>
  </si>
  <si>
    <t>HÀNG TRẢ - 1091 QUẦY HH03A THANH HÀ</t>
  </si>
  <si>
    <t>HÀNG TRẢ- 1081 QUẦY TRÂU QUỲ, GIA LÂM</t>
  </si>
  <si>
    <t>HÀNG TRẢ - 1065 QUẦY TECCO TỨ HIỆP</t>
  </si>
  <si>
    <t>HÀNG TRẢ- 1063 QUẦY ECOHOME 3</t>
  </si>
  <si>
    <t>HÀNG TRẢ - 1083 QUẦY ĐẠI THANH 3</t>
  </si>
  <si>
    <t>HÀNG TRẢ- 1083 QUẦY ĐẠI THANH 3</t>
  </si>
  <si>
    <t>HÀNG TRẢ - 1032 QUẦY VĨNH QUỲNH</t>
  </si>
  <si>
    <t>HÀNG TRẢ - 1093 QUẦY SỐ 2 KIM GIANG</t>
  </si>
  <si>
    <t>HÀNG TRẢ - 00868 QUẦY 29 XUÂN LA</t>
  </si>
  <si>
    <t>HÀNG TRẢ - 00995 QUẦY XA LA</t>
  </si>
  <si>
    <t>HÀNG TRẢ - 1090 QUẦY TRẦN THỦ ĐỘ 2</t>
  </si>
  <si>
    <t>HÀNG TRẢ- 00357 QUẦY 72 LĨNH NAM</t>
  </si>
  <si>
    <t>HÀNG TRẢ- 1057 QUẦY 71 BÙI VĂN NGỮ</t>
  </si>
  <si>
    <t>HÀNG TRẢ- 1046 QUẦY 47 TÂN XUÂN</t>
  </si>
  <si>
    <t>HÀNG TRẢ - 1072 QUẦY 96 VĨNH HƯNG</t>
  </si>
  <si>
    <t>Tổng tiền hàng</t>
  </si>
  <si>
    <t>HÀNG TRA - 1087 NAM CƯỜNG CỔ NHUỆ</t>
  </si>
  <si>
    <t>Tiền thuế GTGT</t>
  </si>
  <si>
    <t>HÀNG TRẢ- 1087 QUẦY NAM CƯỜNG CỔ NHUỆ</t>
  </si>
  <si>
    <t>HÀNG TRẢ - 1071 QUẦY ĐẠI THANH 2</t>
  </si>
  <si>
    <t>HÀNG TRẢ- 00995 QUẦY CT2 XA LA</t>
  </si>
  <si>
    <t>HÀNG TRẢ- 1029 QUẦY NƠ 6A LINH ĐÀM</t>
  </si>
  <si>
    <t>HÀNG TRẢ - 1041 QUẦY ĐỊNH CÔNG SỐ 1</t>
  </si>
  <si>
    <t>HÀNG TRẢ- 00980 QUẦY NGUYỄN CẢNH DỊ</t>
  </si>
  <si>
    <t>HÀNG TRẢ- 1017 QUẦY 112 ÂU CƠ</t>
  </si>
  <si>
    <t>HÀNG TRẢ - 1062 QUẦY ĐẠI MỘ</t>
  </si>
  <si>
    <t>HÀNG TRẢ - 1000 QUẦY 485 VŨ TỐNG PHAN</t>
  </si>
  <si>
    <t>HÀNG TRẢ- 1095 QUẦY HÀ HUY TẬP</t>
  </si>
  <si>
    <t>HÀNG TRẢ - ĐẠI THANH</t>
  </si>
  <si>
    <t>HÀNG TRẢ- 1093 QUẦY SỐ KIM GIANG</t>
  </si>
  <si>
    <t>TM1051 QUẦY HƯNG YÊN</t>
  </si>
  <si>
    <t>CÔNG TY CỔ PHẦN T - MARTSTORES</t>
  </si>
  <si>
    <t>HÀNG TRẢ - 1067 QUẦY 4A LINH ĐÀM</t>
  </si>
  <si>
    <t>HÀNG TRẢ - 00994 THĂNG LONG</t>
  </si>
  <si>
    <t>Diễn giải</t>
  </si>
  <si>
    <t>Tổng tiền thanh toán</t>
  </si>
  <si>
    <t>HÀNG TRẢ- 1082 QUẦY 43 PHẠM VĂN ĐỒNG</t>
  </si>
  <si>
    <t>DANH SÁCH TRẢ LẠI HÀNG BÁN</t>
  </si>
  <si>
    <t>HÀNG TRẢ- 1067 QUẦY 4A LINH ĐÀM</t>
  </si>
  <si>
    <t>HÀNG TRẢ - 1003 QUẦY ECOHOME 2</t>
  </si>
  <si>
    <t>HÀNG TRẢ - 00722 QUẦY SÓC SƠN</t>
  </si>
  <si>
    <t>HÀNG TRẢ- 1048 QUẦY 32T GOLDEN</t>
  </si>
  <si>
    <t>HÀNG TRẢ - 1087 QUẦY NAM CƯỜNG CỔ NHUỆ</t>
  </si>
  <si>
    <t>HÀNG TRẢ - 00989 QUẦY TÂN TÂY ĐÔ</t>
  </si>
  <si>
    <t>HÀNG TRẢ- 1023 QUẦY 39 CẦU DIỄN</t>
  </si>
  <si>
    <t>CÔNG TY TNHH MỘT THÀNH VIÊN THƯƠNG MẠI VÀ DỊCH VỤ NGỌC THƠM</t>
  </si>
  <si>
    <t>12/14/18 Đường 49, Khu phố 7, Phường Hiệp Bình Chánh, Thành phố Thủ Đức, Thành phố Hồ Chí Minh, Việt Nam</t>
  </si>
  <si>
    <t xml:space="preserve"> CÔNG TY CỔ PHẦN T-MARTSTORES</t>
  </si>
  <si>
    <t>Số 6 Biệt Thự 2, Bán Đảo Linh Đàm, Phường Hoàng Liệt, Quận Hoàng Mai, Thành Phố Hà Nội, Việt Nam</t>
  </si>
  <si>
    <t xml:space="preserve">Lập bảng </t>
  </si>
  <si>
    <t>TP. HCM, ngày 17  tháng  08 năm 2022</t>
  </si>
  <si>
    <t>Tổng cộng</t>
  </si>
  <si>
    <t>THÁNG 7 NĂM 2022</t>
  </si>
  <si>
    <t>HÀNG TRẢ - 00357 QUẦY LĨNH NAM</t>
  </si>
  <si>
    <t>HÀNG TRẢ - 1055 QUẦY TRỊNH THỊ DỐI</t>
  </si>
  <si>
    <t xml:space="preserve">HÀNG TRẢ - 1094 QUẦY NINH HIỆP </t>
  </si>
  <si>
    <t>HÀNG TRẢ - 1074 QUẦY 112 TÂN KHAI</t>
  </si>
  <si>
    <t>HÀNG TRẢ - 1075 QUẦY XUÂN ĐỈNH</t>
  </si>
  <si>
    <t>HÀNG TRẢ - 1063 QUẦY ECOHOME 3</t>
  </si>
  <si>
    <t>HÀNG TRẢ - 1095 QUẦY HÀ HUY TẬP</t>
  </si>
  <si>
    <t>HÀNG TRẢ - 1023 QUẦY 39 CẦU DIỄN</t>
  </si>
  <si>
    <t>HÀNG TRẢ - 1028 QUẦY CẦU DIỄN</t>
  </si>
  <si>
    <t>HÀNG TRẢ - 1057 QUẦY 71 BÙI VĂN NGỮ</t>
  </si>
  <si>
    <t>HÀNG TRẢ - 1086 QUẦY HOMELAND</t>
  </si>
  <si>
    <t>HÀNG TRẢ - 1027 QUẦY PHỐ XỐM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</si>
</sst>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Microsoft Sans Serif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38" fontId="1" fillId="0" borderId="0" xfId="0" applyNumberFormat="1" applyFont="1"/>
    <xf numFmtId="14" fontId="1" fillId="0" borderId="0" xfId="0" applyNumberFormat="1" applyFont="1"/>
    <xf numFmtId="164" fontId="1" fillId="0" borderId="0" xfId="0" applyNumberFormat="1" applyFont="1"/>
    <xf numFmtId="0" fontId="5" fillId="0" borderId="0" xfId="0" applyFont="1" applyAlignment="1">
      <alignment horizontal="center"/>
    </xf>
    <xf numFmtId="164" fontId="1" fillId="0" borderId="1" xfId="0" applyNumberFormat="1" applyFont="1" applyBorder="1"/>
    <xf numFmtId="38" fontId="2" fillId="0" borderId="0" xfId="0" applyNumberFormat="1" applyFont="1"/>
    <xf numFmtId="38" fontId="2" fillId="0" borderId="0" xfId="0" applyNumberFormat="1" applyFont="1" applyAlignment="1">
      <alignment horizontal="right"/>
    </xf>
    <xf numFmtId="38" fontId="3" fillId="3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165" fontId="1" fillId="0" borderId="0" xfId="1" applyNumberFormat="1" applyFont="1"/>
    <xf numFmtId="165" fontId="5" fillId="0" borderId="0" xfId="1" applyNumberFormat="1" applyFont="1" applyAlignment="1">
      <alignment horizont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6" fillId="0" borderId="0" xfId="1" applyNumberFormat="1" applyFont="1"/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38" fontId="11" fillId="0" borderId="1" xfId="0" applyNumberFormat="1" applyFont="1" applyBorder="1" applyAlignment="1">
      <alignment horizontal="right" vertical="center"/>
    </xf>
    <xf numFmtId="165" fontId="11" fillId="0" borderId="1" xfId="1" applyNumberFormat="1" applyFont="1" applyBorder="1" applyAlignment="1">
      <alignment horizontal="right" vertical="center"/>
    </xf>
    <xf numFmtId="165" fontId="11" fillId="0" borderId="1" xfId="1" applyNumberFormat="1" applyFont="1" applyBorder="1" applyAlignment="1">
      <alignment horizontal="left" vertical="center"/>
    </xf>
    <xf numFmtId="0" fontId="0" fillId="0" borderId="0" xfId="0" applyAlignment="1">
      <alignment horizontal="right"/>
    </xf>
    <xf numFmtId="165" fontId="2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G76"/>
  <sheetViews>
    <sheetView tabSelected="1" topLeftCell="A68" zoomScaleNormal="100" workbookViewId="0">
      <selection activeCell="J70" sqref="J70"/>
    </sheetView>
  </sheetViews>
  <sheetFormatPr defaultColWidth="9.140625" defaultRowHeight="15" x14ac:dyDescent="0.25"/>
  <cols>
    <col min="1" max="1" width="13.5703125" style="4" customWidth="1"/>
    <col min="2" max="2" width="35.140625" style="1" customWidth="1"/>
    <col min="3" max="3" width="42.42578125" style="1" customWidth="1"/>
    <col min="4" max="5" width="17.28515625" style="1" hidden="1" customWidth="1"/>
    <col min="6" max="6" width="17.140625" style="2" customWidth="1"/>
    <col min="7" max="10" width="17.140625" style="16" customWidth="1"/>
    <col min="11" max="16384" width="9.140625" style="1"/>
  </cols>
  <sheetData>
    <row r="1" spans="1:33" x14ac:dyDescent="0.25">
      <c r="A1" s="3" t="s">
        <v>54</v>
      </c>
      <c r="F1" s="1"/>
    </row>
    <row r="2" spans="1:33" x14ac:dyDescent="0.25">
      <c r="A2" s="28" t="s">
        <v>55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spans="1:33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4" spans="1:33" x14ac:dyDescent="0.25">
      <c r="A4" s="3" t="s">
        <v>56</v>
      </c>
      <c r="F4" s="1"/>
    </row>
    <row r="5" spans="1:33" x14ac:dyDescent="0.25">
      <c r="A5" s="28" t="s">
        <v>57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</row>
    <row r="6" spans="1:33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</row>
    <row r="8" spans="1:33" ht="18.75" x14ac:dyDescent="0.3">
      <c r="A8" s="29" t="s">
        <v>46</v>
      </c>
      <c r="B8" s="29"/>
      <c r="C8" s="29"/>
      <c r="D8" s="29"/>
      <c r="E8" s="29"/>
      <c r="F8" s="29"/>
      <c r="G8" s="29"/>
      <c r="H8" s="29"/>
      <c r="I8" s="29"/>
      <c r="J8" s="29"/>
    </row>
    <row r="9" spans="1:33" ht="18.75" x14ac:dyDescent="0.3">
      <c r="A9" s="5"/>
      <c r="B9" s="5"/>
      <c r="C9" s="27" t="s">
        <v>61</v>
      </c>
      <c r="D9" s="27"/>
      <c r="E9" s="27"/>
      <c r="F9" s="27"/>
      <c r="G9" s="17"/>
      <c r="H9" s="17"/>
      <c r="I9" s="17"/>
      <c r="J9" s="17"/>
    </row>
    <row r="10" spans="1:33" ht="18.75" x14ac:dyDescent="0.3">
      <c r="A10" s="5"/>
      <c r="B10" s="5"/>
      <c r="C10" s="5"/>
      <c r="D10" s="5"/>
      <c r="E10" s="5"/>
      <c r="F10" s="5"/>
      <c r="G10" s="17"/>
      <c r="H10" s="17"/>
      <c r="I10" s="17"/>
      <c r="J10" s="17"/>
    </row>
    <row r="11" spans="1:33" ht="27" customHeight="1" x14ac:dyDescent="0.25">
      <c r="A11" s="12" t="s">
        <v>2</v>
      </c>
      <c r="B11" s="13" t="s">
        <v>6</v>
      </c>
      <c r="C11" s="13" t="s">
        <v>43</v>
      </c>
      <c r="D11" s="13"/>
      <c r="E11" s="13"/>
      <c r="F11" s="14" t="s">
        <v>24</v>
      </c>
      <c r="G11" s="18" t="s">
        <v>7</v>
      </c>
      <c r="H11" s="18"/>
      <c r="I11" s="18" t="s">
        <v>26</v>
      </c>
      <c r="J11" s="18" t="s">
        <v>44</v>
      </c>
    </row>
    <row r="12" spans="1:33" customFormat="1" ht="27" customHeight="1" x14ac:dyDescent="0.25">
      <c r="A12" s="20">
        <v>44743</v>
      </c>
      <c r="B12" s="21" t="s">
        <v>40</v>
      </c>
      <c r="C12" s="21" t="s">
        <v>47</v>
      </c>
      <c r="D12" s="21"/>
      <c r="E12" s="21"/>
      <c r="F12" s="22">
        <v>209550</v>
      </c>
      <c r="G12" s="23">
        <f>F12*9/100</f>
        <v>18859.5</v>
      </c>
      <c r="H12" s="23">
        <f>F12-G12</f>
        <v>190690.5</v>
      </c>
      <c r="I12" s="23">
        <f>H12*8/100</f>
        <v>15255.24</v>
      </c>
      <c r="J12" s="23">
        <f>F12-G12+I12</f>
        <v>205945.74</v>
      </c>
    </row>
    <row r="13" spans="1:33" customFormat="1" ht="27" customHeight="1" x14ac:dyDescent="0.25">
      <c r="A13" s="20">
        <v>44743</v>
      </c>
      <c r="B13" s="21" t="s">
        <v>40</v>
      </c>
      <c r="C13" s="21" t="s">
        <v>18</v>
      </c>
      <c r="D13" s="21"/>
      <c r="E13" s="21"/>
      <c r="F13" s="22">
        <v>507224</v>
      </c>
      <c r="G13" s="23">
        <f>F13*9/100</f>
        <v>45650.16</v>
      </c>
      <c r="H13" s="23">
        <f t="shared" ref="H13:H58" si="0">F13-G13</f>
        <v>461573.83999999997</v>
      </c>
      <c r="I13" s="23">
        <f>H13*8/100</f>
        <v>36925.907199999994</v>
      </c>
      <c r="J13" s="23">
        <f t="shared" ref="J13:J58" si="1">F13-G13+I13</f>
        <v>498499.74719999998</v>
      </c>
    </row>
    <row r="14" spans="1:33" customFormat="1" ht="27" customHeight="1" x14ac:dyDescent="0.25">
      <c r="A14" s="20">
        <v>44746</v>
      </c>
      <c r="B14" s="21" t="s">
        <v>40</v>
      </c>
      <c r="C14" s="21" t="s">
        <v>1</v>
      </c>
      <c r="D14" s="21"/>
      <c r="E14" s="21"/>
      <c r="F14" s="22">
        <v>583132</v>
      </c>
      <c r="G14" s="23">
        <f t="shared" ref="G14:G66" si="2">F14*9/100</f>
        <v>52481.88</v>
      </c>
      <c r="H14" s="23">
        <f t="shared" si="0"/>
        <v>530650.12</v>
      </c>
      <c r="I14" s="23">
        <f t="shared" ref="I14:I66" si="3">H14*8/100</f>
        <v>42452.009599999998</v>
      </c>
      <c r="J14" s="23">
        <f t="shared" si="1"/>
        <v>573102.12959999999</v>
      </c>
    </row>
    <row r="15" spans="1:33" customFormat="1" ht="27" customHeight="1" x14ac:dyDescent="0.25">
      <c r="A15" s="20">
        <v>44747</v>
      </c>
      <c r="B15" s="21" t="s">
        <v>40</v>
      </c>
      <c r="C15" s="21" t="s">
        <v>49</v>
      </c>
      <c r="D15" s="21"/>
      <c r="E15" s="21"/>
      <c r="F15" s="22">
        <v>392300</v>
      </c>
      <c r="G15" s="23">
        <f t="shared" si="2"/>
        <v>35307</v>
      </c>
      <c r="H15" s="23">
        <f t="shared" si="0"/>
        <v>356993</v>
      </c>
      <c r="I15" s="23">
        <f t="shared" si="3"/>
        <v>28559.439999999999</v>
      </c>
      <c r="J15" s="23">
        <f t="shared" si="1"/>
        <v>385552.44</v>
      </c>
    </row>
    <row r="16" spans="1:33" customFormat="1" ht="27" customHeight="1" x14ac:dyDescent="0.25">
      <c r="A16" s="20">
        <v>44747</v>
      </c>
      <c r="B16" s="21" t="s">
        <v>40</v>
      </c>
      <c r="C16" s="21" t="s">
        <v>4</v>
      </c>
      <c r="D16" s="21"/>
      <c r="E16" s="21"/>
      <c r="F16" s="22">
        <v>74250</v>
      </c>
      <c r="G16" s="23">
        <f t="shared" si="2"/>
        <v>6682.5</v>
      </c>
      <c r="H16" s="23">
        <f t="shared" si="0"/>
        <v>67567.5</v>
      </c>
      <c r="I16" s="23">
        <f t="shared" si="3"/>
        <v>5405.4</v>
      </c>
      <c r="J16" s="23">
        <f t="shared" si="1"/>
        <v>72972.899999999994</v>
      </c>
    </row>
    <row r="17" spans="1:10" customFormat="1" ht="27" customHeight="1" x14ac:dyDescent="0.25">
      <c r="A17" s="20">
        <v>44748</v>
      </c>
      <c r="B17" s="21" t="s">
        <v>40</v>
      </c>
      <c r="C17" s="21" t="s">
        <v>51</v>
      </c>
      <c r="D17" s="21"/>
      <c r="E17" s="21"/>
      <c r="F17" s="22">
        <v>178200</v>
      </c>
      <c r="G17" s="23">
        <f t="shared" si="2"/>
        <v>16038</v>
      </c>
      <c r="H17" s="23">
        <f t="shared" si="0"/>
        <v>162162</v>
      </c>
      <c r="I17" s="23">
        <f t="shared" si="3"/>
        <v>12972.96</v>
      </c>
      <c r="J17" s="23">
        <f t="shared" si="1"/>
        <v>175134.96</v>
      </c>
    </row>
    <row r="18" spans="1:10" customFormat="1" ht="27" customHeight="1" x14ac:dyDescent="0.25">
      <c r="A18" s="20">
        <v>44749</v>
      </c>
      <c r="B18" s="21" t="s">
        <v>40</v>
      </c>
      <c r="C18" s="21" t="s">
        <v>48</v>
      </c>
      <c r="D18" s="21"/>
      <c r="E18" s="21"/>
      <c r="F18" s="22">
        <v>61050</v>
      </c>
      <c r="G18" s="23">
        <f t="shared" si="2"/>
        <v>5494.5</v>
      </c>
      <c r="H18" s="23">
        <f t="shared" si="0"/>
        <v>55555.5</v>
      </c>
      <c r="I18" s="23">
        <f t="shared" si="3"/>
        <v>4444.4399999999996</v>
      </c>
      <c r="J18" s="23">
        <f t="shared" si="1"/>
        <v>59999.94</v>
      </c>
    </row>
    <row r="19" spans="1:10" customFormat="1" ht="27" customHeight="1" x14ac:dyDescent="0.25">
      <c r="A19" s="20">
        <v>44749</v>
      </c>
      <c r="B19" s="21" t="s">
        <v>40</v>
      </c>
      <c r="C19" s="21" t="s">
        <v>1</v>
      </c>
      <c r="D19" s="21"/>
      <c r="E19" s="21"/>
      <c r="F19" s="22">
        <v>55595</v>
      </c>
      <c r="G19" s="23">
        <f t="shared" si="2"/>
        <v>5003.55</v>
      </c>
      <c r="H19" s="23">
        <f t="shared" si="0"/>
        <v>50591.45</v>
      </c>
      <c r="I19" s="23">
        <f t="shared" si="3"/>
        <v>4047.3159999999998</v>
      </c>
      <c r="J19" s="23">
        <f t="shared" si="1"/>
        <v>54638.765999999996</v>
      </c>
    </row>
    <row r="20" spans="1:10" customFormat="1" ht="27" customHeight="1" x14ac:dyDescent="0.25">
      <c r="A20" s="20">
        <v>44749</v>
      </c>
      <c r="B20" s="21" t="s">
        <v>40</v>
      </c>
      <c r="C20" s="21" t="s">
        <v>22</v>
      </c>
      <c r="D20" s="21"/>
      <c r="E20" s="21"/>
      <c r="F20" s="22">
        <v>153050</v>
      </c>
      <c r="G20" s="23">
        <f t="shared" si="2"/>
        <v>13774.5</v>
      </c>
      <c r="H20" s="23">
        <f t="shared" si="0"/>
        <v>139275.5</v>
      </c>
      <c r="I20" s="23">
        <f t="shared" si="3"/>
        <v>11142.04</v>
      </c>
      <c r="J20" s="23">
        <f t="shared" si="1"/>
        <v>150417.54</v>
      </c>
    </row>
    <row r="21" spans="1:10" customFormat="1" ht="27" customHeight="1" x14ac:dyDescent="0.25">
      <c r="A21" s="20">
        <v>44749</v>
      </c>
      <c r="B21" s="21" t="s">
        <v>40</v>
      </c>
      <c r="C21" s="21" t="s">
        <v>37</v>
      </c>
      <c r="D21" s="21"/>
      <c r="E21" s="21"/>
      <c r="F21" s="22">
        <v>206250</v>
      </c>
      <c r="G21" s="23">
        <f t="shared" si="2"/>
        <v>18562.5</v>
      </c>
      <c r="H21" s="23">
        <f t="shared" si="0"/>
        <v>187687.5</v>
      </c>
      <c r="I21" s="23">
        <f t="shared" si="3"/>
        <v>15015</v>
      </c>
      <c r="J21" s="23">
        <f t="shared" si="1"/>
        <v>202702.5</v>
      </c>
    </row>
    <row r="22" spans="1:10" customFormat="1" ht="27" customHeight="1" x14ac:dyDescent="0.25">
      <c r="A22" s="20">
        <v>44749</v>
      </c>
      <c r="B22" s="21" t="s">
        <v>40</v>
      </c>
      <c r="C22" s="21" t="s">
        <v>17</v>
      </c>
      <c r="D22" s="21"/>
      <c r="E22" s="21"/>
      <c r="F22" s="22">
        <v>166450</v>
      </c>
      <c r="G22" s="23">
        <f t="shared" si="2"/>
        <v>14980.5</v>
      </c>
      <c r="H22" s="23">
        <f t="shared" si="0"/>
        <v>151469.5</v>
      </c>
      <c r="I22" s="23">
        <f t="shared" si="3"/>
        <v>12117.56</v>
      </c>
      <c r="J22" s="23">
        <f t="shared" si="1"/>
        <v>163587.06</v>
      </c>
    </row>
    <row r="23" spans="1:10" customFormat="1" ht="27" customHeight="1" x14ac:dyDescent="0.25">
      <c r="A23" s="20">
        <v>44749</v>
      </c>
      <c r="B23" s="21" t="s">
        <v>40</v>
      </c>
      <c r="C23" s="21" t="s">
        <v>38</v>
      </c>
      <c r="D23" s="21"/>
      <c r="E23" s="21"/>
      <c r="F23" s="22">
        <v>436386</v>
      </c>
      <c r="G23" s="23">
        <f t="shared" si="2"/>
        <v>39274.74</v>
      </c>
      <c r="H23" s="23">
        <f t="shared" si="0"/>
        <v>397111.26</v>
      </c>
      <c r="I23" s="23">
        <f t="shared" si="3"/>
        <v>31768.900799999999</v>
      </c>
      <c r="J23" s="23">
        <f t="shared" si="1"/>
        <v>428880.16080000001</v>
      </c>
    </row>
    <row r="24" spans="1:10" customFormat="1" ht="27" customHeight="1" x14ac:dyDescent="0.25">
      <c r="A24" s="20">
        <v>44749</v>
      </c>
      <c r="B24" s="21" t="s">
        <v>40</v>
      </c>
      <c r="C24" s="21" t="s">
        <v>13</v>
      </c>
      <c r="D24" s="21"/>
      <c r="E24" s="21"/>
      <c r="F24" s="22">
        <v>406950</v>
      </c>
      <c r="G24" s="23">
        <f t="shared" si="2"/>
        <v>36625.5</v>
      </c>
      <c r="H24" s="23">
        <f t="shared" si="0"/>
        <v>370324.5</v>
      </c>
      <c r="I24" s="23">
        <f t="shared" si="3"/>
        <v>29625.96</v>
      </c>
      <c r="J24" s="23">
        <f t="shared" si="1"/>
        <v>399950.46</v>
      </c>
    </row>
    <row r="25" spans="1:10" customFormat="1" ht="27" customHeight="1" x14ac:dyDescent="0.25">
      <c r="A25" s="20">
        <v>44749</v>
      </c>
      <c r="B25" s="21" t="s">
        <v>40</v>
      </c>
      <c r="C25" s="21" t="s">
        <v>15</v>
      </c>
      <c r="D25" s="21"/>
      <c r="E25" s="21"/>
      <c r="F25" s="22">
        <v>193050</v>
      </c>
      <c r="G25" s="23">
        <f t="shared" si="2"/>
        <v>17374.5</v>
      </c>
      <c r="H25" s="23">
        <f t="shared" si="0"/>
        <v>175675.5</v>
      </c>
      <c r="I25" s="23">
        <f t="shared" si="3"/>
        <v>14054.04</v>
      </c>
      <c r="J25" s="23">
        <f t="shared" si="1"/>
        <v>189729.54</v>
      </c>
    </row>
    <row r="26" spans="1:10" customFormat="1" ht="27" customHeight="1" x14ac:dyDescent="0.25">
      <c r="A26" s="20">
        <v>44750</v>
      </c>
      <c r="B26" s="21" t="s">
        <v>40</v>
      </c>
      <c r="C26" s="21" t="s">
        <v>19</v>
      </c>
      <c r="D26" s="21"/>
      <c r="E26" s="21"/>
      <c r="F26" s="22">
        <v>676166</v>
      </c>
      <c r="G26" s="23">
        <f t="shared" si="2"/>
        <v>60854.94</v>
      </c>
      <c r="H26" s="23">
        <f t="shared" si="0"/>
        <v>615311.06000000006</v>
      </c>
      <c r="I26" s="23">
        <f t="shared" si="3"/>
        <v>49224.884800000007</v>
      </c>
      <c r="J26" s="23">
        <f t="shared" si="1"/>
        <v>664535.94480000006</v>
      </c>
    </row>
    <row r="27" spans="1:10" customFormat="1" ht="27" customHeight="1" x14ac:dyDescent="0.25">
      <c r="A27" s="20">
        <v>44750</v>
      </c>
      <c r="B27" s="21" t="s">
        <v>40</v>
      </c>
      <c r="C27" s="21" t="s">
        <v>14</v>
      </c>
      <c r="D27" s="21"/>
      <c r="E27" s="21"/>
      <c r="F27" s="22">
        <v>59400</v>
      </c>
      <c r="G27" s="23">
        <f t="shared" si="2"/>
        <v>5346</v>
      </c>
      <c r="H27" s="23">
        <f t="shared" si="0"/>
        <v>54054</v>
      </c>
      <c r="I27" s="23">
        <f t="shared" si="3"/>
        <v>4324.32</v>
      </c>
      <c r="J27" s="23">
        <f t="shared" si="1"/>
        <v>58378.32</v>
      </c>
    </row>
    <row r="28" spans="1:10" customFormat="1" ht="27" customHeight="1" x14ac:dyDescent="0.25">
      <c r="A28" s="20">
        <v>44751</v>
      </c>
      <c r="B28" s="21" t="s">
        <v>40</v>
      </c>
      <c r="C28" s="21" t="s">
        <v>32</v>
      </c>
      <c r="D28" s="21"/>
      <c r="E28" s="21"/>
      <c r="F28" s="22">
        <v>406950</v>
      </c>
      <c r="G28" s="23">
        <f t="shared" si="2"/>
        <v>36625.5</v>
      </c>
      <c r="H28" s="23">
        <f t="shared" si="0"/>
        <v>370324.5</v>
      </c>
      <c r="I28" s="23">
        <f t="shared" si="3"/>
        <v>29625.96</v>
      </c>
      <c r="J28" s="23">
        <f t="shared" si="1"/>
        <v>399950.46</v>
      </c>
    </row>
    <row r="29" spans="1:10" customFormat="1" ht="27" customHeight="1" x14ac:dyDescent="0.25">
      <c r="A29" s="20">
        <v>44753</v>
      </c>
      <c r="B29" s="21" t="s">
        <v>40</v>
      </c>
      <c r="C29" s="21" t="s">
        <v>23</v>
      </c>
      <c r="D29" s="21"/>
      <c r="E29" s="21"/>
      <c r="F29" s="22">
        <v>421600</v>
      </c>
      <c r="G29" s="23">
        <f t="shared" si="2"/>
        <v>37944</v>
      </c>
      <c r="H29" s="23">
        <f t="shared" si="0"/>
        <v>383656</v>
      </c>
      <c r="I29" s="23">
        <f t="shared" si="3"/>
        <v>30692.48</v>
      </c>
      <c r="J29" s="23">
        <f t="shared" si="1"/>
        <v>414348.48</v>
      </c>
    </row>
    <row r="30" spans="1:10" customFormat="1" ht="27" customHeight="1" x14ac:dyDescent="0.25">
      <c r="A30" s="20">
        <v>44754</v>
      </c>
      <c r="B30" s="21" t="s">
        <v>40</v>
      </c>
      <c r="C30" s="21" t="s">
        <v>29</v>
      </c>
      <c r="D30" s="21"/>
      <c r="E30" s="21"/>
      <c r="F30" s="22">
        <v>679332</v>
      </c>
      <c r="G30" s="23">
        <f t="shared" si="2"/>
        <v>61139.88</v>
      </c>
      <c r="H30" s="23">
        <f t="shared" si="0"/>
        <v>618192.12</v>
      </c>
      <c r="I30" s="23">
        <f t="shared" si="3"/>
        <v>49455.369599999998</v>
      </c>
      <c r="J30" s="23">
        <f t="shared" si="1"/>
        <v>667647.48959999997</v>
      </c>
    </row>
    <row r="31" spans="1:10" customFormat="1" ht="27" customHeight="1" x14ac:dyDescent="0.25">
      <c r="A31" s="20">
        <v>44754</v>
      </c>
      <c r="B31" s="21" t="s">
        <v>40</v>
      </c>
      <c r="C31" s="21" t="s">
        <v>35</v>
      </c>
      <c r="D31" s="21"/>
      <c r="E31" s="21"/>
      <c r="F31" s="22">
        <v>375800</v>
      </c>
      <c r="G31" s="23">
        <f t="shared" si="2"/>
        <v>33822</v>
      </c>
      <c r="H31" s="23">
        <f t="shared" si="0"/>
        <v>341978</v>
      </c>
      <c r="I31" s="23">
        <f t="shared" si="3"/>
        <v>27358.240000000002</v>
      </c>
      <c r="J31" s="23">
        <f t="shared" si="1"/>
        <v>369336.24</v>
      </c>
    </row>
    <row r="32" spans="1:10" customFormat="1" ht="27" customHeight="1" x14ac:dyDescent="0.25">
      <c r="A32" s="20">
        <v>44755</v>
      </c>
      <c r="B32" s="21" t="s">
        <v>40</v>
      </c>
      <c r="C32" s="21" t="s">
        <v>0</v>
      </c>
      <c r="D32" s="21"/>
      <c r="E32" s="21"/>
      <c r="F32" s="22">
        <v>148500</v>
      </c>
      <c r="G32" s="23">
        <f t="shared" si="2"/>
        <v>13365</v>
      </c>
      <c r="H32" s="23">
        <f t="shared" si="0"/>
        <v>135135</v>
      </c>
      <c r="I32" s="23">
        <f t="shared" si="3"/>
        <v>10810.8</v>
      </c>
      <c r="J32" s="23">
        <f t="shared" si="1"/>
        <v>145945.79999999999</v>
      </c>
    </row>
    <row r="33" spans="1:10" customFormat="1" ht="27" customHeight="1" x14ac:dyDescent="0.25">
      <c r="A33" s="20">
        <v>44755</v>
      </c>
      <c r="B33" s="21" t="s">
        <v>40</v>
      </c>
      <c r="C33" s="21" t="s">
        <v>42</v>
      </c>
      <c r="D33" s="21"/>
      <c r="E33" s="21"/>
      <c r="F33" s="22">
        <v>352132</v>
      </c>
      <c r="G33" s="23">
        <f t="shared" si="2"/>
        <v>31691.88</v>
      </c>
      <c r="H33" s="23">
        <f t="shared" si="0"/>
        <v>320440.12</v>
      </c>
      <c r="I33" s="23">
        <f t="shared" si="3"/>
        <v>25635.209599999998</v>
      </c>
      <c r="J33" s="23">
        <f t="shared" si="1"/>
        <v>346075.3296</v>
      </c>
    </row>
    <row r="34" spans="1:10" customFormat="1" ht="27" customHeight="1" x14ac:dyDescent="0.25">
      <c r="A34" s="20">
        <v>44756</v>
      </c>
      <c r="B34" s="21" t="s">
        <v>40</v>
      </c>
      <c r="C34" s="21" t="s">
        <v>8</v>
      </c>
      <c r="D34" s="21"/>
      <c r="E34" s="21"/>
      <c r="F34" s="22">
        <v>472908</v>
      </c>
      <c r="G34" s="23">
        <f t="shared" si="2"/>
        <v>42561.72</v>
      </c>
      <c r="H34" s="23">
        <f t="shared" si="0"/>
        <v>430346.28</v>
      </c>
      <c r="I34" s="23">
        <f t="shared" si="3"/>
        <v>34427.702400000002</v>
      </c>
      <c r="J34" s="23">
        <f t="shared" si="1"/>
        <v>464773.98240000004</v>
      </c>
    </row>
    <row r="35" spans="1:10" customFormat="1" ht="27" customHeight="1" x14ac:dyDescent="0.25">
      <c r="A35" s="20">
        <v>44756</v>
      </c>
      <c r="B35" s="21" t="s">
        <v>40</v>
      </c>
      <c r="C35" s="21" t="s">
        <v>16</v>
      </c>
      <c r="D35" s="21"/>
      <c r="E35" s="21"/>
      <c r="F35" s="22">
        <v>292558</v>
      </c>
      <c r="G35" s="23">
        <f t="shared" si="2"/>
        <v>26330.22</v>
      </c>
      <c r="H35" s="23">
        <f t="shared" si="0"/>
        <v>266227.78000000003</v>
      </c>
      <c r="I35" s="23">
        <f t="shared" si="3"/>
        <v>21298.222400000002</v>
      </c>
      <c r="J35" s="23">
        <f t="shared" si="1"/>
        <v>287526.00240000006</v>
      </c>
    </row>
    <row r="36" spans="1:10" customFormat="1" ht="27" customHeight="1" x14ac:dyDescent="0.25">
      <c r="A36" s="20">
        <v>44758</v>
      </c>
      <c r="B36" s="21" t="s">
        <v>40</v>
      </c>
      <c r="C36" s="21" t="s">
        <v>5</v>
      </c>
      <c r="D36" s="21"/>
      <c r="E36" s="21"/>
      <c r="F36" s="22">
        <v>292558</v>
      </c>
      <c r="G36" s="23">
        <f t="shared" si="2"/>
        <v>26330.22</v>
      </c>
      <c r="H36" s="23">
        <f t="shared" si="0"/>
        <v>266227.78000000003</v>
      </c>
      <c r="I36" s="23">
        <f t="shared" si="3"/>
        <v>21298.222400000002</v>
      </c>
      <c r="J36" s="23">
        <f t="shared" si="1"/>
        <v>287526.00240000006</v>
      </c>
    </row>
    <row r="37" spans="1:10" customFormat="1" ht="27" customHeight="1" x14ac:dyDescent="0.25">
      <c r="A37" s="20">
        <v>44758</v>
      </c>
      <c r="B37" s="21" t="s">
        <v>40</v>
      </c>
      <c r="C37" s="21" t="s">
        <v>30</v>
      </c>
      <c r="D37" s="21"/>
      <c r="E37" s="21"/>
      <c r="F37" s="22">
        <v>105400</v>
      </c>
      <c r="G37" s="23">
        <f t="shared" si="2"/>
        <v>9486</v>
      </c>
      <c r="H37" s="23">
        <f t="shared" si="0"/>
        <v>95914</v>
      </c>
      <c r="I37" s="23">
        <f t="shared" si="3"/>
        <v>7673.12</v>
      </c>
      <c r="J37" s="23">
        <f t="shared" si="1"/>
        <v>103587.12</v>
      </c>
    </row>
    <row r="38" spans="1:10" customFormat="1" ht="27" customHeight="1" x14ac:dyDescent="0.25">
      <c r="A38" s="20">
        <v>44758</v>
      </c>
      <c r="B38" s="21" t="s">
        <v>40</v>
      </c>
      <c r="C38" s="21" t="s">
        <v>41</v>
      </c>
      <c r="D38" s="21"/>
      <c r="E38" s="21"/>
      <c r="F38" s="22">
        <v>637750</v>
      </c>
      <c r="G38" s="23">
        <f t="shared" si="2"/>
        <v>57397.5</v>
      </c>
      <c r="H38" s="23">
        <f t="shared" si="0"/>
        <v>580352.5</v>
      </c>
      <c r="I38" s="23">
        <f t="shared" si="3"/>
        <v>46428.2</v>
      </c>
      <c r="J38" s="23">
        <f t="shared" si="1"/>
        <v>626780.69999999995</v>
      </c>
    </row>
    <row r="39" spans="1:10" customFormat="1" ht="27" customHeight="1" x14ac:dyDescent="0.25">
      <c r="A39" s="20">
        <v>44758</v>
      </c>
      <c r="B39" s="21" t="s">
        <v>40</v>
      </c>
      <c r="C39" s="21" t="s">
        <v>27</v>
      </c>
      <c r="D39" s="21"/>
      <c r="E39" s="21"/>
      <c r="F39" s="22">
        <v>111058</v>
      </c>
      <c r="G39" s="23">
        <f t="shared" si="2"/>
        <v>9995.2199999999993</v>
      </c>
      <c r="H39" s="23">
        <f t="shared" si="0"/>
        <v>101062.78</v>
      </c>
      <c r="I39" s="23">
        <f t="shared" si="3"/>
        <v>8085.0223999999998</v>
      </c>
      <c r="J39" s="23">
        <f t="shared" si="1"/>
        <v>109147.8024</v>
      </c>
    </row>
    <row r="40" spans="1:10" customFormat="1" ht="27" customHeight="1" x14ac:dyDescent="0.25">
      <c r="A40" s="20">
        <v>44758</v>
      </c>
      <c r="B40" s="21" t="s">
        <v>40</v>
      </c>
      <c r="C40" s="21" t="s">
        <v>45</v>
      </c>
      <c r="D40" s="21"/>
      <c r="E40" s="21"/>
      <c r="F40" s="22">
        <v>1107174</v>
      </c>
      <c r="G40" s="23">
        <f t="shared" si="2"/>
        <v>99645.66</v>
      </c>
      <c r="H40" s="23">
        <f t="shared" si="0"/>
        <v>1007528.34</v>
      </c>
      <c r="I40" s="23">
        <f t="shared" si="3"/>
        <v>80602.267200000002</v>
      </c>
      <c r="J40" s="23">
        <f t="shared" si="1"/>
        <v>1088130.6072</v>
      </c>
    </row>
    <row r="41" spans="1:10" customFormat="1" ht="27" customHeight="1" x14ac:dyDescent="0.25">
      <c r="A41" s="20">
        <v>44760</v>
      </c>
      <c r="B41" s="21" t="s">
        <v>40</v>
      </c>
      <c r="C41" s="21" t="s">
        <v>9</v>
      </c>
      <c r="D41" s="21"/>
      <c r="E41" s="21"/>
      <c r="F41" s="22">
        <v>323400</v>
      </c>
      <c r="G41" s="23">
        <f t="shared" si="2"/>
        <v>29106</v>
      </c>
      <c r="H41" s="23">
        <f t="shared" si="0"/>
        <v>294294</v>
      </c>
      <c r="I41" s="23">
        <f t="shared" si="3"/>
        <v>23543.52</v>
      </c>
      <c r="J41" s="23">
        <f t="shared" si="1"/>
        <v>317837.52</v>
      </c>
    </row>
    <row r="42" spans="1:10" customFormat="1" ht="27" customHeight="1" x14ac:dyDescent="0.25">
      <c r="A42" s="20">
        <v>44760</v>
      </c>
      <c r="B42" s="21" t="s">
        <v>40</v>
      </c>
      <c r="C42" s="21" t="s">
        <v>50</v>
      </c>
      <c r="D42" s="21"/>
      <c r="E42" s="21"/>
      <c r="F42" s="22">
        <v>109582</v>
      </c>
      <c r="G42" s="23">
        <f t="shared" si="2"/>
        <v>9862.3799999999992</v>
      </c>
      <c r="H42" s="23">
        <f t="shared" si="0"/>
        <v>99719.62</v>
      </c>
      <c r="I42" s="23">
        <f t="shared" si="3"/>
        <v>7977.5695999999998</v>
      </c>
      <c r="J42" s="23">
        <f t="shared" si="1"/>
        <v>107697.1896</v>
      </c>
    </row>
    <row r="43" spans="1:10" customFormat="1" ht="27" customHeight="1" x14ac:dyDescent="0.25">
      <c r="A43" s="20">
        <v>44760</v>
      </c>
      <c r="B43" s="21" t="s">
        <v>40</v>
      </c>
      <c r="C43" s="21" t="s">
        <v>52</v>
      </c>
      <c r="D43" s="21"/>
      <c r="E43" s="21"/>
      <c r="F43" s="22">
        <v>460581</v>
      </c>
      <c r="G43" s="23">
        <f t="shared" si="2"/>
        <v>41452.29</v>
      </c>
      <c r="H43" s="23">
        <f t="shared" si="0"/>
        <v>419128.71</v>
      </c>
      <c r="I43" s="23">
        <f t="shared" si="3"/>
        <v>33530.296800000004</v>
      </c>
      <c r="J43" s="23">
        <f t="shared" si="1"/>
        <v>452659.00680000003</v>
      </c>
    </row>
    <row r="44" spans="1:10" customFormat="1" ht="27" customHeight="1" x14ac:dyDescent="0.25">
      <c r="A44" s="20">
        <v>44760</v>
      </c>
      <c r="B44" s="21" t="s">
        <v>40</v>
      </c>
      <c r="C44" s="21" t="s">
        <v>53</v>
      </c>
      <c r="D44" s="21"/>
      <c r="E44" s="21"/>
      <c r="F44" s="22">
        <v>301550</v>
      </c>
      <c r="G44" s="23">
        <f t="shared" si="2"/>
        <v>27139.5</v>
      </c>
      <c r="H44" s="23">
        <f t="shared" si="0"/>
        <v>274410.5</v>
      </c>
      <c r="I44" s="23">
        <f t="shared" si="3"/>
        <v>21952.84</v>
      </c>
      <c r="J44" s="23">
        <f t="shared" si="1"/>
        <v>296363.34000000003</v>
      </c>
    </row>
    <row r="45" spans="1:10" customFormat="1" ht="27" customHeight="1" x14ac:dyDescent="0.25">
      <c r="A45" s="20">
        <v>44761</v>
      </c>
      <c r="B45" s="21" t="s">
        <v>40</v>
      </c>
      <c r="C45" s="21" t="s">
        <v>12</v>
      </c>
      <c r="D45" s="21"/>
      <c r="E45" s="21"/>
      <c r="F45" s="22">
        <v>222116</v>
      </c>
      <c r="G45" s="23">
        <f t="shared" si="2"/>
        <v>19990.439999999999</v>
      </c>
      <c r="H45" s="23">
        <f t="shared" si="0"/>
        <v>202125.56</v>
      </c>
      <c r="I45" s="23">
        <f t="shared" si="3"/>
        <v>16170.0448</v>
      </c>
      <c r="J45" s="23">
        <f t="shared" si="1"/>
        <v>218295.6048</v>
      </c>
    </row>
    <row r="46" spans="1:10" customFormat="1" ht="27" customHeight="1" x14ac:dyDescent="0.25">
      <c r="A46" s="20">
        <v>44761</v>
      </c>
      <c r="B46" s="21" t="s">
        <v>40</v>
      </c>
      <c r="C46" s="21" t="s">
        <v>39</v>
      </c>
      <c r="D46" s="21"/>
      <c r="E46" s="21"/>
      <c r="F46" s="22">
        <v>118800</v>
      </c>
      <c r="G46" s="23">
        <f t="shared" si="2"/>
        <v>10692</v>
      </c>
      <c r="H46" s="23">
        <f t="shared" si="0"/>
        <v>108108</v>
      </c>
      <c r="I46" s="23">
        <f t="shared" si="3"/>
        <v>8648.64</v>
      </c>
      <c r="J46" s="23">
        <f t="shared" si="1"/>
        <v>116756.64</v>
      </c>
    </row>
    <row r="47" spans="1:10" customFormat="1" ht="27" customHeight="1" x14ac:dyDescent="0.25">
      <c r="A47" s="20">
        <v>44761</v>
      </c>
      <c r="B47" s="21" t="s">
        <v>40</v>
      </c>
      <c r="C47" s="21" t="s">
        <v>33</v>
      </c>
      <c r="D47" s="21"/>
      <c r="E47" s="21"/>
      <c r="F47" s="22">
        <v>565887</v>
      </c>
      <c r="G47" s="23">
        <f t="shared" si="2"/>
        <v>50929.83</v>
      </c>
      <c r="H47" s="23">
        <f t="shared" si="0"/>
        <v>514957.17</v>
      </c>
      <c r="I47" s="23">
        <f t="shared" si="3"/>
        <v>41196.573599999996</v>
      </c>
      <c r="J47" s="23">
        <f t="shared" si="1"/>
        <v>556153.74359999993</v>
      </c>
    </row>
    <row r="48" spans="1:10" customFormat="1" ht="27" customHeight="1" x14ac:dyDescent="0.25">
      <c r="A48" s="20">
        <v>44761</v>
      </c>
      <c r="B48" s="21" t="s">
        <v>40</v>
      </c>
      <c r="C48" s="21" t="s">
        <v>10</v>
      </c>
      <c r="D48" s="21"/>
      <c r="E48" s="21"/>
      <c r="F48" s="22">
        <v>368216</v>
      </c>
      <c r="G48" s="23">
        <f t="shared" si="2"/>
        <v>33139.440000000002</v>
      </c>
      <c r="H48" s="23">
        <f t="shared" si="0"/>
        <v>335076.56</v>
      </c>
      <c r="I48" s="23">
        <f t="shared" si="3"/>
        <v>26806.124800000001</v>
      </c>
      <c r="J48" s="23">
        <f t="shared" si="1"/>
        <v>361882.68479999999</v>
      </c>
    </row>
    <row r="49" spans="1:10" customFormat="1" ht="27" customHeight="1" x14ac:dyDescent="0.25">
      <c r="A49" s="20">
        <v>44762</v>
      </c>
      <c r="B49" s="21" t="s">
        <v>40</v>
      </c>
      <c r="C49" s="21" t="s">
        <v>20</v>
      </c>
      <c r="D49" s="21"/>
      <c r="E49" s="21"/>
      <c r="F49" s="22">
        <v>427258</v>
      </c>
      <c r="G49" s="23">
        <f t="shared" si="2"/>
        <v>38453.22</v>
      </c>
      <c r="H49" s="23">
        <f t="shared" si="0"/>
        <v>388804.78</v>
      </c>
      <c r="I49" s="23">
        <f t="shared" si="3"/>
        <v>31104.382400000002</v>
      </c>
      <c r="J49" s="23">
        <f t="shared" si="1"/>
        <v>419909.16240000003</v>
      </c>
    </row>
    <row r="50" spans="1:10" customFormat="1" ht="27" customHeight="1" x14ac:dyDescent="0.25">
      <c r="A50" s="20">
        <v>44763</v>
      </c>
      <c r="B50" s="21" t="s">
        <v>40</v>
      </c>
      <c r="C50" s="21" t="s">
        <v>11</v>
      </c>
      <c r="D50" s="21"/>
      <c r="E50" s="21"/>
      <c r="F50" s="22">
        <v>100364</v>
      </c>
      <c r="G50" s="23">
        <f t="shared" si="2"/>
        <v>9032.76</v>
      </c>
      <c r="H50" s="23">
        <f t="shared" si="0"/>
        <v>91331.24</v>
      </c>
      <c r="I50" s="23">
        <f t="shared" si="3"/>
        <v>7306.4992000000002</v>
      </c>
      <c r="J50" s="23">
        <f t="shared" si="1"/>
        <v>98637.739200000011</v>
      </c>
    </row>
    <row r="51" spans="1:10" customFormat="1" ht="27" customHeight="1" x14ac:dyDescent="0.25">
      <c r="A51" s="20">
        <v>44763</v>
      </c>
      <c r="B51" s="21" t="s">
        <v>40</v>
      </c>
      <c r="C51" s="21" t="s">
        <v>28</v>
      </c>
      <c r="D51" s="21"/>
      <c r="E51" s="21"/>
      <c r="F51" s="22">
        <v>326700</v>
      </c>
      <c r="G51" s="23">
        <f t="shared" si="2"/>
        <v>29403</v>
      </c>
      <c r="H51" s="23">
        <f t="shared" si="0"/>
        <v>297297</v>
      </c>
      <c r="I51" s="23">
        <f t="shared" si="3"/>
        <v>23783.759999999998</v>
      </c>
      <c r="J51" s="23">
        <f t="shared" si="1"/>
        <v>321080.76</v>
      </c>
    </row>
    <row r="52" spans="1:10" customFormat="1" ht="27" customHeight="1" x14ac:dyDescent="0.25">
      <c r="A52" s="20">
        <v>44764</v>
      </c>
      <c r="B52" s="21" t="s">
        <v>40</v>
      </c>
      <c r="C52" s="21" t="s">
        <v>36</v>
      </c>
      <c r="D52" s="21"/>
      <c r="E52" s="21"/>
      <c r="F52" s="22">
        <v>497332</v>
      </c>
      <c r="G52" s="23">
        <f t="shared" si="2"/>
        <v>44759.88</v>
      </c>
      <c r="H52" s="23">
        <f t="shared" si="0"/>
        <v>452572.12</v>
      </c>
      <c r="I52" s="23">
        <f t="shared" si="3"/>
        <v>36205.7696</v>
      </c>
      <c r="J52" s="23">
        <f t="shared" si="1"/>
        <v>488777.88959999999</v>
      </c>
    </row>
    <row r="53" spans="1:10" customFormat="1" ht="27" customHeight="1" x14ac:dyDescent="0.25">
      <c r="A53" s="20">
        <v>44767</v>
      </c>
      <c r="B53" s="21" t="s">
        <v>40</v>
      </c>
      <c r="C53" s="21" t="s">
        <v>25</v>
      </c>
      <c r="D53" s="21"/>
      <c r="E53" s="21"/>
      <c r="F53" s="22">
        <v>209887</v>
      </c>
      <c r="G53" s="23">
        <f t="shared" si="2"/>
        <v>18889.830000000002</v>
      </c>
      <c r="H53" s="23">
        <f t="shared" si="0"/>
        <v>190997.16999999998</v>
      </c>
      <c r="I53" s="23">
        <f t="shared" si="3"/>
        <v>15279.773599999999</v>
      </c>
      <c r="J53" s="23">
        <f t="shared" si="1"/>
        <v>206276.94359999997</v>
      </c>
    </row>
    <row r="54" spans="1:10" customFormat="1" ht="27" customHeight="1" x14ac:dyDescent="0.25">
      <c r="A54" s="20">
        <v>44767</v>
      </c>
      <c r="B54" s="21" t="s">
        <v>40</v>
      </c>
      <c r="C54" s="21" t="s">
        <v>31</v>
      </c>
      <c r="D54" s="21"/>
      <c r="E54" s="21"/>
      <c r="F54" s="22">
        <v>286632</v>
      </c>
      <c r="G54" s="23">
        <f t="shared" si="2"/>
        <v>25796.880000000001</v>
      </c>
      <c r="H54" s="23">
        <f t="shared" si="0"/>
        <v>260835.12</v>
      </c>
      <c r="I54" s="23">
        <f t="shared" si="3"/>
        <v>20866.809600000001</v>
      </c>
      <c r="J54" s="23">
        <f t="shared" si="1"/>
        <v>281701.92959999997</v>
      </c>
    </row>
    <row r="55" spans="1:10" customFormat="1" ht="27" customHeight="1" x14ac:dyDescent="0.25">
      <c r="A55" s="20">
        <v>44767</v>
      </c>
      <c r="B55" s="21" t="s">
        <v>40</v>
      </c>
      <c r="C55" s="21" t="s">
        <v>3</v>
      </c>
      <c r="D55" s="21"/>
      <c r="E55" s="21"/>
      <c r="F55" s="22">
        <v>73431</v>
      </c>
      <c r="G55" s="23">
        <f t="shared" si="2"/>
        <v>6608.79</v>
      </c>
      <c r="H55" s="23">
        <f t="shared" si="0"/>
        <v>66822.210000000006</v>
      </c>
      <c r="I55" s="23">
        <f t="shared" si="3"/>
        <v>5345.7768000000005</v>
      </c>
      <c r="J55" s="23">
        <f t="shared" si="1"/>
        <v>72167.986800000013</v>
      </c>
    </row>
    <row r="56" spans="1:10" customFormat="1" ht="27" customHeight="1" x14ac:dyDescent="0.25">
      <c r="A56" s="20">
        <v>44767</v>
      </c>
      <c r="B56" s="21" t="s">
        <v>40</v>
      </c>
      <c r="C56" s="21" t="s">
        <v>34</v>
      </c>
      <c r="D56" s="21"/>
      <c r="E56" s="21"/>
      <c r="F56" s="22">
        <v>323908</v>
      </c>
      <c r="G56" s="23">
        <f t="shared" si="2"/>
        <v>29151.72</v>
      </c>
      <c r="H56" s="23">
        <f t="shared" si="0"/>
        <v>294756.28000000003</v>
      </c>
      <c r="I56" s="23">
        <f t="shared" si="3"/>
        <v>23580.502400000001</v>
      </c>
      <c r="J56" s="23">
        <f t="shared" si="1"/>
        <v>318336.78240000003</v>
      </c>
    </row>
    <row r="57" spans="1:10" customFormat="1" ht="27" customHeight="1" x14ac:dyDescent="0.25">
      <c r="A57" s="20">
        <v>44768</v>
      </c>
      <c r="B57" s="21" t="s">
        <v>40</v>
      </c>
      <c r="C57" s="21" t="s">
        <v>21</v>
      </c>
      <c r="D57" s="21"/>
      <c r="E57" s="21"/>
      <c r="F57" s="22">
        <v>526171</v>
      </c>
      <c r="G57" s="23">
        <f t="shared" si="2"/>
        <v>47355.39</v>
      </c>
      <c r="H57" s="23">
        <f t="shared" si="0"/>
        <v>478815.61</v>
      </c>
      <c r="I57" s="23">
        <f t="shared" si="3"/>
        <v>38305.248800000001</v>
      </c>
      <c r="J57" s="23">
        <f t="shared" si="1"/>
        <v>517120.85879999999</v>
      </c>
    </row>
    <row r="58" spans="1:10" customFormat="1" ht="27" customHeight="1" x14ac:dyDescent="0.25">
      <c r="A58" s="20">
        <v>44770</v>
      </c>
      <c r="B58" s="21" t="s">
        <v>40</v>
      </c>
      <c r="C58" s="21" t="s">
        <v>52</v>
      </c>
      <c r="D58" s="21"/>
      <c r="E58" s="21"/>
      <c r="F58" s="22">
        <v>255550</v>
      </c>
      <c r="G58" s="23">
        <f t="shared" si="2"/>
        <v>22999.5</v>
      </c>
      <c r="H58" s="23">
        <f t="shared" si="0"/>
        <v>232550.5</v>
      </c>
      <c r="I58" s="23">
        <f t="shared" si="3"/>
        <v>18604.04</v>
      </c>
      <c r="J58" s="23">
        <f t="shared" si="1"/>
        <v>251154.54</v>
      </c>
    </row>
    <row r="59" spans="1:10" customFormat="1" ht="27" customHeight="1" x14ac:dyDescent="0.25">
      <c r="A59" s="20">
        <v>44748</v>
      </c>
      <c r="B59" s="21" t="s">
        <v>40</v>
      </c>
      <c r="C59" s="21" t="s">
        <v>62</v>
      </c>
      <c r="D59" s="21"/>
      <c r="E59" s="21"/>
      <c r="F59" s="22">
        <v>272250</v>
      </c>
      <c r="G59" s="23">
        <f t="shared" si="2"/>
        <v>24502.5</v>
      </c>
      <c r="H59" s="23">
        <f t="shared" ref="H59:H62" si="4">F59-G59</f>
        <v>247747.5</v>
      </c>
      <c r="I59" s="23">
        <f t="shared" si="3"/>
        <v>19819.8</v>
      </c>
      <c r="J59" s="23">
        <f t="shared" ref="J59:J62" si="5">F59-G59+I59</f>
        <v>267567.3</v>
      </c>
    </row>
    <row r="60" spans="1:10" customFormat="1" ht="27" customHeight="1" x14ac:dyDescent="0.25">
      <c r="A60" s="20">
        <v>44751</v>
      </c>
      <c r="B60" s="21" t="s">
        <v>40</v>
      </c>
      <c r="C60" s="21" t="s">
        <v>63</v>
      </c>
      <c r="D60" s="21"/>
      <c r="E60" s="21"/>
      <c r="F60" s="23">
        <v>100366</v>
      </c>
      <c r="G60" s="23">
        <f t="shared" si="2"/>
        <v>9032.94</v>
      </c>
      <c r="H60" s="23">
        <f t="shared" si="4"/>
        <v>91333.06</v>
      </c>
      <c r="I60" s="23">
        <f t="shared" si="3"/>
        <v>7306.6448</v>
      </c>
      <c r="J60" s="23">
        <f t="shared" si="5"/>
        <v>98639.704799999992</v>
      </c>
    </row>
    <row r="61" spans="1:10" customFormat="1" ht="27" customHeight="1" x14ac:dyDescent="0.25">
      <c r="A61" s="20">
        <v>44744</v>
      </c>
      <c r="B61" s="21" t="s">
        <v>40</v>
      </c>
      <c r="C61" s="21" t="s">
        <v>64</v>
      </c>
      <c r="D61" s="21"/>
      <c r="E61" s="21"/>
      <c r="F61" s="23">
        <v>1015800</v>
      </c>
      <c r="G61" s="23">
        <f t="shared" si="2"/>
        <v>91422</v>
      </c>
      <c r="H61" s="23">
        <f t="shared" si="4"/>
        <v>924378</v>
      </c>
      <c r="I61" s="23">
        <f t="shared" si="3"/>
        <v>73950.240000000005</v>
      </c>
      <c r="J61" s="23">
        <f t="shared" si="5"/>
        <v>998328.24</v>
      </c>
    </row>
    <row r="62" spans="1:10" customFormat="1" ht="27" customHeight="1" x14ac:dyDescent="0.25">
      <c r="A62" s="20">
        <v>44747</v>
      </c>
      <c r="B62" s="21" t="s">
        <v>40</v>
      </c>
      <c r="C62" s="21" t="s">
        <v>65</v>
      </c>
      <c r="D62" s="21"/>
      <c r="E62" s="21"/>
      <c r="F62" s="23">
        <v>333699</v>
      </c>
      <c r="G62" s="23">
        <f t="shared" si="2"/>
        <v>30032.91</v>
      </c>
      <c r="H62" s="23">
        <f t="shared" si="4"/>
        <v>303666.09000000003</v>
      </c>
      <c r="I62" s="23">
        <f t="shared" si="3"/>
        <v>24293.287200000002</v>
      </c>
      <c r="J62" s="23">
        <f t="shared" si="5"/>
        <v>327959.37720000005</v>
      </c>
    </row>
    <row r="63" spans="1:10" customFormat="1" ht="27" customHeight="1" x14ac:dyDescent="0.25">
      <c r="A63" s="20">
        <v>44747</v>
      </c>
      <c r="B63" s="21" t="s">
        <v>40</v>
      </c>
      <c r="C63" s="21" t="s">
        <v>66</v>
      </c>
      <c r="D63" s="21"/>
      <c r="E63" s="21"/>
      <c r="F63" s="23">
        <v>316200</v>
      </c>
      <c r="G63" s="23">
        <f t="shared" si="2"/>
        <v>28458</v>
      </c>
      <c r="H63" s="23">
        <f t="shared" ref="H63" si="6">F63-G63</f>
        <v>287742</v>
      </c>
      <c r="I63" s="23">
        <f t="shared" si="3"/>
        <v>23019.360000000001</v>
      </c>
      <c r="J63" s="23">
        <f t="shared" ref="J63" si="7">F63-G63+I63</f>
        <v>310761.36</v>
      </c>
    </row>
    <row r="64" spans="1:10" customFormat="1" ht="27" customHeight="1" x14ac:dyDescent="0.25">
      <c r="A64" s="20">
        <v>44751</v>
      </c>
      <c r="B64" s="21" t="s">
        <v>40</v>
      </c>
      <c r="C64" s="21" t="s">
        <v>67</v>
      </c>
      <c r="D64" s="21"/>
      <c r="E64" s="21"/>
      <c r="F64" s="23">
        <v>185308</v>
      </c>
      <c r="G64" s="23">
        <f t="shared" si="2"/>
        <v>16677.72</v>
      </c>
      <c r="H64" s="23">
        <f t="shared" ref="H64:H66" si="8">F64-G64</f>
        <v>168630.28</v>
      </c>
      <c r="I64" s="23">
        <f t="shared" si="3"/>
        <v>13490.422399999999</v>
      </c>
      <c r="J64" s="23">
        <f t="shared" ref="J64:J66" si="9">F64-G64+I64</f>
        <v>182120.70240000001</v>
      </c>
    </row>
    <row r="65" spans="1:11" customFormat="1" ht="27" customHeight="1" x14ac:dyDescent="0.25">
      <c r="A65" s="20">
        <v>44772</v>
      </c>
      <c r="B65" s="21" t="s">
        <v>40</v>
      </c>
      <c r="C65" s="21" t="s">
        <v>64</v>
      </c>
      <c r="D65" s="21"/>
      <c r="E65" s="21"/>
      <c r="F65" s="23">
        <v>141900</v>
      </c>
      <c r="G65" s="23">
        <f t="shared" si="2"/>
        <v>12771</v>
      </c>
      <c r="H65" s="23">
        <f t="shared" si="8"/>
        <v>129129</v>
      </c>
      <c r="I65" s="23">
        <f t="shared" si="3"/>
        <v>10330.32</v>
      </c>
      <c r="J65" s="23">
        <f t="shared" si="9"/>
        <v>139459.32</v>
      </c>
    </row>
    <row r="66" spans="1:11" customFormat="1" ht="27" customHeight="1" x14ac:dyDescent="0.25">
      <c r="A66" s="20">
        <v>44764</v>
      </c>
      <c r="B66" s="21" t="s">
        <v>40</v>
      </c>
      <c r="C66" s="21" t="s">
        <v>68</v>
      </c>
      <c r="D66" s="21"/>
      <c r="E66" s="21"/>
      <c r="F66" s="23">
        <v>497333</v>
      </c>
      <c r="G66" s="23">
        <f t="shared" si="2"/>
        <v>44759.97</v>
      </c>
      <c r="H66" s="23">
        <f t="shared" si="8"/>
        <v>452573.03</v>
      </c>
      <c r="I66" s="23">
        <f t="shared" si="3"/>
        <v>36205.842400000001</v>
      </c>
      <c r="J66" s="23">
        <f t="shared" si="9"/>
        <v>488778.87240000005</v>
      </c>
    </row>
    <row r="67" spans="1:11" customFormat="1" ht="27" customHeight="1" x14ac:dyDescent="0.25">
      <c r="A67" s="20">
        <v>44760</v>
      </c>
      <c r="B67" s="21" t="s">
        <v>40</v>
      </c>
      <c r="C67" s="21" t="s">
        <v>69</v>
      </c>
      <c r="D67" s="21"/>
      <c r="E67" s="21"/>
      <c r="F67" s="23">
        <v>301550</v>
      </c>
      <c r="G67" s="23">
        <f t="shared" ref="G67:G68" si="10">F67*9/100</f>
        <v>27139.5</v>
      </c>
      <c r="H67" s="23">
        <f t="shared" ref="H67:H68" si="11">F67-G67</f>
        <v>274410.5</v>
      </c>
      <c r="I67" s="23">
        <f t="shared" ref="I67:I68" si="12">H67*8/100</f>
        <v>21952.84</v>
      </c>
      <c r="J67" s="23">
        <f t="shared" ref="J67:J68" si="13">F67-G67+I67</f>
        <v>296363.34000000003</v>
      </c>
    </row>
    <row r="68" spans="1:11" customFormat="1" ht="27" customHeight="1" x14ac:dyDescent="0.25">
      <c r="A68" s="20">
        <v>44769</v>
      </c>
      <c r="B68" s="21" t="s">
        <v>40</v>
      </c>
      <c r="C68" s="21" t="s">
        <v>70</v>
      </c>
      <c r="D68" s="21"/>
      <c r="E68" s="21"/>
      <c r="F68" s="23">
        <v>46000</v>
      </c>
      <c r="G68" s="23">
        <f t="shared" si="10"/>
        <v>4140</v>
      </c>
      <c r="H68" s="23">
        <f t="shared" si="11"/>
        <v>41860</v>
      </c>
      <c r="I68" s="23">
        <f t="shared" si="12"/>
        <v>3348.8</v>
      </c>
      <c r="J68" s="23">
        <f t="shared" si="13"/>
        <v>45208.800000000003</v>
      </c>
    </row>
    <row r="69" spans="1:11" customFormat="1" ht="27" customHeight="1" x14ac:dyDescent="0.25">
      <c r="A69" s="20">
        <v>44752</v>
      </c>
      <c r="B69" s="21" t="s">
        <v>40</v>
      </c>
      <c r="C69" s="21" t="s">
        <v>71</v>
      </c>
      <c r="D69" s="21"/>
      <c r="E69" s="21"/>
      <c r="F69" s="23">
        <v>629391</v>
      </c>
      <c r="G69" s="23">
        <f t="shared" ref="G69:G71" si="14">F69*9/100</f>
        <v>56645.19</v>
      </c>
      <c r="H69" s="23">
        <f t="shared" ref="H69:H71" si="15">F69-G69</f>
        <v>572745.81000000006</v>
      </c>
      <c r="I69" s="23">
        <f t="shared" ref="I69:I71" si="16">H69*8/100</f>
        <v>45819.664800000006</v>
      </c>
      <c r="J69" s="23">
        <f t="shared" ref="J69:J71" si="17">F69-G69+I69</f>
        <v>618565.47480000008</v>
      </c>
    </row>
    <row r="70" spans="1:11" customFormat="1" ht="27" customHeight="1" x14ac:dyDescent="0.25">
      <c r="A70" s="20">
        <v>44749</v>
      </c>
      <c r="B70" s="21" t="s">
        <v>40</v>
      </c>
      <c r="C70" s="21" t="s">
        <v>72</v>
      </c>
      <c r="D70" s="21"/>
      <c r="E70" s="24"/>
      <c r="F70" s="23">
        <v>785155</v>
      </c>
      <c r="G70" s="23">
        <f t="shared" si="14"/>
        <v>70663.95</v>
      </c>
      <c r="H70" s="23">
        <f t="shared" si="15"/>
        <v>714491.05</v>
      </c>
      <c r="I70" s="23">
        <f t="shared" si="16"/>
        <v>57159.284000000007</v>
      </c>
      <c r="J70" s="23">
        <f t="shared" si="17"/>
        <v>771650.33400000003</v>
      </c>
    </row>
    <row r="71" spans="1:11" customFormat="1" ht="27" customHeight="1" x14ac:dyDescent="0.25">
      <c r="A71" s="20">
        <v>44772</v>
      </c>
      <c r="B71" s="21" t="s">
        <v>40</v>
      </c>
      <c r="C71" s="21" t="s">
        <v>73</v>
      </c>
      <c r="D71" s="21"/>
      <c r="E71" s="24"/>
      <c r="F71" s="23">
        <v>621766</v>
      </c>
      <c r="G71" s="23">
        <f t="shared" si="14"/>
        <v>55958.94</v>
      </c>
      <c r="H71" s="23">
        <f t="shared" si="15"/>
        <v>565807.06000000006</v>
      </c>
      <c r="I71" s="23">
        <f t="shared" si="16"/>
        <v>45264.564800000007</v>
      </c>
      <c r="J71" s="23">
        <f t="shared" si="17"/>
        <v>611071.62480000011</v>
      </c>
    </row>
    <row r="72" spans="1:11" ht="27" customHeight="1" x14ac:dyDescent="0.25">
      <c r="A72" s="6"/>
      <c r="B72" s="10" t="s">
        <v>60</v>
      </c>
      <c r="C72" s="11"/>
      <c r="D72" s="11"/>
      <c r="E72" s="11"/>
      <c r="F72" s="9">
        <f>SUM(F12:F71)</f>
        <v>20506806</v>
      </c>
      <c r="G72" s="9">
        <f>SUM(G12:G71)</f>
        <v>1845612.5399999993</v>
      </c>
      <c r="H72" s="9">
        <f>SUM(H12:H71)</f>
        <v>18661193.459999997</v>
      </c>
      <c r="I72" s="9">
        <f>SUM(I12:I71)</f>
        <v>1492895.4768000001</v>
      </c>
      <c r="J72" s="9">
        <f>SUM(J12:J71)</f>
        <v>20154088.936800003</v>
      </c>
      <c r="K72" s="15"/>
    </row>
    <row r="73" spans="1:11" x14ac:dyDescent="0.25">
      <c r="G73" s="2"/>
      <c r="H73" s="2"/>
      <c r="I73" s="2"/>
      <c r="J73" s="19"/>
      <c r="K73" s="15"/>
    </row>
    <row r="74" spans="1:11" x14ac:dyDescent="0.25">
      <c r="K74" s="15"/>
    </row>
    <row r="75" spans="1:11" x14ac:dyDescent="0.25">
      <c r="C75" s="25" t="s">
        <v>59</v>
      </c>
      <c r="D75" s="25"/>
      <c r="E75" s="25"/>
      <c r="F75" s="25"/>
      <c r="G75" s="25"/>
      <c r="H75" s="25"/>
      <c r="I75" s="25"/>
    </row>
    <row r="76" spans="1:11" x14ac:dyDescent="0.25">
      <c r="C76" s="8"/>
      <c r="D76" s="8"/>
      <c r="E76" s="8"/>
      <c r="F76" s="7"/>
      <c r="G76" s="26" t="s">
        <v>58</v>
      </c>
      <c r="H76" s="26"/>
      <c r="I76" s="26"/>
    </row>
  </sheetData>
  <mergeCells count="6">
    <mergeCell ref="C75:I75"/>
    <mergeCell ref="G76:I76"/>
    <mergeCell ref="C9:F9"/>
    <mergeCell ref="A2:AG3"/>
    <mergeCell ref="A5:AG6"/>
    <mergeCell ref="A8:J8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T7.2022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2022-09-01T03:58:01Z</cp:lastPrinted>
  <dcterms:created xsi:type="dcterms:W3CDTF">2022-08-17T00:38:15Z</dcterms:created>
  <dcterms:modified xsi:type="dcterms:W3CDTF">2022-09-05T01:54:03Z</dcterms:modified>
</cp:coreProperties>
</file>