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HÀNG TRẢ THÁNG 03-2022\"/>
    </mc:Choice>
  </mc:AlternateContent>
  <xr:revisionPtr revIDLastSave="0" documentId="13_ncr:1_{DE69826E-EF54-45DB-8212-0812EDE1FD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3" sheetId="1" r:id="rId1"/>
  </sheets>
  <definedNames>
    <definedName name="_xlnm._FilterDatabase" localSheetId="0" hidden="1">'THÁNG 3'!$A$3:$O$116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7" i="1"/>
  <c r="G7" i="1" s="1"/>
  <c r="D167" i="1"/>
  <c r="F164" i="1"/>
  <c r="F165" i="1"/>
  <c r="G165" i="1" s="1"/>
  <c r="H165" i="1" s="1"/>
  <c r="F166" i="1"/>
  <c r="G166" i="1" s="1"/>
  <c r="F163" i="1"/>
  <c r="G163" i="1" s="1"/>
  <c r="F148" i="1"/>
  <c r="F149" i="1"/>
  <c r="G149" i="1" s="1"/>
  <c r="F150" i="1"/>
  <c r="G150" i="1" s="1"/>
  <c r="H150" i="1" s="1"/>
  <c r="F151" i="1"/>
  <c r="G151" i="1" s="1"/>
  <c r="F152" i="1"/>
  <c r="G152" i="1" s="1"/>
  <c r="F153" i="1"/>
  <c r="G153" i="1" s="1"/>
  <c r="F154" i="1"/>
  <c r="G154" i="1" s="1"/>
  <c r="H154" i="1" s="1"/>
  <c r="I154" i="1" s="1"/>
  <c r="F155" i="1"/>
  <c r="G155" i="1" s="1"/>
  <c r="H155" i="1" s="1"/>
  <c r="F156" i="1"/>
  <c r="F157" i="1"/>
  <c r="G157" i="1" s="1"/>
  <c r="F158" i="1"/>
  <c r="G158" i="1" s="1"/>
  <c r="F146" i="1"/>
  <c r="G146" i="1" s="1"/>
  <c r="H146" i="1" s="1"/>
  <c r="F147" i="1"/>
  <c r="G147" i="1" s="1"/>
  <c r="F159" i="1"/>
  <c r="G159" i="1" s="1"/>
  <c r="F160" i="1"/>
  <c r="G160" i="1" s="1"/>
  <c r="F161" i="1"/>
  <c r="G161" i="1" s="1"/>
  <c r="F162" i="1"/>
  <c r="G162" i="1" s="1"/>
  <c r="H162" i="1" s="1"/>
  <c r="F135" i="1"/>
  <c r="G135" i="1" s="1"/>
  <c r="F136" i="1"/>
  <c r="G136" i="1" s="1"/>
  <c r="F137" i="1"/>
  <c r="F138" i="1"/>
  <c r="G138" i="1" s="1"/>
  <c r="F139" i="1"/>
  <c r="G139" i="1" s="1"/>
  <c r="F140" i="1"/>
  <c r="G140" i="1" s="1"/>
  <c r="H140" i="1" s="1"/>
  <c r="I140" i="1" s="1"/>
  <c r="F141" i="1"/>
  <c r="G141" i="1" s="1"/>
  <c r="F142" i="1"/>
  <c r="G142" i="1" s="1"/>
  <c r="F143" i="1"/>
  <c r="G143" i="1" s="1"/>
  <c r="H143" i="1" s="1"/>
  <c r="F144" i="1"/>
  <c r="G144" i="1" s="1"/>
  <c r="F145" i="1"/>
  <c r="G145" i="1" s="1"/>
  <c r="F132" i="1"/>
  <c r="G132" i="1" s="1"/>
  <c r="F133" i="1"/>
  <c r="G133" i="1" s="1"/>
  <c r="F134" i="1"/>
  <c r="G134" i="1" s="1"/>
  <c r="F125" i="1"/>
  <c r="G125" i="1" s="1"/>
  <c r="F126" i="1"/>
  <c r="G126" i="1" s="1"/>
  <c r="F127" i="1"/>
  <c r="F128" i="1"/>
  <c r="G128" i="1" s="1"/>
  <c r="F129" i="1"/>
  <c r="G129" i="1" s="1"/>
  <c r="F130" i="1"/>
  <c r="F131" i="1"/>
  <c r="G131" i="1" s="1"/>
  <c r="F121" i="1"/>
  <c r="G121" i="1" s="1"/>
  <c r="H121" i="1" s="1"/>
  <c r="F122" i="1"/>
  <c r="G122" i="1" s="1"/>
  <c r="H122" i="1" s="1"/>
  <c r="F123" i="1"/>
  <c r="G123" i="1" s="1"/>
  <c r="F124" i="1"/>
  <c r="G124" i="1" s="1"/>
  <c r="F118" i="1"/>
  <c r="G118" i="1" s="1"/>
  <c r="F117" i="1"/>
  <c r="F119" i="1"/>
  <c r="G119" i="1" s="1"/>
  <c r="F120" i="1"/>
  <c r="G120" i="1" s="1"/>
  <c r="F80" i="1"/>
  <c r="G80" i="1" s="1"/>
  <c r="F81" i="1"/>
  <c r="G81" i="1" s="1"/>
  <c r="F82" i="1"/>
  <c r="G82" i="1" s="1"/>
  <c r="F83" i="1"/>
  <c r="G83" i="1" s="1"/>
  <c r="H83" i="1" s="1"/>
  <c r="F84" i="1"/>
  <c r="G84" i="1" s="1"/>
  <c r="F85" i="1"/>
  <c r="G85" i="1" s="1"/>
  <c r="F86" i="1"/>
  <c r="G86" i="1" s="1"/>
  <c r="H86" i="1" s="1"/>
  <c r="F87" i="1"/>
  <c r="G87" i="1" s="1"/>
  <c r="F88" i="1"/>
  <c r="G88" i="1" s="1"/>
  <c r="H88" i="1" s="1"/>
  <c r="F89" i="1"/>
  <c r="G89" i="1" s="1"/>
  <c r="H89" i="1" s="1"/>
  <c r="F90" i="1"/>
  <c r="G90" i="1" s="1"/>
  <c r="F91" i="1"/>
  <c r="G91" i="1" s="1"/>
  <c r="H91" i="1" s="1"/>
  <c r="F42" i="1"/>
  <c r="F43" i="1"/>
  <c r="G43" i="1" s="1"/>
  <c r="F44" i="1"/>
  <c r="G44" i="1" s="1"/>
  <c r="H44" i="1" s="1"/>
  <c r="F45" i="1"/>
  <c r="F46" i="1"/>
  <c r="G46" i="1" s="1"/>
  <c r="F47" i="1"/>
  <c r="G47" i="1" s="1"/>
  <c r="F48" i="1"/>
  <c r="G48" i="1" s="1"/>
  <c r="F49" i="1"/>
  <c r="G49" i="1" s="1"/>
  <c r="H49" i="1" s="1"/>
  <c r="I49" i="1" s="1"/>
  <c r="F50" i="1"/>
  <c r="G50" i="1" s="1"/>
  <c r="F51" i="1"/>
  <c r="G51" i="1" s="1"/>
  <c r="F52" i="1"/>
  <c r="G52" i="1" s="1"/>
  <c r="F53" i="1"/>
  <c r="G53" i="1" s="1"/>
  <c r="H53" i="1" s="1"/>
  <c r="F54" i="1"/>
  <c r="F55" i="1"/>
  <c r="G55" i="1" s="1"/>
  <c r="H55" i="1" s="1"/>
  <c r="F56" i="1"/>
  <c r="G56" i="1" s="1"/>
  <c r="F57" i="1"/>
  <c r="G57" i="1" s="1"/>
  <c r="F32" i="1"/>
  <c r="F33" i="1"/>
  <c r="G32" i="1" s="1"/>
  <c r="F34" i="1"/>
  <c r="G33" i="1" s="1"/>
  <c r="F35" i="1"/>
  <c r="G35" i="1" s="1"/>
  <c r="F36" i="1"/>
  <c r="G36" i="1" s="1"/>
  <c r="F37" i="1"/>
  <c r="F38" i="1"/>
  <c r="G38" i="1" s="1"/>
  <c r="H38" i="1" s="1"/>
  <c r="F39" i="1"/>
  <c r="G39" i="1" s="1"/>
  <c r="H39" i="1" s="1"/>
  <c r="I39" i="1" s="1"/>
  <c r="F40" i="1"/>
  <c r="G40" i="1" s="1"/>
  <c r="F41" i="1"/>
  <c r="G41" i="1" s="1"/>
  <c r="F115" i="1"/>
  <c r="G115" i="1" s="1"/>
  <c r="H115" i="1" s="1"/>
  <c r="F116" i="1"/>
  <c r="G116" i="1" s="1"/>
  <c r="H5" i="1" l="1"/>
  <c r="H7" i="1"/>
  <c r="H6" i="1"/>
  <c r="I6" i="1"/>
  <c r="J6" i="1" s="1"/>
  <c r="H166" i="1"/>
  <c r="I165" i="1"/>
  <c r="J165" i="1" s="1"/>
  <c r="G164" i="1"/>
  <c r="H164" i="1" s="1"/>
  <c r="H163" i="1"/>
  <c r="H158" i="1"/>
  <c r="I158" i="1" s="1"/>
  <c r="J158" i="1" s="1"/>
  <c r="G156" i="1"/>
  <c r="H156" i="1" s="1"/>
  <c r="I155" i="1"/>
  <c r="J155" i="1" s="1"/>
  <c r="H153" i="1"/>
  <c r="I153" i="1" s="1"/>
  <c r="J153" i="1" s="1"/>
  <c r="J154" i="1"/>
  <c r="H152" i="1"/>
  <c r="I152" i="1" s="1"/>
  <c r="J152" i="1" s="1"/>
  <c r="I150" i="1"/>
  <c r="J150" i="1" s="1"/>
  <c r="H149" i="1"/>
  <c r="G148" i="1"/>
  <c r="H148" i="1" s="1"/>
  <c r="H161" i="1"/>
  <c r="I161" i="1" s="1"/>
  <c r="H157" i="1"/>
  <c r="H151" i="1"/>
  <c r="I162" i="1"/>
  <c r="J162" i="1" s="1"/>
  <c r="H160" i="1"/>
  <c r="I160" i="1" s="1"/>
  <c r="J160" i="1" s="1"/>
  <c r="H147" i="1"/>
  <c r="I147" i="1" s="1"/>
  <c r="J147" i="1" s="1"/>
  <c r="I146" i="1"/>
  <c r="J146" i="1" s="1"/>
  <c r="H159" i="1"/>
  <c r="H145" i="1"/>
  <c r="I143" i="1"/>
  <c r="J143" i="1" s="1"/>
  <c r="H142" i="1"/>
  <c r="H141" i="1"/>
  <c r="H139" i="1"/>
  <c r="I139" i="1" s="1"/>
  <c r="G137" i="1"/>
  <c r="H137" i="1" s="1"/>
  <c r="H136" i="1"/>
  <c r="H135" i="1"/>
  <c r="H144" i="1"/>
  <c r="J140" i="1"/>
  <c r="H138" i="1"/>
  <c r="H134" i="1"/>
  <c r="I134" i="1" s="1"/>
  <c r="H133" i="1"/>
  <c r="H132" i="1"/>
  <c r="H131" i="1"/>
  <c r="G130" i="1"/>
  <c r="H130" i="1" s="1"/>
  <c r="H129" i="1"/>
  <c r="I129" i="1" s="1"/>
  <c r="J129" i="1" s="1"/>
  <c r="G127" i="1"/>
  <c r="H127" i="1" s="1"/>
  <c r="H126" i="1"/>
  <c r="H125" i="1"/>
  <c r="I125" i="1" s="1"/>
  <c r="J125" i="1" s="1"/>
  <c r="H128" i="1"/>
  <c r="H123" i="1"/>
  <c r="I123" i="1" s="1"/>
  <c r="J123" i="1" s="1"/>
  <c r="I121" i="1"/>
  <c r="J121" i="1" s="1"/>
  <c r="I122" i="1"/>
  <c r="J122" i="1" s="1"/>
  <c r="H124" i="1"/>
  <c r="H119" i="1"/>
  <c r="I119" i="1" s="1"/>
  <c r="H118" i="1"/>
  <c r="G117" i="1"/>
  <c r="H117" i="1" s="1"/>
  <c r="H120" i="1"/>
  <c r="G34" i="1"/>
  <c r="H34" i="1" s="1"/>
  <c r="H82" i="1"/>
  <c r="I82" i="1" s="1"/>
  <c r="H84" i="1"/>
  <c r="I84" i="1" s="1"/>
  <c r="J84" i="1" s="1"/>
  <c r="I86" i="1"/>
  <c r="J86" i="1" s="1"/>
  <c r="I83" i="1"/>
  <c r="J83" i="1" s="1"/>
  <c r="I91" i="1"/>
  <c r="J91" i="1" s="1"/>
  <c r="I88" i="1"/>
  <c r="J88" i="1" s="1"/>
  <c r="I89" i="1"/>
  <c r="J89" i="1" s="1"/>
  <c r="H81" i="1"/>
  <c r="H90" i="1"/>
  <c r="H85" i="1"/>
  <c r="H80" i="1"/>
  <c r="H87" i="1"/>
  <c r="H56" i="1"/>
  <c r="H57" i="1"/>
  <c r="I57" i="1" s="1"/>
  <c r="J57" i="1" s="1"/>
  <c r="H46" i="1"/>
  <c r="G45" i="1"/>
  <c r="H45" i="1" s="1"/>
  <c r="I45" i="1" s="1"/>
  <c r="J45" i="1" s="1"/>
  <c r="I44" i="1"/>
  <c r="J44" i="1" s="1"/>
  <c r="H51" i="1"/>
  <c r="H52" i="1"/>
  <c r="I52" i="1" s="1"/>
  <c r="H43" i="1"/>
  <c r="G42" i="1"/>
  <c r="H42" i="1" s="1"/>
  <c r="I42" i="1" s="1"/>
  <c r="J42" i="1" s="1"/>
  <c r="I53" i="1"/>
  <c r="J53" i="1" s="1"/>
  <c r="I55" i="1"/>
  <c r="J55" i="1" s="1"/>
  <c r="H48" i="1"/>
  <c r="G54" i="1"/>
  <c r="H54" i="1" s="1"/>
  <c r="H50" i="1"/>
  <c r="J49" i="1"/>
  <c r="H47" i="1"/>
  <c r="G37" i="1"/>
  <c r="H37" i="1" s="1"/>
  <c r="J39" i="1"/>
  <c r="H33" i="1"/>
  <c r="I33" i="1" s="1"/>
  <c r="J33" i="1" s="1"/>
  <c r="H32" i="1"/>
  <c r="I32" i="1" s="1"/>
  <c r="J32" i="1" s="1"/>
  <c r="I38" i="1"/>
  <c r="J38" i="1" s="1"/>
  <c r="H40" i="1"/>
  <c r="I40" i="1" s="1"/>
  <c r="H35" i="1"/>
  <c r="H41" i="1"/>
  <c r="H36" i="1"/>
  <c r="H116" i="1"/>
  <c r="I116" i="1" s="1"/>
  <c r="I115" i="1"/>
  <c r="J115" i="1" s="1"/>
  <c r="F108" i="1"/>
  <c r="G108" i="1" s="1"/>
  <c r="F109" i="1"/>
  <c r="G109" i="1" s="1"/>
  <c r="F110" i="1"/>
  <c r="G110" i="1" s="1"/>
  <c r="H110" i="1" s="1"/>
  <c r="F111" i="1"/>
  <c r="G111" i="1" s="1"/>
  <c r="H111" i="1" s="1"/>
  <c r="F112" i="1"/>
  <c r="G112" i="1" s="1"/>
  <c r="F113" i="1"/>
  <c r="I5" i="1" l="1"/>
  <c r="J5" i="1" s="1"/>
  <c r="I7" i="1"/>
  <c r="J7" i="1" s="1"/>
  <c r="I166" i="1"/>
  <c r="J166" i="1" s="1"/>
  <c r="I164" i="1"/>
  <c r="J164" i="1" s="1"/>
  <c r="I163" i="1"/>
  <c r="J163" i="1" s="1"/>
  <c r="J161" i="1"/>
  <c r="I156" i="1"/>
  <c r="J156" i="1" s="1"/>
  <c r="I149" i="1"/>
  <c r="J149" i="1" s="1"/>
  <c r="I148" i="1"/>
  <c r="J148" i="1" s="1"/>
  <c r="I151" i="1"/>
  <c r="J151" i="1" s="1"/>
  <c r="I157" i="1"/>
  <c r="J157" i="1" s="1"/>
  <c r="I159" i="1"/>
  <c r="J159" i="1" s="1"/>
  <c r="I145" i="1"/>
  <c r="J145" i="1" s="1"/>
  <c r="I142" i="1"/>
  <c r="J142" i="1" s="1"/>
  <c r="I141" i="1"/>
  <c r="J141" i="1" s="1"/>
  <c r="J139" i="1"/>
  <c r="I137" i="1"/>
  <c r="J137" i="1" s="1"/>
  <c r="I136" i="1"/>
  <c r="J136" i="1" s="1"/>
  <c r="I135" i="1"/>
  <c r="J135" i="1" s="1"/>
  <c r="I144" i="1"/>
  <c r="J144" i="1" s="1"/>
  <c r="I138" i="1"/>
  <c r="J138" i="1" s="1"/>
  <c r="J134" i="1"/>
  <c r="I133" i="1"/>
  <c r="J133" i="1" s="1"/>
  <c r="I132" i="1"/>
  <c r="J132" i="1" s="1"/>
  <c r="J116" i="1"/>
  <c r="I131" i="1"/>
  <c r="J131" i="1" s="1"/>
  <c r="I130" i="1"/>
  <c r="J130" i="1" s="1"/>
  <c r="I127" i="1"/>
  <c r="J127" i="1" s="1"/>
  <c r="I126" i="1"/>
  <c r="J126" i="1" s="1"/>
  <c r="I128" i="1"/>
  <c r="J128" i="1" s="1"/>
  <c r="I124" i="1"/>
  <c r="J124" i="1" s="1"/>
  <c r="J119" i="1"/>
  <c r="I118" i="1"/>
  <c r="J118" i="1" s="1"/>
  <c r="I117" i="1"/>
  <c r="J117" i="1" s="1"/>
  <c r="I120" i="1"/>
  <c r="J120" i="1" s="1"/>
  <c r="J82" i="1"/>
  <c r="I85" i="1"/>
  <c r="J85" i="1" s="1"/>
  <c r="I87" i="1"/>
  <c r="J87" i="1" s="1"/>
  <c r="I80" i="1"/>
  <c r="J80" i="1" s="1"/>
  <c r="I90" i="1"/>
  <c r="J90" i="1" s="1"/>
  <c r="I81" i="1"/>
  <c r="J81" i="1" s="1"/>
  <c r="I56" i="1"/>
  <c r="J56" i="1" s="1"/>
  <c r="I46" i="1"/>
  <c r="J46" i="1" s="1"/>
  <c r="J52" i="1"/>
  <c r="I51" i="1"/>
  <c r="J51" i="1" s="1"/>
  <c r="I43" i="1"/>
  <c r="J43" i="1" s="1"/>
  <c r="I48" i="1"/>
  <c r="J48" i="1" s="1"/>
  <c r="I47" i="1"/>
  <c r="J47" i="1" s="1"/>
  <c r="I54" i="1"/>
  <c r="J54" i="1" s="1"/>
  <c r="I50" i="1"/>
  <c r="J50" i="1" s="1"/>
  <c r="I37" i="1"/>
  <c r="J37" i="1" s="1"/>
  <c r="J40" i="1"/>
  <c r="I41" i="1"/>
  <c r="J41" i="1" s="1"/>
  <c r="I35" i="1"/>
  <c r="J35" i="1" s="1"/>
  <c r="I34" i="1"/>
  <c r="J34" i="1" s="1"/>
  <c r="I36" i="1"/>
  <c r="J36" i="1" s="1"/>
  <c r="G113" i="1"/>
  <c r="H113" i="1" s="1"/>
  <c r="H112" i="1"/>
  <c r="I112" i="1" s="1"/>
  <c r="H109" i="1"/>
  <c r="I109" i="1" s="1"/>
  <c r="H108" i="1"/>
  <c r="I108" i="1" s="1"/>
  <c r="I111" i="1"/>
  <c r="J111" i="1" s="1"/>
  <c r="I110" i="1"/>
  <c r="J110" i="1" s="1"/>
  <c r="I113" i="1" l="1"/>
  <c r="J113" i="1" s="1"/>
  <c r="J112" i="1"/>
  <c r="J109" i="1"/>
  <c r="J108" i="1"/>
  <c r="F102" i="1"/>
  <c r="G102" i="1" s="1"/>
  <c r="H102" i="1" s="1"/>
  <c r="F103" i="1"/>
  <c r="F104" i="1"/>
  <c r="G104" i="1" s="1"/>
  <c r="H104" i="1" s="1"/>
  <c r="F105" i="1"/>
  <c r="G105" i="1" s="1"/>
  <c r="F106" i="1"/>
  <c r="G106" i="1" s="1"/>
  <c r="F107" i="1"/>
  <c r="G107" i="1" s="1"/>
  <c r="F114" i="1"/>
  <c r="G114" i="1" s="1"/>
  <c r="F99" i="1"/>
  <c r="G99" i="1" s="1"/>
  <c r="F100" i="1"/>
  <c r="G100" i="1" s="1"/>
  <c r="H100" i="1" s="1"/>
  <c r="F101" i="1"/>
  <c r="G101" i="1" s="1"/>
  <c r="F95" i="1"/>
  <c r="G95" i="1" s="1"/>
  <c r="F96" i="1"/>
  <c r="G96" i="1" s="1"/>
  <c r="F97" i="1"/>
  <c r="G97" i="1" s="1"/>
  <c r="F98" i="1"/>
  <c r="G98" i="1" s="1"/>
  <c r="F92" i="1"/>
  <c r="G92" i="1" s="1"/>
  <c r="F93" i="1"/>
  <c r="G93" i="1" s="1"/>
  <c r="F94" i="1"/>
  <c r="G94" i="1" s="1"/>
  <c r="F67" i="1"/>
  <c r="G67" i="1" s="1"/>
  <c r="F68" i="1"/>
  <c r="G68" i="1" s="1"/>
  <c r="H68" i="1" s="1"/>
  <c r="F69" i="1"/>
  <c r="G69" i="1" s="1"/>
  <c r="F70" i="1"/>
  <c r="G70" i="1" s="1"/>
  <c r="F71" i="1"/>
  <c r="G71" i="1" s="1"/>
  <c r="F72" i="1"/>
  <c r="G72" i="1" s="1"/>
  <c r="H72" i="1" s="1"/>
  <c r="F73" i="1"/>
  <c r="G73" i="1" s="1"/>
  <c r="F74" i="1"/>
  <c r="G74" i="1" s="1"/>
  <c r="F75" i="1"/>
  <c r="G75" i="1" s="1"/>
  <c r="H75" i="1" s="1"/>
  <c r="F76" i="1"/>
  <c r="G76" i="1" s="1"/>
  <c r="F77" i="1"/>
  <c r="G77" i="1" s="1"/>
  <c r="F78" i="1"/>
  <c r="G78" i="1" s="1"/>
  <c r="H78" i="1" s="1"/>
  <c r="I78" i="1" s="1"/>
  <c r="F79" i="1"/>
  <c r="G79" i="1" s="1"/>
  <c r="H79" i="1" s="1"/>
  <c r="H114" i="1" l="1"/>
  <c r="H107" i="1"/>
  <c r="I107" i="1" s="1"/>
  <c r="H106" i="1"/>
  <c r="I106" i="1" s="1"/>
  <c r="I104" i="1"/>
  <c r="J104" i="1" s="1"/>
  <c r="G103" i="1"/>
  <c r="H103" i="1" s="1"/>
  <c r="I102" i="1"/>
  <c r="J102" i="1" s="1"/>
  <c r="H105" i="1"/>
  <c r="H101" i="1"/>
  <c r="I101" i="1" s="1"/>
  <c r="J101" i="1" s="1"/>
  <c r="I100" i="1"/>
  <c r="J100" i="1" s="1"/>
  <c r="H99" i="1"/>
  <c r="H95" i="1"/>
  <c r="I95" i="1" s="1"/>
  <c r="J95" i="1" s="1"/>
  <c r="H97" i="1"/>
  <c r="H96" i="1"/>
  <c r="I96" i="1" s="1"/>
  <c r="J96" i="1" s="1"/>
  <c r="H98" i="1"/>
  <c r="H94" i="1"/>
  <c r="I94" i="1" s="1"/>
  <c r="H93" i="1"/>
  <c r="I93" i="1" s="1"/>
  <c r="J93" i="1" s="1"/>
  <c r="H69" i="1"/>
  <c r="H92" i="1"/>
  <c r="I68" i="1"/>
  <c r="J68" i="1" s="1"/>
  <c r="H74" i="1"/>
  <c r="I74" i="1" s="1"/>
  <c r="J74" i="1" s="1"/>
  <c r="H67" i="1"/>
  <c r="I67" i="1" s="1"/>
  <c r="I79" i="1"/>
  <c r="J79" i="1" s="1"/>
  <c r="H77" i="1"/>
  <c r="I75" i="1"/>
  <c r="J75" i="1" s="1"/>
  <c r="H73" i="1"/>
  <c r="H71" i="1"/>
  <c r="I71" i="1" s="1"/>
  <c r="J71" i="1" s="1"/>
  <c r="I72" i="1"/>
  <c r="J72" i="1" s="1"/>
  <c r="J78" i="1"/>
  <c r="H76" i="1"/>
  <c r="H70" i="1"/>
  <c r="I114" i="1" l="1"/>
  <c r="J114" i="1" s="1"/>
  <c r="J107" i="1"/>
  <c r="J106" i="1"/>
  <c r="I103" i="1"/>
  <c r="J103" i="1" s="1"/>
  <c r="I105" i="1"/>
  <c r="J105" i="1" s="1"/>
  <c r="I99" i="1"/>
  <c r="J99" i="1" s="1"/>
  <c r="I97" i="1"/>
  <c r="J97" i="1" s="1"/>
  <c r="I98" i="1"/>
  <c r="J98" i="1" s="1"/>
  <c r="J94" i="1"/>
  <c r="I69" i="1"/>
  <c r="J69" i="1" s="1"/>
  <c r="I92" i="1"/>
  <c r="J92" i="1" s="1"/>
  <c r="J67" i="1"/>
  <c r="I77" i="1"/>
  <c r="J77" i="1" s="1"/>
  <c r="I73" i="1"/>
  <c r="J73" i="1" s="1"/>
  <c r="I70" i="1"/>
  <c r="J70" i="1" s="1"/>
  <c r="I76" i="1"/>
  <c r="J76" i="1" s="1"/>
  <c r="F58" i="1" l="1"/>
  <c r="G58" i="1" s="1"/>
  <c r="F59" i="1"/>
  <c r="G59" i="1" s="1"/>
  <c r="H59" i="1" s="1"/>
  <c r="F60" i="1"/>
  <c r="G60" i="1" s="1"/>
  <c r="F61" i="1"/>
  <c r="G61" i="1" s="1"/>
  <c r="H61" i="1" s="1"/>
  <c r="F62" i="1"/>
  <c r="G62" i="1" s="1"/>
  <c r="H62" i="1" s="1"/>
  <c r="F63" i="1"/>
  <c r="G63" i="1" s="1"/>
  <c r="F64" i="1"/>
  <c r="G64" i="1" s="1"/>
  <c r="H64" i="1" s="1"/>
  <c r="F65" i="1"/>
  <c r="G65" i="1" s="1"/>
  <c r="H65" i="1" s="1"/>
  <c r="F66" i="1"/>
  <c r="G66" i="1" s="1"/>
  <c r="H66" i="1" s="1"/>
  <c r="F21" i="1"/>
  <c r="F22" i="1"/>
  <c r="F23" i="1"/>
  <c r="F24" i="1"/>
  <c r="F25" i="1"/>
  <c r="F26" i="1"/>
  <c r="G25" i="1" s="1"/>
  <c r="H63" i="1" l="1"/>
  <c r="I63" i="1" s="1"/>
  <c r="I59" i="1"/>
  <c r="J59" i="1" s="1"/>
  <c r="I66" i="1"/>
  <c r="J66" i="1" s="1"/>
  <c r="I65" i="1"/>
  <c r="J65" i="1" s="1"/>
  <c r="I64" i="1"/>
  <c r="J64" i="1" s="1"/>
  <c r="I62" i="1"/>
  <c r="J62" i="1" s="1"/>
  <c r="I61" i="1"/>
  <c r="J61" i="1" s="1"/>
  <c r="H58" i="1"/>
  <c r="H60" i="1"/>
  <c r="F27" i="1"/>
  <c r="G26" i="1" s="1"/>
  <c r="H26" i="1" s="1"/>
  <c r="F28" i="1"/>
  <c r="G27" i="1" s="1"/>
  <c r="F29" i="1"/>
  <c r="G28" i="1" s="1"/>
  <c r="F30" i="1"/>
  <c r="G29" i="1" s="1"/>
  <c r="F31" i="1"/>
  <c r="G31" i="1" s="1"/>
  <c r="F9" i="1"/>
  <c r="G9" i="1" s="1"/>
  <c r="F10" i="1"/>
  <c r="G10" i="1" s="1"/>
  <c r="H10" i="1" s="1"/>
  <c r="F11" i="1"/>
  <c r="G11" i="1" s="1"/>
  <c r="H11" i="1" s="1"/>
  <c r="F12" i="1"/>
  <c r="G12" i="1" s="1"/>
  <c r="F13" i="1"/>
  <c r="G13" i="1" s="1"/>
  <c r="F14" i="1"/>
  <c r="G14" i="1" s="1"/>
  <c r="F15" i="1"/>
  <c r="G15" i="1" s="1"/>
  <c r="F16" i="1"/>
  <c r="F17" i="1"/>
  <c r="G17" i="1" s="1"/>
  <c r="H17" i="1" s="1"/>
  <c r="F8" i="1"/>
  <c r="F18" i="1"/>
  <c r="F19" i="1"/>
  <c r="G19" i="1" s="1"/>
  <c r="H19" i="1" s="1"/>
  <c r="F20" i="1"/>
  <c r="F4" i="1"/>
  <c r="F167" i="1" l="1"/>
  <c r="G4" i="1"/>
  <c r="J63" i="1"/>
  <c r="I60" i="1"/>
  <c r="J60" i="1" s="1"/>
  <c r="I58" i="1"/>
  <c r="J58" i="1" s="1"/>
  <c r="H9" i="1"/>
  <c r="I9" i="1" s="1"/>
  <c r="H31" i="1"/>
  <c r="I31" i="1" s="1"/>
  <c r="J31" i="1" s="1"/>
  <c r="G30" i="1"/>
  <c r="H30" i="1" s="1"/>
  <c r="I11" i="1"/>
  <c r="J11" i="1" s="1"/>
  <c r="I10" i="1"/>
  <c r="J10" i="1" s="1"/>
  <c r="H13" i="1"/>
  <c r="G16" i="1"/>
  <c r="H16" i="1" s="1"/>
  <c r="H15" i="1"/>
  <c r="H14" i="1"/>
  <c r="I14" i="1" s="1"/>
  <c r="J14" i="1" s="1"/>
  <c r="I17" i="1"/>
  <c r="J17" i="1" s="1"/>
  <c r="H12" i="1"/>
  <c r="H27" i="1"/>
  <c r="I27" i="1" s="1"/>
  <c r="J27" i="1" s="1"/>
  <c r="I19" i="1"/>
  <c r="J19" i="1" s="1"/>
  <c r="G24" i="1"/>
  <c r="H24" i="1" s="1"/>
  <c r="H28" i="1"/>
  <c r="G23" i="1"/>
  <c r="H23" i="1" s="1"/>
  <c r="G22" i="1"/>
  <c r="H22" i="1" s="1"/>
  <c r="G21" i="1"/>
  <c r="H21" i="1" s="1"/>
  <c r="H25" i="1"/>
  <c r="G20" i="1"/>
  <c r="H20" i="1" s="1"/>
  <c r="G18" i="1"/>
  <c r="H18" i="1" s="1"/>
  <c r="H29" i="1"/>
  <c r="G8" i="1"/>
  <c r="H4" i="1" l="1"/>
  <c r="G167" i="1"/>
  <c r="J9" i="1"/>
  <c r="I13" i="1"/>
  <c r="J13" i="1" s="1"/>
  <c r="I16" i="1"/>
  <c r="J16" i="1" s="1"/>
  <c r="I15" i="1"/>
  <c r="J15" i="1" s="1"/>
  <c r="I12" i="1"/>
  <c r="J12" i="1" s="1"/>
  <c r="I22" i="1"/>
  <c r="J22" i="1" s="1"/>
  <c r="I20" i="1"/>
  <c r="J20" i="1" s="1"/>
  <c r="I29" i="1"/>
  <c r="J29" i="1" s="1"/>
  <c r="I21" i="1"/>
  <c r="J21" i="1" s="1"/>
  <c r="I18" i="1"/>
  <c r="J18" i="1" s="1"/>
  <c r="I30" i="1"/>
  <c r="J30" i="1" s="1"/>
  <c r="H8" i="1"/>
  <c r="I23" i="1"/>
  <c r="J23" i="1" s="1"/>
  <c r="I24" i="1"/>
  <c r="J24" i="1" s="1"/>
  <c r="I28" i="1"/>
  <c r="J28" i="1" s="1"/>
  <c r="I26" i="1"/>
  <c r="J26" i="1" s="1"/>
  <c r="I4" i="1"/>
  <c r="I25" i="1"/>
  <c r="J25" i="1" s="1"/>
  <c r="H167" i="1" l="1"/>
  <c r="J4" i="1"/>
  <c r="I8" i="1"/>
  <c r="I167" i="1" s="1"/>
  <c r="J8" i="1" l="1"/>
  <c r="J167" i="1" s="1"/>
</calcChain>
</file>

<file path=xl/sharedStrings.xml><?xml version="1.0" encoding="utf-8"?>
<sst xmlns="http://schemas.openxmlformats.org/spreadsheetml/2006/main" count="336" uniqueCount="72">
  <si>
    <t>Diễn giải chung</t>
  </si>
  <si>
    <t>Giò Tai Lưỡi Xào 250g</t>
  </si>
  <si>
    <t>Tai heo muối 400g</t>
  </si>
  <si>
    <t>Giò sụn gà 250g</t>
  </si>
  <si>
    <t>Chân giò heo muối 500g</t>
  </si>
  <si>
    <t>Chả nướng 300g</t>
  </si>
  <si>
    <t>Chân giò heo muối 300g</t>
  </si>
  <si>
    <t>Gà muối 500g</t>
  </si>
  <si>
    <t>Ngày hạch toán</t>
  </si>
  <si>
    <t>Đơn giá</t>
  </si>
  <si>
    <t>Tổng số lượng bán</t>
  </si>
  <si>
    <t>Tai heo muối 200g</t>
  </si>
  <si>
    <t>Diễn giải</t>
  </si>
  <si>
    <t>Doanh số bán</t>
  </si>
  <si>
    <t>Mã thống kê</t>
  </si>
  <si>
    <t>Mộc Nấm Hương 250g</t>
  </si>
  <si>
    <t>Chả cốm 300g</t>
  </si>
  <si>
    <t>Giò lụa cây 250g</t>
  </si>
  <si>
    <t>Chiết khấu</t>
  </si>
  <si>
    <t>Đùi gà sốt cay 500g</t>
  </si>
  <si>
    <t>Chân gà sốt cay 400g</t>
  </si>
  <si>
    <t>HÀNG TRẢ - 1077 QUẦY INTRACOM</t>
  </si>
  <si>
    <t>Bắp bò muối 200g</t>
  </si>
  <si>
    <t>HÀNG TRẢ - QUẦY GEMEK</t>
  </si>
  <si>
    <t>HÀNG TRẢ - 00868 QUẦY 29 XUÂN LA</t>
  </si>
  <si>
    <t>Tai heo muối  200g</t>
  </si>
  <si>
    <t>HÀNG TRẢ - 1065 QUẦY TECCO TỨ HIỆP</t>
  </si>
  <si>
    <t>HÀNG TRẢ - 1080 QUẦY TỐ HỮU</t>
  </si>
  <si>
    <t>HÀNG TRẢ - 1025 QUẦY 20 ĐỨC DIỄN</t>
  </si>
  <si>
    <t>HÀNG TRẢ- 1082 QUẦY 43 PHẠM VĂN ĐỒNG</t>
  </si>
  <si>
    <t>HÀNG TRẢ - 1070 QUẦY ECOHOME 4</t>
  </si>
  <si>
    <t>HÀNG TRẢ - 1046 QUẦY 47 TÂN XUÂN</t>
  </si>
  <si>
    <t>HÀNG TRẢ - 1061 QUẦY VICTORY 2</t>
  </si>
  <si>
    <t>HÀNG TRẢ- 1019 QUẦY 19T6 KIẾN HƯNG</t>
  </si>
  <si>
    <t>HÀNG TRẢ- 1049 QUẦY 59 XUÂN LA</t>
  </si>
  <si>
    <t>HÀNG TRẢ- QUẦY ÂU CƠ</t>
  </si>
  <si>
    <t>HÀNG TRẢ- QUẦY THANH LIỆT</t>
  </si>
  <si>
    <t>HÀNG TRẢ- QUẦY 96 VĨNH HƯNG</t>
  </si>
  <si>
    <t xml:space="preserve">HÀNG TRẢ- QUẦY ĐẠI TỪ </t>
  </si>
  <si>
    <t>HÀNG TRẢ- QUẦY PHỐ XÓM</t>
  </si>
  <si>
    <t>HÀNG TRẢ - QUẦY TÔ HIỆU</t>
  </si>
  <si>
    <t>HÀNG TRẢ- 1079 QUẦY 885 TAM TRINH</t>
  </si>
  <si>
    <t>HÀNG TRẢ - 1071 QUẦY ĐẠI THANH 2</t>
  </si>
  <si>
    <t>HÀNG TRẢ - 00995 QUẦY XA LA 2</t>
  </si>
  <si>
    <t>HÀNG TRẢ- 1055 QUẦY TRỊNH THỊ DỐI</t>
  </si>
  <si>
    <t>Bắp bò muối 500g</t>
  </si>
  <si>
    <t>Bắp bò muối 300g</t>
  </si>
  <si>
    <t>HÀNG TRẢ- 1075 QUẦY XUÂN ĐỈNH</t>
  </si>
  <si>
    <t>HÀNG TRẢ- 1052 QUẦY 850A LÊ VĂN LƯƠNG</t>
  </si>
  <si>
    <t>HÀNG TRẢ- 00993 QUẦY NGÔ THÌ NHẬM</t>
  </si>
  <si>
    <t>HÀNG TRẢ- 1079 QUẦY TAM TRINH</t>
  </si>
  <si>
    <t>HÀNG TRẢ- 1058 QUẦY 245 TRẦN THÌ CỜ</t>
  </si>
  <si>
    <t>HÀNG TRẢ - 1051 QUẦY HƯNG YÊN</t>
  </si>
  <si>
    <t>HÀNG TRẢ- 1076 QUẦY XUÂN ĐỊNH</t>
  </si>
  <si>
    <t>HÀNG TRẢ- 00988 QUẦY RESCO</t>
  </si>
  <si>
    <t>HÀNG TRẢ- 1077 QUẦY VĨNH NGỌC</t>
  </si>
  <si>
    <t>CHI TIẾT HÀNG TRẢ</t>
  </si>
  <si>
    <t xml:space="preserve"> THÁNG 03</t>
  </si>
  <si>
    <t>HÀNG TRẢ- 1067 QUẦY LINH ĐÀM 2</t>
  </si>
  <si>
    <t>HÀNG TRẢ- 1090 QUẦY TRẦN THỦ ĐỘ 2</t>
  </si>
  <si>
    <t>HÀNG TRẢ- 1065 QUẦY TECCO TỨ HIỆP</t>
  </si>
  <si>
    <t>HÀNG TRẢ- 1021 QUẦY ECOLIFE 58 TỐ HỮU</t>
  </si>
  <si>
    <t>HÀNG TRẢ- 1078 QUẦY ECOHOME 1</t>
  </si>
  <si>
    <t>HÀNG TRẢ- 00994 QUẦY THĂNG LONG VICTORY</t>
  </si>
  <si>
    <t>HÀNG TRẢ- QUẦY 28 ĐỨC DIỄN</t>
  </si>
  <si>
    <t>HÀNG TRẢ- 00928 QUẦY KIM VĂN</t>
  </si>
  <si>
    <t>HÀNG TRẢ- 1088 QUẦY CITY PHÚC LỢI</t>
  </si>
  <si>
    <t>HÀNG TRẢ- 1081 QUẦY TRÂU QUY</t>
  </si>
  <si>
    <t>HÀNG TRẢ- QUẦY HH03A KDT THANH HÀ</t>
  </si>
  <si>
    <t>HÀNG TRẢ-1088 QUẦY CITY PHÚC LỢI</t>
  </si>
  <si>
    <t>HÀNG TRẢ- QUẦY 850A LÊ VĂN LƯƠNG</t>
  </si>
  <si>
    <t xml:space="preserve">HÀNG TRẢ - 1080 QUẦY ROMAN TỐ HỮU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</si>
</sst>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164" fontId="5" fillId="0" borderId="3" xfId="0" applyNumberFormat="1" applyFont="1" applyBorder="1"/>
    <xf numFmtId="0" fontId="5" fillId="0" borderId="3" xfId="0" applyFont="1" applyBorder="1"/>
    <xf numFmtId="40" fontId="5" fillId="0" borderId="3" xfId="0" applyNumberFormat="1" applyFont="1" applyBorder="1"/>
    <xf numFmtId="38" fontId="5" fillId="0" borderId="3" xfId="0" applyNumberFormat="1" applyFont="1" applyBorder="1"/>
    <xf numFmtId="0" fontId="2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40" fontId="7" fillId="0" borderId="3" xfId="0" applyNumberFormat="1" applyFont="1" applyBorder="1" applyAlignment="1">
      <alignment horizontal="right" vertical="center"/>
    </xf>
    <xf numFmtId="38" fontId="7" fillId="0" borderId="3" xfId="0" applyNumberFormat="1" applyFont="1" applyBorder="1" applyAlignment="1">
      <alignment horizontal="right" vertical="center"/>
    </xf>
    <xf numFmtId="165" fontId="0" fillId="0" borderId="3" xfId="1" applyNumberFormat="1" applyFont="1" applyBorder="1"/>
    <xf numFmtId="0" fontId="0" fillId="0" borderId="0" xfId="0" applyAlignment="1">
      <alignment vertical="top"/>
    </xf>
    <xf numFmtId="165" fontId="7" fillId="0" borderId="3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67"/>
  <sheetViews>
    <sheetView tabSelected="1" topLeftCell="A160" zoomScaleNormal="100" workbookViewId="0">
      <selection activeCell="G166" sqref="G166"/>
    </sheetView>
  </sheetViews>
  <sheetFormatPr defaultColWidth="9.140625" defaultRowHeight="15" x14ac:dyDescent="0.25"/>
  <cols>
    <col min="1" max="1" width="14.28515625" style="1" customWidth="1"/>
    <col min="2" max="2" width="42.5703125" customWidth="1"/>
    <col min="3" max="3" width="30" customWidth="1"/>
    <col min="4" max="4" width="13.5703125" style="7" customWidth="1"/>
    <col min="5" max="7" width="17.140625" style="2" customWidth="1"/>
    <col min="8" max="8" width="19.5703125" style="13" customWidth="1"/>
    <col min="9" max="9" width="10.5703125" bestFit="1" customWidth="1"/>
    <col min="10" max="10" width="11.5703125" bestFit="1" customWidth="1"/>
  </cols>
  <sheetData>
    <row r="1" spans="1:10" ht="18.75" x14ac:dyDescent="0.3">
      <c r="A1" s="21" t="s">
        <v>56</v>
      </c>
      <c r="B1" s="21"/>
      <c r="C1" s="21"/>
      <c r="D1" s="21"/>
      <c r="E1" s="21"/>
      <c r="F1" s="21"/>
      <c r="G1" s="21"/>
      <c r="H1" s="21"/>
    </row>
    <row r="2" spans="1:10" x14ac:dyDescent="0.25">
      <c r="A2" s="22" t="s">
        <v>57</v>
      </c>
      <c r="B2" s="22"/>
      <c r="C2" s="22"/>
      <c r="D2" s="22"/>
      <c r="E2" s="22"/>
      <c r="F2" s="22"/>
      <c r="G2" s="22"/>
      <c r="H2" s="22"/>
    </row>
    <row r="3" spans="1:10" ht="24.75" customHeight="1" x14ac:dyDescent="0.25">
      <c r="A3" s="6" t="s">
        <v>8</v>
      </c>
      <c r="B3" s="3" t="s">
        <v>0</v>
      </c>
      <c r="C3" s="3" t="s">
        <v>12</v>
      </c>
      <c r="D3" s="5" t="s">
        <v>10</v>
      </c>
      <c r="E3" s="4" t="s">
        <v>9</v>
      </c>
      <c r="F3" s="4" t="s">
        <v>13</v>
      </c>
      <c r="G3" s="4" t="s">
        <v>18</v>
      </c>
      <c r="H3" s="12" t="s">
        <v>14</v>
      </c>
    </row>
    <row r="4" spans="1:10" ht="24" customHeight="1" x14ac:dyDescent="0.25">
      <c r="A4" s="14">
        <v>44632</v>
      </c>
      <c r="B4" s="15" t="s">
        <v>26</v>
      </c>
      <c r="C4" s="15" t="s">
        <v>17</v>
      </c>
      <c r="D4" s="16">
        <v>1</v>
      </c>
      <c r="E4" s="17">
        <v>59400</v>
      </c>
      <c r="F4" s="17">
        <f>D4*E4</f>
        <v>59400</v>
      </c>
      <c r="G4" s="17">
        <f>F4*9/100</f>
        <v>5346</v>
      </c>
      <c r="H4" s="17">
        <f>F4-G4</f>
        <v>54054</v>
      </c>
      <c r="I4" s="18">
        <f>H4*10/100</f>
        <v>5405.4</v>
      </c>
      <c r="J4" s="18">
        <f>H4+I4</f>
        <v>59459.4</v>
      </c>
    </row>
    <row r="5" spans="1:10" ht="24" customHeight="1" x14ac:dyDescent="0.25">
      <c r="A5" s="14">
        <v>44634</v>
      </c>
      <c r="B5" s="15" t="s">
        <v>27</v>
      </c>
      <c r="C5" s="15" t="s">
        <v>2</v>
      </c>
      <c r="D5" s="16">
        <v>5</v>
      </c>
      <c r="E5" s="17">
        <v>107205</v>
      </c>
      <c r="F5" s="17">
        <f t="shared" ref="F5" si="0">D5*E5</f>
        <v>536025</v>
      </c>
      <c r="G5" s="17">
        <f t="shared" ref="G5" si="1">F5*9/100</f>
        <v>48242.25</v>
      </c>
      <c r="H5" s="17">
        <f t="shared" ref="H5" si="2">F5-G5</f>
        <v>487782.75</v>
      </c>
      <c r="I5" s="18">
        <f t="shared" ref="I5" si="3">H5*10/100</f>
        <v>48778.275000000001</v>
      </c>
      <c r="J5" s="18">
        <f t="shared" ref="J5" si="4">H5+I5</f>
        <v>536561.02500000002</v>
      </c>
    </row>
    <row r="6" spans="1:10" ht="24" customHeight="1" x14ac:dyDescent="0.25">
      <c r="A6" s="14">
        <v>44634</v>
      </c>
      <c r="B6" s="15" t="s">
        <v>27</v>
      </c>
      <c r="C6" s="15" t="s">
        <v>1</v>
      </c>
      <c r="D6" s="16">
        <v>1</v>
      </c>
      <c r="E6" s="17">
        <v>50182</v>
      </c>
      <c r="F6" s="17">
        <f t="shared" ref="F6:F31" si="5">D6*E6</f>
        <v>50182</v>
      </c>
      <c r="G6" s="17">
        <f t="shared" ref="G6:G21" si="6">F6*9/100</f>
        <v>4516.38</v>
      </c>
      <c r="H6" s="17">
        <f t="shared" ref="H6:H31" si="7">F6-G6</f>
        <v>45665.62</v>
      </c>
      <c r="I6" s="18">
        <f t="shared" ref="I6:I31" si="8">H6*10/100</f>
        <v>4566.5619999999999</v>
      </c>
      <c r="J6" s="18">
        <f t="shared" ref="J6:J31" si="9">H6+I6</f>
        <v>50232.182000000001</v>
      </c>
    </row>
    <row r="7" spans="1:10" ht="24" customHeight="1" x14ac:dyDescent="0.25">
      <c r="A7" s="14">
        <v>44634</v>
      </c>
      <c r="B7" s="15" t="s">
        <v>27</v>
      </c>
      <c r="C7" s="15" t="s">
        <v>11</v>
      </c>
      <c r="D7" s="16">
        <v>2</v>
      </c>
      <c r="E7" s="17">
        <v>55595</v>
      </c>
      <c r="F7" s="17">
        <f t="shared" si="5"/>
        <v>111190</v>
      </c>
      <c r="G7" s="17">
        <f t="shared" si="6"/>
        <v>10007.1</v>
      </c>
      <c r="H7" s="17">
        <f t="shared" si="7"/>
        <v>101182.9</v>
      </c>
      <c r="I7" s="18">
        <f t="shared" si="8"/>
        <v>10118.290000000001</v>
      </c>
      <c r="J7" s="18">
        <f t="shared" si="9"/>
        <v>111301.19</v>
      </c>
    </row>
    <row r="8" spans="1:10" ht="24" customHeight="1" x14ac:dyDescent="0.25">
      <c r="A8" s="14">
        <v>44634</v>
      </c>
      <c r="B8" s="15" t="s">
        <v>28</v>
      </c>
      <c r="C8" s="15" t="s">
        <v>16</v>
      </c>
      <c r="D8" s="16">
        <v>1</v>
      </c>
      <c r="E8" s="17">
        <v>74250</v>
      </c>
      <c r="F8" s="17">
        <f t="shared" si="5"/>
        <v>74250</v>
      </c>
      <c r="G8" s="17">
        <f t="shared" si="6"/>
        <v>6682.5</v>
      </c>
      <c r="H8" s="17">
        <f t="shared" si="7"/>
        <v>67567.5</v>
      </c>
      <c r="I8" s="18">
        <f t="shared" si="8"/>
        <v>6756.75</v>
      </c>
      <c r="J8" s="18">
        <f t="shared" si="9"/>
        <v>74324.25</v>
      </c>
    </row>
    <row r="9" spans="1:10" ht="24" customHeight="1" x14ac:dyDescent="0.25">
      <c r="A9" s="14">
        <v>44634</v>
      </c>
      <c r="B9" s="15" t="s">
        <v>28</v>
      </c>
      <c r="C9" s="15" t="s">
        <v>20</v>
      </c>
      <c r="D9" s="16">
        <v>1</v>
      </c>
      <c r="E9" s="17">
        <v>90750</v>
      </c>
      <c r="F9" s="17">
        <f t="shared" ref="F9:F17" si="10">D9*E9</f>
        <v>90750</v>
      </c>
      <c r="G9" s="17">
        <f t="shared" ref="G9:G17" si="11">F9*9/100</f>
        <v>8167.5</v>
      </c>
      <c r="H9" s="17">
        <f t="shared" ref="H9:H17" si="12">F9-G9</f>
        <v>82582.5</v>
      </c>
      <c r="I9" s="18">
        <f t="shared" ref="I9:I17" si="13">H9*10/100</f>
        <v>8258.25</v>
      </c>
      <c r="J9" s="18">
        <f t="shared" ref="J9:J17" si="14">H9+I9</f>
        <v>90840.75</v>
      </c>
    </row>
    <row r="10" spans="1:10" ht="24" customHeight="1" x14ac:dyDescent="0.25">
      <c r="A10" s="14">
        <v>44634</v>
      </c>
      <c r="B10" s="15" t="s">
        <v>29</v>
      </c>
      <c r="C10" s="15" t="s">
        <v>22</v>
      </c>
      <c r="D10" s="16">
        <v>2</v>
      </c>
      <c r="E10" s="17">
        <v>87787</v>
      </c>
      <c r="F10" s="17">
        <f t="shared" si="10"/>
        <v>175574</v>
      </c>
      <c r="G10" s="17">
        <f t="shared" si="11"/>
        <v>15801.66</v>
      </c>
      <c r="H10" s="17">
        <f t="shared" si="12"/>
        <v>159772.34</v>
      </c>
      <c r="I10" s="18">
        <f t="shared" si="13"/>
        <v>15977.233999999999</v>
      </c>
      <c r="J10" s="18">
        <f t="shared" si="14"/>
        <v>175749.57399999999</v>
      </c>
    </row>
    <row r="11" spans="1:10" ht="24" customHeight="1" x14ac:dyDescent="0.25">
      <c r="A11" s="14">
        <v>44634</v>
      </c>
      <c r="B11" s="15" t="s">
        <v>29</v>
      </c>
      <c r="C11" s="15" t="s">
        <v>1</v>
      </c>
      <c r="D11" s="16">
        <v>1</v>
      </c>
      <c r="E11" s="17">
        <v>50182</v>
      </c>
      <c r="F11" s="17">
        <f t="shared" si="10"/>
        <v>50182</v>
      </c>
      <c r="G11" s="17">
        <f t="shared" si="11"/>
        <v>4516.38</v>
      </c>
      <c r="H11" s="17">
        <f t="shared" si="12"/>
        <v>45665.62</v>
      </c>
      <c r="I11" s="18">
        <f t="shared" si="13"/>
        <v>4566.5619999999999</v>
      </c>
      <c r="J11" s="18">
        <f t="shared" si="14"/>
        <v>50232.182000000001</v>
      </c>
    </row>
    <row r="12" spans="1:10" ht="24" customHeight="1" x14ac:dyDescent="0.25">
      <c r="A12" s="14">
        <v>44634</v>
      </c>
      <c r="B12" s="15" t="s">
        <v>29</v>
      </c>
      <c r="C12" s="15" t="s">
        <v>3</v>
      </c>
      <c r="D12" s="16">
        <v>3</v>
      </c>
      <c r="E12" s="17">
        <v>61050</v>
      </c>
      <c r="F12" s="17">
        <f t="shared" si="10"/>
        <v>183150</v>
      </c>
      <c r="G12" s="17">
        <f t="shared" si="11"/>
        <v>16483.5</v>
      </c>
      <c r="H12" s="17">
        <f t="shared" si="12"/>
        <v>166666.5</v>
      </c>
      <c r="I12" s="18">
        <f t="shared" si="13"/>
        <v>16666.650000000001</v>
      </c>
      <c r="J12" s="18">
        <f t="shared" si="14"/>
        <v>183333.15</v>
      </c>
    </row>
    <row r="13" spans="1:10" ht="24" customHeight="1" x14ac:dyDescent="0.25">
      <c r="A13" s="14">
        <v>44634</v>
      </c>
      <c r="B13" s="15" t="s">
        <v>29</v>
      </c>
      <c r="C13" s="15" t="s">
        <v>19</v>
      </c>
      <c r="D13" s="16">
        <v>2</v>
      </c>
      <c r="E13" s="17">
        <v>105400</v>
      </c>
      <c r="F13" s="17">
        <f t="shared" si="10"/>
        <v>210800</v>
      </c>
      <c r="G13" s="17">
        <f t="shared" si="11"/>
        <v>18972</v>
      </c>
      <c r="H13" s="17">
        <f t="shared" si="12"/>
        <v>191828</v>
      </c>
      <c r="I13" s="18">
        <f t="shared" si="13"/>
        <v>19182.8</v>
      </c>
      <c r="J13" s="18">
        <f t="shared" si="14"/>
        <v>211010.8</v>
      </c>
    </row>
    <row r="14" spans="1:10" ht="24" customHeight="1" x14ac:dyDescent="0.25">
      <c r="A14" s="14">
        <v>44634</v>
      </c>
      <c r="B14" s="15" t="s">
        <v>30</v>
      </c>
      <c r="C14" s="15" t="s">
        <v>22</v>
      </c>
      <c r="D14" s="16">
        <v>2</v>
      </c>
      <c r="E14" s="17">
        <v>87787</v>
      </c>
      <c r="F14" s="17">
        <f t="shared" si="10"/>
        <v>175574</v>
      </c>
      <c r="G14" s="17">
        <f t="shared" si="11"/>
        <v>15801.66</v>
      </c>
      <c r="H14" s="17">
        <f t="shared" si="12"/>
        <v>159772.34</v>
      </c>
      <c r="I14" s="18">
        <f t="shared" si="13"/>
        <v>15977.233999999999</v>
      </c>
      <c r="J14" s="18">
        <f t="shared" si="14"/>
        <v>175749.57399999999</v>
      </c>
    </row>
    <row r="15" spans="1:10" ht="24" customHeight="1" x14ac:dyDescent="0.25">
      <c r="A15" s="14">
        <v>44634</v>
      </c>
      <c r="B15" s="15" t="s">
        <v>30</v>
      </c>
      <c r="C15" s="15" t="s">
        <v>6</v>
      </c>
      <c r="D15" s="16">
        <v>2</v>
      </c>
      <c r="E15" s="17">
        <v>73431</v>
      </c>
      <c r="F15" s="17">
        <f t="shared" si="10"/>
        <v>146862</v>
      </c>
      <c r="G15" s="17">
        <f t="shared" si="11"/>
        <v>13217.58</v>
      </c>
      <c r="H15" s="17">
        <f t="shared" si="12"/>
        <v>133644.42000000001</v>
      </c>
      <c r="I15" s="18">
        <f t="shared" si="13"/>
        <v>13364.442000000003</v>
      </c>
      <c r="J15" s="18">
        <f t="shared" si="14"/>
        <v>147008.86200000002</v>
      </c>
    </row>
    <row r="16" spans="1:10" ht="24" customHeight="1" x14ac:dyDescent="0.25">
      <c r="A16" s="14">
        <v>44634</v>
      </c>
      <c r="B16" s="15" t="s">
        <v>30</v>
      </c>
      <c r="C16" s="15" t="s">
        <v>17</v>
      </c>
      <c r="D16" s="16">
        <v>4</v>
      </c>
      <c r="E16" s="17">
        <v>59400</v>
      </c>
      <c r="F16" s="17">
        <f t="shared" si="10"/>
        <v>237600</v>
      </c>
      <c r="G16" s="17">
        <f t="shared" si="11"/>
        <v>21384</v>
      </c>
      <c r="H16" s="17">
        <f t="shared" si="12"/>
        <v>216216</v>
      </c>
      <c r="I16" s="18">
        <f t="shared" si="13"/>
        <v>21621.599999999999</v>
      </c>
      <c r="J16" s="18">
        <f t="shared" si="14"/>
        <v>237837.6</v>
      </c>
    </row>
    <row r="17" spans="1:10" ht="24" customHeight="1" x14ac:dyDescent="0.25">
      <c r="A17" s="14">
        <v>44634</v>
      </c>
      <c r="B17" s="15" t="s">
        <v>30</v>
      </c>
      <c r="C17" s="15" t="s">
        <v>4</v>
      </c>
      <c r="D17" s="16">
        <v>1</v>
      </c>
      <c r="E17" s="17">
        <v>119066</v>
      </c>
      <c r="F17" s="17">
        <f t="shared" si="10"/>
        <v>119066</v>
      </c>
      <c r="G17" s="17">
        <f t="shared" si="11"/>
        <v>10715.94</v>
      </c>
      <c r="H17" s="17">
        <f t="shared" si="12"/>
        <v>108350.06</v>
      </c>
      <c r="I17" s="18">
        <f t="shared" si="13"/>
        <v>10835.006000000001</v>
      </c>
      <c r="J17" s="18">
        <f t="shared" si="14"/>
        <v>119185.06599999999</v>
      </c>
    </row>
    <row r="18" spans="1:10" ht="24" customHeight="1" x14ac:dyDescent="0.25">
      <c r="A18" s="14">
        <v>44634</v>
      </c>
      <c r="B18" s="15" t="s">
        <v>30</v>
      </c>
      <c r="C18" s="15" t="s">
        <v>5</v>
      </c>
      <c r="D18" s="16">
        <v>2</v>
      </c>
      <c r="E18" s="17">
        <v>70950</v>
      </c>
      <c r="F18" s="17">
        <f t="shared" si="5"/>
        <v>141900</v>
      </c>
      <c r="G18" s="17">
        <f t="shared" si="6"/>
        <v>12771</v>
      </c>
      <c r="H18" s="17">
        <f t="shared" si="7"/>
        <v>129129</v>
      </c>
      <c r="I18" s="18">
        <f t="shared" si="8"/>
        <v>12912.9</v>
      </c>
      <c r="J18" s="18">
        <f t="shared" si="9"/>
        <v>142041.9</v>
      </c>
    </row>
    <row r="19" spans="1:10" ht="24" customHeight="1" x14ac:dyDescent="0.25">
      <c r="A19" s="14">
        <v>44634</v>
      </c>
      <c r="B19" s="15" t="s">
        <v>30</v>
      </c>
      <c r="C19" s="15" t="s">
        <v>3</v>
      </c>
      <c r="D19" s="16">
        <v>3</v>
      </c>
      <c r="E19" s="17">
        <v>61050</v>
      </c>
      <c r="F19" s="17">
        <f t="shared" si="5"/>
        <v>183150</v>
      </c>
      <c r="G19" s="17">
        <f t="shared" si="6"/>
        <v>16483.5</v>
      </c>
      <c r="H19" s="17">
        <f t="shared" si="7"/>
        <v>166666.5</v>
      </c>
      <c r="I19" s="18">
        <f t="shared" si="8"/>
        <v>16666.650000000001</v>
      </c>
      <c r="J19" s="18">
        <f t="shared" si="9"/>
        <v>183333.15</v>
      </c>
    </row>
    <row r="20" spans="1:10" ht="24" customHeight="1" x14ac:dyDescent="0.25">
      <c r="A20" s="14">
        <v>44634</v>
      </c>
      <c r="B20" s="15" t="s">
        <v>30</v>
      </c>
      <c r="C20" s="15" t="s">
        <v>16</v>
      </c>
      <c r="D20" s="16">
        <v>3</v>
      </c>
      <c r="E20" s="17">
        <v>74250</v>
      </c>
      <c r="F20" s="17">
        <f t="shared" si="5"/>
        <v>222750</v>
      </c>
      <c r="G20" s="17">
        <f t="shared" si="6"/>
        <v>20047.5</v>
      </c>
      <c r="H20" s="17">
        <f t="shared" si="7"/>
        <v>202702.5</v>
      </c>
      <c r="I20" s="18">
        <f t="shared" si="8"/>
        <v>20270.25</v>
      </c>
      <c r="J20" s="18">
        <f t="shared" si="9"/>
        <v>222972.75</v>
      </c>
    </row>
    <row r="21" spans="1:10" ht="24" customHeight="1" x14ac:dyDescent="0.25">
      <c r="A21" s="14">
        <v>44634</v>
      </c>
      <c r="B21" s="15" t="s">
        <v>30</v>
      </c>
      <c r="C21" s="15" t="s">
        <v>20</v>
      </c>
      <c r="D21" s="16">
        <v>1</v>
      </c>
      <c r="E21" s="17">
        <v>90750</v>
      </c>
      <c r="F21" s="17">
        <f t="shared" si="5"/>
        <v>90750</v>
      </c>
      <c r="G21" s="17">
        <f t="shared" si="6"/>
        <v>8167.5</v>
      </c>
      <c r="H21" s="17">
        <f t="shared" si="7"/>
        <v>82582.5</v>
      </c>
      <c r="I21" s="18">
        <f t="shared" si="8"/>
        <v>8258.25</v>
      </c>
      <c r="J21" s="18">
        <f t="shared" si="9"/>
        <v>90840.75</v>
      </c>
    </row>
    <row r="22" spans="1:10" ht="24" customHeight="1" x14ac:dyDescent="0.25">
      <c r="A22" s="14">
        <v>44634</v>
      </c>
      <c r="B22" s="15" t="s">
        <v>31</v>
      </c>
      <c r="C22" s="15" t="s">
        <v>1</v>
      </c>
      <c r="D22" s="16">
        <v>3</v>
      </c>
      <c r="E22" s="17">
        <v>50182</v>
      </c>
      <c r="F22" s="17">
        <f t="shared" si="5"/>
        <v>150546</v>
      </c>
      <c r="G22" s="17">
        <f>F23*9/100</f>
        <v>47430</v>
      </c>
      <c r="H22" s="17">
        <f>F23-G22</f>
        <v>479570</v>
      </c>
      <c r="I22" s="18">
        <f t="shared" si="8"/>
        <v>47957</v>
      </c>
      <c r="J22" s="18">
        <f t="shared" si="9"/>
        <v>527527</v>
      </c>
    </row>
    <row r="23" spans="1:10" ht="24" customHeight="1" x14ac:dyDescent="0.25">
      <c r="A23" s="14">
        <v>44634</v>
      </c>
      <c r="B23" s="15" t="s">
        <v>31</v>
      </c>
      <c r="C23" s="15" t="s">
        <v>19</v>
      </c>
      <c r="D23" s="16">
        <v>5</v>
      </c>
      <c r="E23" s="17">
        <v>105400</v>
      </c>
      <c r="F23" s="17">
        <f t="shared" si="5"/>
        <v>527000</v>
      </c>
      <c r="G23" s="17">
        <f>F24*9/100</f>
        <v>5346</v>
      </c>
      <c r="H23" s="17">
        <f>F24-G23</f>
        <v>54054</v>
      </c>
      <c r="I23" s="18">
        <f t="shared" si="8"/>
        <v>5405.4</v>
      </c>
      <c r="J23" s="18">
        <f t="shared" si="9"/>
        <v>59459.4</v>
      </c>
    </row>
    <row r="24" spans="1:10" ht="24" customHeight="1" x14ac:dyDescent="0.25">
      <c r="A24" s="14">
        <v>44634</v>
      </c>
      <c r="B24" s="15" t="s">
        <v>31</v>
      </c>
      <c r="C24" s="15" t="s">
        <v>17</v>
      </c>
      <c r="D24" s="16">
        <v>1</v>
      </c>
      <c r="E24" s="17">
        <v>59400</v>
      </c>
      <c r="F24" s="17">
        <f t="shared" si="5"/>
        <v>59400</v>
      </c>
      <c r="G24" s="17">
        <f>F25*9/100</f>
        <v>9648.4500000000007</v>
      </c>
      <c r="H24" s="17">
        <f>F25-G24</f>
        <v>97556.55</v>
      </c>
      <c r="I24" s="18">
        <f t="shared" si="8"/>
        <v>9755.6550000000007</v>
      </c>
      <c r="J24" s="18">
        <f t="shared" si="9"/>
        <v>107312.205</v>
      </c>
    </row>
    <row r="25" spans="1:10" ht="24" customHeight="1" x14ac:dyDescent="0.25">
      <c r="A25" s="14">
        <v>44634</v>
      </c>
      <c r="B25" s="15" t="s">
        <v>31</v>
      </c>
      <c r="C25" s="15" t="s">
        <v>2</v>
      </c>
      <c r="D25" s="16">
        <v>1</v>
      </c>
      <c r="E25" s="17">
        <v>107205</v>
      </c>
      <c r="F25" s="17">
        <f t="shared" si="5"/>
        <v>107205</v>
      </c>
      <c r="G25" s="17">
        <f t="shared" ref="G25:G33" si="15">F26*9/100</f>
        <v>6682.5</v>
      </c>
      <c r="H25" s="17">
        <f>F26-G25</f>
        <v>67567.5</v>
      </c>
      <c r="I25" s="18">
        <f t="shared" si="8"/>
        <v>6756.75</v>
      </c>
      <c r="J25" s="18">
        <f t="shared" si="9"/>
        <v>74324.25</v>
      </c>
    </row>
    <row r="26" spans="1:10" ht="24" customHeight="1" x14ac:dyDescent="0.25">
      <c r="A26" s="14">
        <v>44634</v>
      </c>
      <c r="B26" s="15" t="s">
        <v>31</v>
      </c>
      <c r="C26" s="15" t="s">
        <v>16</v>
      </c>
      <c r="D26" s="16">
        <v>1</v>
      </c>
      <c r="E26" s="17">
        <v>74250</v>
      </c>
      <c r="F26" s="17">
        <f t="shared" si="5"/>
        <v>74250</v>
      </c>
      <c r="G26" s="17">
        <f t="shared" si="15"/>
        <v>13365</v>
      </c>
      <c r="H26" s="17">
        <f>F26-G26</f>
        <v>60885</v>
      </c>
      <c r="I26" s="18">
        <f t="shared" si="8"/>
        <v>6088.5</v>
      </c>
      <c r="J26" s="18">
        <f t="shared" si="9"/>
        <v>66973.5</v>
      </c>
    </row>
    <row r="27" spans="1:10" ht="24" customHeight="1" x14ac:dyDescent="0.25">
      <c r="A27" s="14">
        <v>44635</v>
      </c>
      <c r="B27" s="15" t="s">
        <v>32</v>
      </c>
      <c r="C27" s="15" t="s">
        <v>16</v>
      </c>
      <c r="D27" s="16">
        <v>2</v>
      </c>
      <c r="E27" s="17">
        <v>74250</v>
      </c>
      <c r="F27" s="17">
        <f t="shared" si="5"/>
        <v>148500</v>
      </c>
      <c r="G27" s="17">
        <f t="shared" si="15"/>
        <v>6385.5</v>
      </c>
      <c r="H27" s="17">
        <f t="shared" si="7"/>
        <v>142114.5</v>
      </c>
      <c r="I27" s="18">
        <f t="shared" si="8"/>
        <v>14211.45</v>
      </c>
      <c r="J27" s="18">
        <f t="shared" si="9"/>
        <v>156325.95000000001</v>
      </c>
    </row>
    <row r="28" spans="1:10" ht="24" customHeight="1" x14ac:dyDescent="0.25">
      <c r="A28" s="14">
        <v>44635</v>
      </c>
      <c r="B28" s="15" t="s">
        <v>32</v>
      </c>
      <c r="C28" s="15" t="s">
        <v>5</v>
      </c>
      <c r="D28" s="16">
        <v>1</v>
      </c>
      <c r="E28" s="17">
        <v>70950</v>
      </c>
      <c r="F28" s="17">
        <f t="shared" si="5"/>
        <v>70950</v>
      </c>
      <c r="G28" s="17">
        <f t="shared" si="15"/>
        <v>10989</v>
      </c>
      <c r="H28" s="17">
        <f t="shared" si="7"/>
        <v>59961</v>
      </c>
      <c r="I28" s="18">
        <f t="shared" si="8"/>
        <v>5996.1</v>
      </c>
      <c r="J28" s="18">
        <f t="shared" si="9"/>
        <v>65957.100000000006</v>
      </c>
    </row>
    <row r="29" spans="1:10" ht="24" customHeight="1" x14ac:dyDescent="0.25">
      <c r="A29" s="14">
        <v>44635</v>
      </c>
      <c r="B29" s="15" t="s">
        <v>32</v>
      </c>
      <c r="C29" s="15" t="s">
        <v>3</v>
      </c>
      <c r="D29" s="16">
        <v>2</v>
      </c>
      <c r="E29" s="17">
        <v>61050</v>
      </c>
      <c r="F29" s="17">
        <f t="shared" si="5"/>
        <v>122100</v>
      </c>
      <c r="G29" s="17">
        <f t="shared" si="15"/>
        <v>10692</v>
      </c>
      <c r="H29" s="17">
        <f t="shared" si="7"/>
        <v>111408</v>
      </c>
      <c r="I29" s="18">
        <f t="shared" si="8"/>
        <v>11140.8</v>
      </c>
      <c r="J29" s="18">
        <f t="shared" si="9"/>
        <v>122548.8</v>
      </c>
    </row>
    <row r="30" spans="1:10" ht="24" customHeight="1" x14ac:dyDescent="0.25">
      <c r="A30" s="14">
        <v>44635</v>
      </c>
      <c r="B30" s="15" t="s">
        <v>32</v>
      </c>
      <c r="C30" s="15" t="s">
        <v>17</v>
      </c>
      <c r="D30" s="16">
        <v>2</v>
      </c>
      <c r="E30" s="17">
        <v>59400</v>
      </c>
      <c r="F30" s="17">
        <f t="shared" si="5"/>
        <v>118800</v>
      </c>
      <c r="G30" s="17">
        <f t="shared" si="15"/>
        <v>8167.5</v>
      </c>
      <c r="H30" s="17">
        <f t="shared" si="7"/>
        <v>110632.5</v>
      </c>
      <c r="I30" s="18">
        <f t="shared" si="8"/>
        <v>11063.25</v>
      </c>
      <c r="J30" s="18">
        <f t="shared" si="9"/>
        <v>121695.75</v>
      </c>
    </row>
    <row r="31" spans="1:10" ht="24" customHeight="1" x14ac:dyDescent="0.25">
      <c r="A31" s="14">
        <v>44635</v>
      </c>
      <c r="B31" s="15" t="s">
        <v>23</v>
      </c>
      <c r="C31" s="15" t="s">
        <v>20</v>
      </c>
      <c r="D31" s="16">
        <v>1</v>
      </c>
      <c r="E31" s="17">
        <v>90750</v>
      </c>
      <c r="F31" s="17">
        <f t="shared" si="5"/>
        <v>90750</v>
      </c>
      <c r="G31" s="17">
        <f>F31*9/100</f>
        <v>8167.5</v>
      </c>
      <c r="H31" s="17">
        <f t="shared" si="7"/>
        <v>82582.5</v>
      </c>
      <c r="I31" s="18">
        <f t="shared" si="8"/>
        <v>8258.25</v>
      </c>
      <c r="J31" s="18">
        <f t="shared" si="9"/>
        <v>90840.75</v>
      </c>
    </row>
    <row r="32" spans="1:10" ht="24" customHeight="1" x14ac:dyDescent="0.25">
      <c r="A32" s="14">
        <v>44636</v>
      </c>
      <c r="B32" s="15" t="s">
        <v>33</v>
      </c>
      <c r="C32" s="15" t="s">
        <v>17</v>
      </c>
      <c r="D32" s="16">
        <v>1</v>
      </c>
      <c r="E32" s="17">
        <v>59400</v>
      </c>
      <c r="F32" s="17">
        <f t="shared" ref="F32:F41" si="16">D32*E32</f>
        <v>59400</v>
      </c>
      <c r="G32" s="17">
        <f t="shared" si="15"/>
        <v>18972</v>
      </c>
      <c r="H32" s="17">
        <f t="shared" ref="H32:H41" si="17">F32-G32</f>
        <v>40428</v>
      </c>
      <c r="I32" s="18">
        <f t="shared" ref="I32:I41" si="18">H32*10/100</f>
        <v>4042.8</v>
      </c>
      <c r="J32" s="18">
        <f t="shared" ref="J32:J41" si="19">H32+I32</f>
        <v>44470.8</v>
      </c>
    </row>
    <row r="33" spans="1:10" ht="24" customHeight="1" x14ac:dyDescent="0.25">
      <c r="A33" s="14">
        <v>44636</v>
      </c>
      <c r="B33" s="15" t="s">
        <v>33</v>
      </c>
      <c r="C33" s="15" t="s">
        <v>19</v>
      </c>
      <c r="D33" s="16">
        <v>2</v>
      </c>
      <c r="E33" s="17">
        <v>105400</v>
      </c>
      <c r="F33" s="17">
        <f t="shared" si="16"/>
        <v>210800</v>
      </c>
      <c r="G33" s="17">
        <f t="shared" si="15"/>
        <v>8167.5</v>
      </c>
      <c r="H33" s="17">
        <f t="shared" si="17"/>
        <v>202632.5</v>
      </c>
      <c r="I33" s="18">
        <f t="shared" si="18"/>
        <v>20263.25</v>
      </c>
      <c r="J33" s="18">
        <f t="shared" si="19"/>
        <v>222895.75</v>
      </c>
    </row>
    <row r="34" spans="1:10" ht="24" customHeight="1" x14ac:dyDescent="0.25">
      <c r="A34" s="14">
        <v>44636</v>
      </c>
      <c r="B34" s="15" t="s">
        <v>33</v>
      </c>
      <c r="C34" s="15" t="s">
        <v>20</v>
      </c>
      <c r="D34" s="16">
        <v>1</v>
      </c>
      <c r="E34" s="17">
        <v>90750</v>
      </c>
      <c r="F34" s="17">
        <f t="shared" si="16"/>
        <v>90750</v>
      </c>
      <c r="G34" s="17">
        <f>F34*9/100</f>
        <v>8167.5</v>
      </c>
      <c r="H34" s="17">
        <f t="shared" si="17"/>
        <v>82582.5</v>
      </c>
      <c r="I34" s="18">
        <f t="shared" si="18"/>
        <v>8258.25</v>
      </c>
      <c r="J34" s="18">
        <f t="shared" si="19"/>
        <v>90840.75</v>
      </c>
    </row>
    <row r="35" spans="1:10" ht="24" customHeight="1" x14ac:dyDescent="0.25">
      <c r="A35" s="14">
        <v>44637</v>
      </c>
      <c r="B35" s="15" t="s">
        <v>34</v>
      </c>
      <c r="C35" s="15" t="s">
        <v>20</v>
      </c>
      <c r="D35" s="16">
        <v>4</v>
      </c>
      <c r="E35" s="17">
        <v>90750</v>
      </c>
      <c r="F35" s="17">
        <f t="shared" si="16"/>
        <v>363000</v>
      </c>
      <c r="G35" s="17">
        <f t="shared" ref="G35:G57" si="20">F35*9/100</f>
        <v>32670</v>
      </c>
      <c r="H35" s="17">
        <f t="shared" si="17"/>
        <v>330330</v>
      </c>
      <c r="I35" s="18">
        <f t="shared" si="18"/>
        <v>33033</v>
      </c>
      <c r="J35" s="18">
        <f t="shared" si="19"/>
        <v>363363</v>
      </c>
    </row>
    <row r="36" spans="1:10" ht="24" customHeight="1" x14ac:dyDescent="0.25">
      <c r="A36" s="14">
        <v>44637</v>
      </c>
      <c r="B36" s="15" t="s">
        <v>34</v>
      </c>
      <c r="C36" s="15" t="s">
        <v>3</v>
      </c>
      <c r="D36" s="16">
        <v>1</v>
      </c>
      <c r="E36" s="17">
        <v>61050</v>
      </c>
      <c r="F36" s="17">
        <f t="shared" si="16"/>
        <v>61050</v>
      </c>
      <c r="G36" s="17">
        <f t="shared" si="20"/>
        <v>5494.5</v>
      </c>
      <c r="H36" s="17">
        <f t="shared" si="17"/>
        <v>55555.5</v>
      </c>
      <c r="I36" s="18">
        <f t="shared" si="18"/>
        <v>5555.55</v>
      </c>
      <c r="J36" s="18">
        <f t="shared" si="19"/>
        <v>61111.05</v>
      </c>
    </row>
    <row r="37" spans="1:10" ht="24" customHeight="1" x14ac:dyDescent="0.25">
      <c r="A37" s="14">
        <v>44636</v>
      </c>
      <c r="B37" s="15" t="s">
        <v>24</v>
      </c>
      <c r="C37" s="15" t="s">
        <v>20</v>
      </c>
      <c r="D37" s="16">
        <v>2</v>
      </c>
      <c r="E37" s="17">
        <v>90750</v>
      </c>
      <c r="F37" s="17">
        <f t="shared" si="16"/>
        <v>181500</v>
      </c>
      <c r="G37" s="17">
        <f t="shared" si="20"/>
        <v>16335</v>
      </c>
      <c r="H37" s="17">
        <f t="shared" si="17"/>
        <v>165165</v>
      </c>
      <c r="I37" s="18">
        <f t="shared" si="18"/>
        <v>16516.5</v>
      </c>
      <c r="J37" s="18">
        <f t="shared" si="19"/>
        <v>181681.5</v>
      </c>
    </row>
    <row r="38" spans="1:10" ht="24" customHeight="1" x14ac:dyDescent="0.25">
      <c r="A38" s="14">
        <v>44636</v>
      </c>
      <c r="B38" s="15" t="s">
        <v>24</v>
      </c>
      <c r="C38" s="15" t="s">
        <v>16</v>
      </c>
      <c r="D38" s="16">
        <v>5</v>
      </c>
      <c r="E38" s="17">
        <v>74250</v>
      </c>
      <c r="F38" s="17">
        <f t="shared" si="16"/>
        <v>371250</v>
      </c>
      <c r="G38" s="17">
        <f t="shared" si="20"/>
        <v>33412.5</v>
      </c>
      <c r="H38" s="17">
        <f t="shared" si="17"/>
        <v>337837.5</v>
      </c>
      <c r="I38" s="18">
        <f t="shared" si="18"/>
        <v>33783.75</v>
      </c>
      <c r="J38" s="18">
        <f t="shared" si="19"/>
        <v>371621.25</v>
      </c>
    </row>
    <row r="39" spans="1:10" ht="24" customHeight="1" x14ac:dyDescent="0.25">
      <c r="A39" s="14">
        <v>44636</v>
      </c>
      <c r="B39" s="15" t="s">
        <v>24</v>
      </c>
      <c r="C39" s="15" t="s">
        <v>5</v>
      </c>
      <c r="D39" s="16">
        <v>1</v>
      </c>
      <c r="E39" s="17">
        <v>70950</v>
      </c>
      <c r="F39" s="17">
        <f t="shared" si="16"/>
        <v>70950</v>
      </c>
      <c r="G39" s="17">
        <f t="shared" si="20"/>
        <v>6385.5</v>
      </c>
      <c r="H39" s="17">
        <f t="shared" si="17"/>
        <v>64564.5</v>
      </c>
      <c r="I39" s="18">
        <f t="shared" si="18"/>
        <v>6456.45</v>
      </c>
      <c r="J39" s="18">
        <f t="shared" si="19"/>
        <v>71020.95</v>
      </c>
    </row>
    <row r="40" spans="1:10" ht="24" customHeight="1" x14ac:dyDescent="0.25">
      <c r="A40" s="14">
        <v>44636</v>
      </c>
      <c r="B40" s="15" t="s">
        <v>24</v>
      </c>
      <c r="C40" s="15" t="s">
        <v>16</v>
      </c>
      <c r="D40" s="16">
        <v>1</v>
      </c>
      <c r="E40" s="17">
        <v>74250</v>
      </c>
      <c r="F40" s="17">
        <f t="shared" si="16"/>
        <v>74250</v>
      </c>
      <c r="G40" s="17">
        <f t="shared" si="20"/>
        <v>6682.5</v>
      </c>
      <c r="H40" s="17">
        <f t="shared" si="17"/>
        <v>67567.5</v>
      </c>
      <c r="I40" s="18">
        <f t="shared" si="18"/>
        <v>6756.75</v>
      </c>
      <c r="J40" s="18">
        <f t="shared" si="19"/>
        <v>74324.25</v>
      </c>
    </row>
    <row r="41" spans="1:10" ht="24" customHeight="1" x14ac:dyDescent="0.25">
      <c r="A41" s="14">
        <v>44636</v>
      </c>
      <c r="B41" s="15" t="s">
        <v>24</v>
      </c>
      <c r="C41" s="15" t="s">
        <v>17</v>
      </c>
      <c r="D41" s="16">
        <v>2</v>
      </c>
      <c r="E41" s="17">
        <v>59400</v>
      </c>
      <c r="F41" s="17">
        <f t="shared" si="16"/>
        <v>118800</v>
      </c>
      <c r="G41" s="17">
        <f t="shared" si="20"/>
        <v>10692</v>
      </c>
      <c r="H41" s="17">
        <f t="shared" si="17"/>
        <v>108108</v>
      </c>
      <c r="I41" s="18">
        <f t="shared" si="18"/>
        <v>10810.8</v>
      </c>
      <c r="J41" s="18">
        <f t="shared" si="19"/>
        <v>118918.8</v>
      </c>
    </row>
    <row r="42" spans="1:10" ht="24" customHeight="1" x14ac:dyDescent="0.25">
      <c r="A42" s="14">
        <v>44636</v>
      </c>
      <c r="B42" s="15" t="s">
        <v>35</v>
      </c>
      <c r="C42" s="15" t="s">
        <v>3</v>
      </c>
      <c r="D42" s="16">
        <v>1</v>
      </c>
      <c r="E42" s="17">
        <v>61050</v>
      </c>
      <c r="F42" s="17">
        <f t="shared" ref="F42:F57" si="21">D42*E42</f>
        <v>61050</v>
      </c>
      <c r="G42" s="17">
        <f t="shared" si="20"/>
        <v>5494.5</v>
      </c>
      <c r="H42" s="17">
        <f t="shared" ref="H42:H57" si="22">F42-G42</f>
        <v>55555.5</v>
      </c>
      <c r="I42" s="18">
        <f t="shared" ref="I42:I57" si="23">H42*10/100</f>
        <v>5555.55</v>
      </c>
      <c r="J42" s="18">
        <f t="shared" ref="J42:J57" si="24">H42+I42</f>
        <v>61111.05</v>
      </c>
    </row>
    <row r="43" spans="1:10" ht="24" customHeight="1" x14ac:dyDescent="0.25">
      <c r="A43" s="14">
        <v>44636</v>
      </c>
      <c r="B43" s="15" t="s">
        <v>35</v>
      </c>
      <c r="C43" s="15" t="s">
        <v>5</v>
      </c>
      <c r="D43" s="16">
        <v>2</v>
      </c>
      <c r="E43" s="17">
        <v>70950</v>
      </c>
      <c r="F43" s="17">
        <f t="shared" si="21"/>
        <v>141900</v>
      </c>
      <c r="G43" s="17">
        <f t="shared" si="20"/>
        <v>12771</v>
      </c>
      <c r="H43" s="17">
        <f t="shared" si="22"/>
        <v>129129</v>
      </c>
      <c r="I43" s="18">
        <f t="shared" si="23"/>
        <v>12912.9</v>
      </c>
      <c r="J43" s="18">
        <f t="shared" si="24"/>
        <v>142041.9</v>
      </c>
    </row>
    <row r="44" spans="1:10" ht="24" customHeight="1" x14ac:dyDescent="0.25">
      <c r="A44" s="14">
        <v>44636</v>
      </c>
      <c r="B44" s="15" t="s">
        <v>36</v>
      </c>
      <c r="C44" s="15" t="s">
        <v>16</v>
      </c>
      <c r="D44" s="16">
        <v>1</v>
      </c>
      <c r="E44" s="17">
        <v>74250</v>
      </c>
      <c r="F44" s="17">
        <f t="shared" si="21"/>
        <v>74250</v>
      </c>
      <c r="G44" s="17">
        <f t="shared" si="20"/>
        <v>6682.5</v>
      </c>
      <c r="H44" s="17">
        <f t="shared" si="22"/>
        <v>67567.5</v>
      </c>
      <c r="I44" s="18">
        <f t="shared" si="23"/>
        <v>6756.75</v>
      </c>
      <c r="J44" s="18">
        <f t="shared" si="24"/>
        <v>74324.25</v>
      </c>
    </row>
    <row r="45" spans="1:10" ht="24" customHeight="1" x14ac:dyDescent="0.25">
      <c r="A45" s="14">
        <v>44636</v>
      </c>
      <c r="B45" s="15" t="s">
        <v>36</v>
      </c>
      <c r="C45" s="15" t="s">
        <v>5</v>
      </c>
      <c r="D45" s="16">
        <v>1</v>
      </c>
      <c r="E45" s="17">
        <v>70950</v>
      </c>
      <c r="F45" s="17">
        <f t="shared" si="21"/>
        <v>70950</v>
      </c>
      <c r="G45" s="17">
        <f t="shared" si="20"/>
        <v>6385.5</v>
      </c>
      <c r="H45" s="17">
        <f t="shared" si="22"/>
        <v>64564.5</v>
      </c>
      <c r="I45" s="18">
        <f t="shared" si="23"/>
        <v>6456.45</v>
      </c>
      <c r="J45" s="18">
        <f t="shared" si="24"/>
        <v>71020.95</v>
      </c>
    </row>
    <row r="46" spans="1:10" ht="24" customHeight="1" x14ac:dyDescent="0.25">
      <c r="A46" s="14">
        <v>44636</v>
      </c>
      <c r="B46" s="15" t="s">
        <v>36</v>
      </c>
      <c r="C46" s="15" t="s">
        <v>20</v>
      </c>
      <c r="D46" s="16">
        <v>1</v>
      </c>
      <c r="E46" s="17">
        <v>90750</v>
      </c>
      <c r="F46" s="17">
        <f t="shared" si="21"/>
        <v>90750</v>
      </c>
      <c r="G46" s="17">
        <f t="shared" si="20"/>
        <v>8167.5</v>
      </c>
      <c r="H46" s="17">
        <f t="shared" si="22"/>
        <v>82582.5</v>
      </c>
      <c r="I46" s="18">
        <f t="shared" si="23"/>
        <v>8258.25</v>
      </c>
      <c r="J46" s="18">
        <f t="shared" si="24"/>
        <v>90840.75</v>
      </c>
    </row>
    <row r="47" spans="1:10" ht="24" customHeight="1" x14ac:dyDescent="0.25">
      <c r="A47" s="14">
        <v>44636</v>
      </c>
      <c r="B47" s="15" t="s">
        <v>37</v>
      </c>
      <c r="C47" s="15" t="s">
        <v>19</v>
      </c>
      <c r="D47" s="16">
        <v>1</v>
      </c>
      <c r="E47" s="17">
        <v>105400</v>
      </c>
      <c r="F47" s="17">
        <f t="shared" si="21"/>
        <v>105400</v>
      </c>
      <c r="G47" s="17">
        <f t="shared" si="20"/>
        <v>9486</v>
      </c>
      <c r="H47" s="17">
        <f t="shared" si="22"/>
        <v>95914</v>
      </c>
      <c r="I47" s="18">
        <f t="shared" si="23"/>
        <v>9591.4</v>
      </c>
      <c r="J47" s="18">
        <f t="shared" si="24"/>
        <v>105505.4</v>
      </c>
    </row>
    <row r="48" spans="1:10" ht="24" customHeight="1" x14ac:dyDescent="0.25">
      <c r="A48" s="14">
        <v>44636</v>
      </c>
      <c r="B48" s="15" t="s">
        <v>37</v>
      </c>
      <c r="C48" s="15" t="s">
        <v>11</v>
      </c>
      <c r="D48" s="16">
        <v>1</v>
      </c>
      <c r="E48" s="17">
        <v>55595</v>
      </c>
      <c r="F48" s="17">
        <f t="shared" si="21"/>
        <v>55595</v>
      </c>
      <c r="G48" s="17">
        <f t="shared" si="20"/>
        <v>5003.55</v>
      </c>
      <c r="H48" s="17">
        <f t="shared" si="22"/>
        <v>50591.45</v>
      </c>
      <c r="I48" s="18">
        <f t="shared" si="23"/>
        <v>5059.1450000000004</v>
      </c>
      <c r="J48" s="18">
        <f t="shared" si="24"/>
        <v>55650.595000000001</v>
      </c>
    </row>
    <row r="49" spans="1:10" ht="24" customHeight="1" x14ac:dyDescent="0.25">
      <c r="A49" s="14">
        <v>44636</v>
      </c>
      <c r="B49" s="15" t="s">
        <v>37</v>
      </c>
      <c r="C49" s="15" t="s">
        <v>22</v>
      </c>
      <c r="D49" s="16">
        <v>2</v>
      </c>
      <c r="E49" s="17">
        <v>87787</v>
      </c>
      <c r="F49" s="17">
        <f t="shared" si="21"/>
        <v>175574</v>
      </c>
      <c r="G49" s="17">
        <f t="shared" si="20"/>
        <v>15801.66</v>
      </c>
      <c r="H49" s="17">
        <f t="shared" si="22"/>
        <v>159772.34</v>
      </c>
      <c r="I49" s="18">
        <f t="shared" si="23"/>
        <v>15977.233999999999</v>
      </c>
      <c r="J49" s="18">
        <f t="shared" si="24"/>
        <v>175749.57399999999</v>
      </c>
    </row>
    <row r="50" spans="1:10" ht="24" customHeight="1" x14ac:dyDescent="0.25">
      <c r="A50" s="14">
        <v>44636</v>
      </c>
      <c r="B50" s="15" t="s">
        <v>38</v>
      </c>
      <c r="C50" s="15" t="s">
        <v>15</v>
      </c>
      <c r="D50" s="16">
        <v>1</v>
      </c>
      <c r="E50" s="17">
        <v>46000</v>
      </c>
      <c r="F50" s="17">
        <f t="shared" si="21"/>
        <v>46000</v>
      </c>
      <c r="G50" s="17">
        <f t="shared" si="20"/>
        <v>4140</v>
      </c>
      <c r="H50" s="17">
        <f t="shared" si="22"/>
        <v>41860</v>
      </c>
      <c r="I50" s="18">
        <f t="shared" si="23"/>
        <v>4186</v>
      </c>
      <c r="J50" s="18">
        <f t="shared" si="24"/>
        <v>46046</v>
      </c>
    </row>
    <row r="51" spans="1:10" ht="24" customHeight="1" x14ac:dyDescent="0.25">
      <c r="A51" s="14">
        <v>44636</v>
      </c>
      <c r="B51" s="15" t="s">
        <v>38</v>
      </c>
      <c r="C51" s="15" t="s">
        <v>3</v>
      </c>
      <c r="D51" s="16">
        <v>1</v>
      </c>
      <c r="E51" s="17">
        <v>61050</v>
      </c>
      <c r="F51" s="17">
        <f t="shared" si="21"/>
        <v>61050</v>
      </c>
      <c r="G51" s="17">
        <f t="shared" si="20"/>
        <v>5494.5</v>
      </c>
      <c r="H51" s="17">
        <f t="shared" si="22"/>
        <v>55555.5</v>
      </c>
      <c r="I51" s="18">
        <f t="shared" si="23"/>
        <v>5555.55</v>
      </c>
      <c r="J51" s="18">
        <f t="shared" si="24"/>
        <v>61111.05</v>
      </c>
    </row>
    <row r="52" spans="1:10" ht="24" customHeight="1" x14ac:dyDescent="0.25">
      <c r="A52" s="14">
        <v>44636</v>
      </c>
      <c r="B52" s="15" t="s">
        <v>38</v>
      </c>
      <c r="C52" s="15" t="s">
        <v>17</v>
      </c>
      <c r="D52" s="16">
        <v>1</v>
      </c>
      <c r="E52" s="17">
        <v>59400</v>
      </c>
      <c r="F52" s="17">
        <f t="shared" si="21"/>
        <v>59400</v>
      </c>
      <c r="G52" s="17">
        <f t="shared" si="20"/>
        <v>5346</v>
      </c>
      <c r="H52" s="17">
        <f t="shared" si="22"/>
        <v>54054</v>
      </c>
      <c r="I52" s="18">
        <f t="shared" si="23"/>
        <v>5405.4</v>
      </c>
      <c r="J52" s="18">
        <f t="shared" si="24"/>
        <v>59459.4</v>
      </c>
    </row>
    <row r="53" spans="1:10" ht="24" customHeight="1" x14ac:dyDescent="0.25">
      <c r="A53" s="14">
        <v>44636</v>
      </c>
      <c r="B53" s="15" t="s">
        <v>38</v>
      </c>
      <c r="C53" s="15" t="s">
        <v>19</v>
      </c>
      <c r="D53" s="16">
        <v>1</v>
      </c>
      <c r="E53" s="17">
        <v>105400</v>
      </c>
      <c r="F53" s="17">
        <f t="shared" si="21"/>
        <v>105400</v>
      </c>
      <c r="G53" s="17">
        <f t="shared" si="20"/>
        <v>9486</v>
      </c>
      <c r="H53" s="17">
        <f t="shared" si="22"/>
        <v>95914</v>
      </c>
      <c r="I53" s="18">
        <f t="shared" si="23"/>
        <v>9591.4</v>
      </c>
      <c r="J53" s="18">
        <f t="shared" si="24"/>
        <v>105505.4</v>
      </c>
    </row>
    <row r="54" spans="1:10" ht="24" customHeight="1" x14ac:dyDescent="0.25">
      <c r="A54" s="14">
        <v>44635</v>
      </c>
      <c r="B54" s="15" t="s">
        <v>39</v>
      </c>
      <c r="C54" s="15" t="s">
        <v>20</v>
      </c>
      <c r="D54" s="16">
        <v>1</v>
      </c>
      <c r="E54" s="17">
        <v>90750</v>
      </c>
      <c r="F54" s="17">
        <f t="shared" si="21"/>
        <v>90750</v>
      </c>
      <c r="G54" s="17">
        <f t="shared" si="20"/>
        <v>8167.5</v>
      </c>
      <c r="H54" s="17">
        <f t="shared" si="22"/>
        <v>82582.5</v>
      </c>
      <c r="I54" s="18">
        <f t="shared" si="23"/>
        <v>8258.25</v>
      </c>
      <c r="J54" s="18">
        <f t="shared" si="24"/>
        <v>90840.75</v>
      </c>
    </row>
    <row r="55" spans="1:10" ht="24" customHeight="1" x14ac:dyDescent="0.25">
      <c r="A55" s="14">
        <v>44635</v>
      </c>
      <c r="B55" s="15" t="s">
        <v>39</v>
      </c>
      <c r="C55" s="15" t="s">
        <v>19</v>
      </c>
      <c r="D55" s="16">
        <v>3</v>
      </c>
      <c r="E55" s="17">
        <v>105400</v>
      </c>
      <c r="F55" s="17">
        <f t="shared" si="21"/>
        <v>316200</v>
      </c>
      <c r="G55" s="17">
        <f t="shared" si="20"/>
        <v>28458</v>
      </c>
      <c r="H55" s="17">
        <f t="shared" si="22"/>
        <v>287742</v>
      </c>
      <c r="I55" s="18">
        <f t="shared" si="23"/>
        <v>28774.2</v>
      </c>
      <c r="J55" s="18">
        <f t="shared" si="24"/>
        <v>316516.2</v>
      </c>
    </row>
    <row r="56" spans="1:10" ht="24" customHeight="1" x14ac:dyDescent="0.25">
      <c r="A56" s="14">
        <v>44635</v>
      </c>
      <c r="B56" s="15" t="s">
        <v>39</v>
      </c>
      <c r="C56" s="15" t="s">
        <v>16</v>
      </c>
      <c r="D56" s="16">
        <v>2</v>
      </c>
      <c r="E56" s="17">
        <v>74250</v>
      </c>
      <c r="F56" s="17">
        <f t="shared" si="21"/>
        <v>148500</v>
      </c>
      <c r="G56" s="17">
        <f t="shared" si="20"/>
        <v>13365</v>
      </c>
      <c r="H56" s="17">
        <f t="shared" si="22"/>
        <v>135135</v>
      </c>
      <c r="I56" s="18">
        <f t="shared" si="23"/>
        <v>13513.5</v>
      </c>
      <c r="J56" s="18">
        <f t="shared" si="24"/>
        <v>148648.5</v>
      </c>
    </row>
    <row r="57" spans="1:10" ht="24" customHeight="1" x14ac:dyDescent="0.25">
      <c r="A57" s="14">
        <v>44635</v>
      </c>
      <c r="B57" s="15" t="s">
        <v>39</v>
      </c>
      <c r="C57" s="15" t="s">
        <v>5</v>
      </c>
      <c r="D57" s="16">
        <v>3</v>
      </c>
      <c r="E57" s="17">
        <v>70950</v>
      </c>
      <c r="F57" s="17">
        <f t="shared" si="21"/>
        <v>212850</v>
      </c>
      <c r="G57" s="17">
        <f t="shared" si="20"/>
        <v>19156.5</v>
      </c>
      <c r="H57" s="17">
        <f t="shared" si="22"/>
        <v>193693.5</v>
      </c>
      <c r="I57" s="18">
        <f t="shared" si="23"/>
        <v>19369.349999999999</v>
      </c>
      <c r="J57" s="18">
        <f t="shared" si="24"/>
        <v>213062.85</v>
      </c>
    </row>
    <row r="58" spans="1:10" ht="24" customHeight="1" x14ac:dyDescent="0.25">
      <c r="A58" s="14">
        <v>44635</v>
      </c>
      <c r="B58" s="15" t="s">
        <v>39</v>
      </c>
      <c r="C58" s="15" t="s">
        <v>17</v>
      </c>
      <c r="D58" s="16">
        <v>3</v>
      </c>
      <c r="E58" s="17">
        <v>59400</v>
      </c>
      <c r="F58" s="17">
        <f t="shared" ref="F58:F66" si="25">D58*E58</f>
        <v>178200</v>
      </c>
      <c r="G58" s="17">
        <f t="shared" ref="G58:G66" si="26">F58*9/100</f>
        <v>16038</v>
      </c>
      <c r="H58" s="17">
        <f t="shared" ref="H58:H66" si="27">F58-G58</f>
        <v>162162</v>
      </c>
      <c r="I58" s="18">
        <f t="shared" ref="I58:I66" si="28">H58*10/100</f>
        <v>16216.2</v>
      </c>
      <c r="J58" s="18">
        <f t="shared" ref="J58:J66" si="29">H58+I58</f>
        <v>178378.2</v>
      </c>
    </row>
    <row r="59" spans="1:10" ht="24" customHeight="1" x14ac:dyDescent="0.25">
      <c r="A59" s="14">
        <v>44635</v>
      </c>
      <c r="B59" s="15" t="s">
        <v>39</v>
      </c>
      <c r="C59" s="15" t="s">
        <v>3</v>
      </c>
      <c r="D59" s="16">
        <v>3</v>
      </c>
      <c r="E59" s="17">
        <v>61050</v>
      </c>
      <c r="F59" s="17">
        <f t="shared" si="25"/>
        <v>183150</v>
      </c>
      <c r="G59" s="17">
        <f t="shared" si="26"/>
        <v>16483.5</v>
      </c>
      <c r="H59" s="17">
        <f t="shared" si="27"/>
        <v>166666.5</v>
      </c>
      <c r="I59" s="18">
        <f t="shared" si="28"/>
        <v>16666.650000000001</v>
      </c>
      <c r="J59" s="18">
        <f t="shared" si="29"/>
        <v>183333.15</v>
      </c>
    </row>
    <row r="60" spans="1:10" ht="24" customHeight="1" x14ac:dyDescent="0.25">
      <c r="A60" s="14">
        <v>44635</v>
      </c>
      <c r="B60" s="15" t="s">
        <v>40</v>
      </c>
      <c r="C60" s="15" t="s">
        <v>5</v>
      </c>
      <c r="D60" s="16">
        <v>1</v>
      </c>
      <c r="E60" s="17">
        <v>70950</v>
      </c>
      <c r="F60" s="17">
        <f t="shared" si="25"/>
        <v>70950</v>
      </c>
      <c r="G60" s="17">
        <f t="shared" si="26"/>
        <v>6385.5</v>
      </c>
      <c r="H60" s="17">
        <f t="shared" si="27"/>
        <v>64564.5</v>
      </c>
      <c r="I60" s="18">
        <f t="shared" si="28"/>
        <v>6456.45</v>
      </c>
      <c r="J60" s="18">
        <f t="shared" si="29"/>
        <v>71020.95</v>
      </c>
    </row>
    <row r="61" spans="1:10" ht="24" customHeight="1" x14ac:dyDescent="0.25">
      <c r="A61" s="14">
        <v>44635</v>
      </c>
      <c r="B61" s="15" t="s">
        <v>40</v>
      </c>
      <c r="C61" s="15" t="s">
        <v>16</v>
      </c>
      <c r="D61" s="16">
        <v>1</v>
      </c>
      <c r="E61" s="17">
        <v>74250</v>
      </c>
      <c r="F61" s="17">
        <f t="shared" si="25"/>
        <v>74250</v>
      </c>
      <c r="G61" s="17">
        <f t="shared" si="26"/>
        <v>6682.5</v>
      </c>
      <c r="H61" s="17">
        <f t="shared" si="27"/>
        <v>67567.5</v>
      </c>
      <c r="I61" s="18">
        <f t="shared" si="28"/>
        <v>6756.75</v>
      </c>
      <c r="J61" s="18">
        <f t="shared" si="29"/>
        <v>74324.25</v>
      </c>
    </row>
    <row r="62" spans="1:10" ht="24" customHeight="1" x14ac:dyDescent="0.25">
      <c r="A62" s="14">
        <v>44630</v>
      </c>
      <c r="B62" s="15" t="s">
        <v>41</v>
      </c>
      <c r="C62" s="15" t="s">
        <v>19</v>
      </c>
      <c r="D62" s="16">
        <v>1</v>
      </c>
      <c r="E62" s="17">
        <v>105400</v>
      </c>
      <c r="F62" s="17">
        <f t="shared" si="25"/>
        <v>105400</v>
      </c>
      <c r="G62" s="17">
        <f t="shared" si="26"/>
        <v>9486</v>
      </c>
      <c r="H62" s="17">
        <f t="shared" si="27"/>
        <v>95914</v>
      </c>
      <c r="I62" s="18">
        <f t="shared" si="28"/>
        <v>9591.4</v>
      </c>
      <c r="J62" s="18">
        <f t="shared" si="29"/>
        <v>105505.4</v>
      </c>
    </row>
    <row r="63" spans="1:10" ht="24" customHeight="1" x14ac:dyDescent="0.25">
      <c r="A63" s="14">
        <v>44630</v>
      </c>
      <c r="B63" s="15" t="s">
        <v>41</v>
      </c>
      <c r="C63" s="15" t="s">
        <v>3</v>
      </c>
      <c r="D63" s="16">
        <v>2</v>
      </c>
      <c r="E63" s="17">
        <v>61050</v>
      </c>
      <c r="F63" s="17">
        <f t="shared" si="25"/>
        <v>122100</v>
      </c>
      <c r="G63" s="17">
        <f t="shared" si="26"/>
        <v>10989</v>
      </c>
      <c r="H63" s="17">
        <f t="shared" si="27"/>
        <v>111111</v>
      </c>
      <c r="I63" s="18">
        <f t="shared" si="28"/>
        <v>11111.1</v>
      </c>
      <c r="J63" s="18">
        <f t="shared" si="29"/>
        <v>122222.1</v>
      </c>
    </row>
    <row r="64" spans="1:10" ht="24" customHeight="1" x14ac:dyDescent="0.25">
      <c r="A64" s="14">
        <v>44630</v>
      </c>
      <c r="B64" s="15" t="s">
        <v>41</v>
      </c>
      <c r="C64" s="15" t="s">
        <v>17</v>
      </c>
      <c r="D64" s="16">
        <v>3</v>
      </c>
      <c r="E64" s="17">
        <v>59400</v>
      </c>
      <c r="F64" s="17">
        <f t="shared" si="25"/>
        <v>178200</v>
      </c>
      <c r="G64" s="17">
        <f t="shared" si="26"/>
        <v>16038</v>
      </c>
      <c r="H64" s="17">
        <f t="shared" si="27"/>
        <v>162162</v>
      </c>
      <c r="I64" s="18">
        <f t="shared" si="28"/>
        <v>16216.2</v>
      </c>
      <c r="J64" s="18">
        <f t="shared" si="29"/>
        <v>178378.2</v>
      </c>
    </row>
    <row r="65" spans="1:10" ht="24" customHeight="1" x14ac:dyDescent="0.25">
      <c r="A65" s="14">
        <v>44630</v>
      </c>
      <c r="B65" s="15" t="s">
        <v>41</v>
      </c>
      <c r="C65" s="15" t="s">
        <v>5</v>
      </c>
      <c r="D65" s="16">
        <v>2</v>
      </c>
      <c r="E65" s="17">
        <v>70950</v>
      </c>
      <c r="F65" s="17">
        <f t="shared" si="25"/>
        <v>141900</v>
      </c>
      <c r="G65" s="17">
        <f t="shared" si="26"/>
        <v>12771</v>
      </c>
      <c r="H65" s="17">
        <f t="shared" si="27"/>
        <v>129129</v>
      </c>
      <c r="I65" s="18">
        <f t="shared" si="28"/>
        <v>12912.9</v>
      </c>
      <c r="J65" s="18">
        <f t="shared" si="29"/>
        <v>142041.9</v>
      </c>
    </row>
    <row r="66" spans="1:10" ht="24" customHeight="1" x14ac:dyDescent="0.25">
      <c r="A66" s="14">
        <v>44630</v>
      </c>
      <c r="B66" s="15" t="s">
        <v>41</v>
      </c>
      <c r="C66" s="15" t="s">
        <v>2</v>
      </c>
      <c r="D66" s="16">
        <v>5</v>
      </c>
      <c r="E66" s="17">
        <v>107205</v>
      </c>
      <c r="F66" s="17">
        <f t="shared" si="25"/>
        <v>536025</v>
      </c>
      <c r="G66" s="17">
        <f t="shared" si="26"/>
        <v>48242.25</v>
      </c>
      <c r="H66" s="17">
        <f t="shared" si="27"/>
        <v>487782.75</v>
      </c>
      <c r="I66" s="18">
        <f t="shared" si="28"/>
        <v>48778.275000000001</v>
      </c>
      <c r="J66" s="18">
        <f t="shared" si="29"/>
        <v>536561.02500000002</v>
      </c>
    </row>
    <row r="67" spans="1:10" ht="24" customHeight="1" x14ac:dyDescent="0.25">
      <c r="A67" s="14">
        <v>44630</v>
      </c>
      <c r="B67" s="15" t="s">
        <v>41</v>
      </c>
      <c r="C67" s="15" t="s">
        <v>25</v>
      </c>
      <c r="D67" s="16">
        <v>3</v>
      </c>
      <c r="E67" s="17">
        <v>55595</v>
      </c>
      <c r="F67" s="17">
        <f t="shared" ref="F67:F79" si="30">D67*E67</f>
        <v>166785</v>
      </c>
      <c r="G67" s="17">
        <f t="shared" ref="G67:G79" si="31">F67*9/100</f>
        <v>15010.65</v>
      </c>
      <c r="H67" s="17">
        <f t="shared" ref="H67:H79" si="32">F67-G67</f>
        <v>151774.35</v>
      </c>
      <c r="I67" s="18">
        <f t="shared" ref="I67:I79" si="33">H67*10/100</f>
        <v>15177.434999999999</v>
      </c>
      <c r="J67" s="18">
        <f t="shared" ref="J67:J79" si="34">H67+I67</f>
        <v>166951.785</v>
      </c>
    </row>
    <row r="68" spans="1:10" ht="24" customHeight="1" x14ac:dyDescent="0.25">
      <c r="A68" s="14">
        <v>44630</v>
      </c>
      <c r="B68" s="15" t="s">
        <v>41</v>
      </c>
      <c r="C68" s="19" t="s">
        <v>6</v>
      </c>
      <c r="D68" s="16">
        <v>4</v>
      </c>
      <c r="E68" s="17">
        <v>73431</v>
      </c>
      <c r="F68" s="17">
        <f t="shared" si="30"/>
        <v>293724</v>
      </c>
      <c r="G68" s="17">
        <f t="shared" si="31"/>
        <v>26435.16</v>
      </c>
      <c r="H68" s="17">
        <f t="shared" si="32"/>
        <v>267288.84000000003</v>
      </c>
      <c r="I68" s="18">
        <f t="shared" si="33"/>
        <v>26728.884000000005</v>
      </c>
      <c r="J68" s="18">
        <f t="shared" si="34"/>
        <v>294017.72400000005</v>
      </c>
    </row>
    <row r="69" spans="1:10" ht="24" customHeight="1" x14ac:dyDescent="0.25">
      <c r="A69" s="14">
        <v>44630</v>
      </c>
      <c r="B69" s="15" t="s">
        <v>41</v>
      </c>
      <c r="C69" s="19" t="s">
        <v>4</v>
      </c>
      <c r="D69" s="16">
        <v>4</v>
      </c>
      <c r="E69" s="17">
        <v>119066</v>
      </c>
      <c r="F69" s="17">
        <f t="shared" si="30"/>
        <v>476264</v>
      </c>
      <c r="G69" s="17">
        <f t="shared" si="31"/>
        <v>42863.76</v>
      </c>
      <c r="H69" s="17">
        <f t="shared" si="32"/>
        <v>433400.24</v>
      </c>
      <c r="I69" s="18">
        <f t="shared" si="33"/>
        <v>43340.024000000005</v>
      </c>
      <c r="J69" s="18">
        <f t="shared" si="34"/>
        <v>476740.26399999997</v>
      </c>
    </row>
    <row r="70" spans="1:10" ht="24" customHeight="1" x14ac:dyDescent="0.25">
      <c r="A70" s="14">
        <v>44630</v>
      </c>
      <c r="B70" s="15" t="s">
        <v>41</v>
      </c>
      <c r="C70" s="15" t="s">
        <v>15</v>
      </c>
      <c r="D70" s="16">
        <v>1</v>
      </c>
      <c r="E70" s="17">
        <v>46000</v>
      </c>
      <c r="F70" s="17">
        <f t="shared" si="30"/>
        <v>46000</v>
      </c>
      <c r="G70" s="17">
        <f t="shared" si="31"/>
        <v>4140</v>
      </c>
      <c r="H70" s="17">
        <f t="shared" si="32"/>
        <v>41860</v>
      </c>
      <c r="I70" s="18">
        <f t="shared" si="33"/>
        <v>4186</v>
      </c>
      <c r="J70" s="18">
        <f t="shared" si="34"/>
        <v>46046</v>
      </c>
    </row>
    <row r="71" spans="1:10" ht="24" customHeight="1" x14ac:dyDescent="0.25">
      <c r="A71" s="14">
        <v>44631</v>
      </c>
      <c r="B71" s="15" t="s">
        <v>71</v>
      </c>
      <c r="C71" s="15" t="s">
        <v>1</v>
      </c>
      <c r="D71" s="16">
        <v>4</v>
      </c>
      <c r="E71" s="17">
        <v>50182</v>
      </c>
      <c r="F71" s="17">
        <f t="shared" si="30"/>
        <v>200728</v>
      </c>
      <c r="G71" s="17">
        <f t="shared" si="31"/>
        <v>18065.52</v>
      </c>
      <c r="H71" s="17">
        <f t="shared" si="32"/>
        <v>182662.48</v>
      </c>
      <c r="I71" s="18">
        <f t="shared" si="33"/>
        <v>18266.248</v>
      </c>
      <c r="J71" s="18">
        <f t="shared" si="34"/>
        <v>200928.728</v>
      </c>
    </row>
    <row r="72" spans="1:10" ht="24" customHeight="1" x14ac:dyDescent="0.25">
      <c r="A72" s="14">
        <v>44631</v>
      </c>
      <c r="B72" s="15" t="s">
        <v>71</v>
      </c>
      <c r="C72" s="15" t="s">
        <v>2</v>
      </c>
      <c r="D72" s="16">
        <v>4</v>
      </c>
      <c r="E72" s="17">
        <v>107205</v>
      </c>
      <c r="F72" s="17">
        <f t="shared" si="30"/>
        <v>428820</v>
      </c>
      <c r="G72" s="17">
        <f t="shared" si="31"/>
        <v>38593.800000000003</v>
      </c>
      <c r="H72" s="17">
        <f t="shared" si="32"/>
        <v>390226.2</v>
      </c>
      <c r="I72" s="18">
        <f t="shared" si="33"/>
        <v>39022.620000000003</v>
      </c>
      <c r="J72" s="18">
        <f t="shared" si="34"/>
        <v>429248.82</v>
      </c>
    </row>
    <row r="73" spans="1:10" ht="24" customHeight="1" x14ac:dyDescent="0.25">
      <c r="A73" s="14">
        <v>44631</v>
      </c>
      <c r="B73" s="15" t="s">
        <v>71</v>
      </c>
      <c r="C73" s="15" t="s">
        <v>25</v>
      </c>
      <c r="D73" s="16">
        <v>2</v>
      </c>
      <c r="E73" s="17">
        <v>55595</v>
      </c>
      <c r="F73" s="17">
        <f t="shared" si="30"/>
        <v>111190</v>
      </c>
      <c r="G73" s="17">
        <f t="shared" si="31"/>
        <v>10007.1</v>
      </c>
      <c r="H73" s="17">
        <f t="shared" si="32"/>
        <v>101182.9</v>
      </c>
      <c r="I73" s="18">
        <f t="shared" si="33"/>
        <v>10118.290000000001</v>
      </c>
      <c r="J73" s="18">
        <f t="shared" si="34"/>
        <v>111301.19</v>
      </c>
    </row>
    <row r="74" spans="1:10" ht="24" customHeight="1" x14ac:dyDescent="0.25">
      <c r="A74" s="14">
        <v>44631</v>
      </c>
      <c r="B74" s="15" t="s">
        <v>71</v>
      </c>
      <c r="C74" s="15" t="s">
        <v>7</v>
      </c>
      <c r="D74" s="16">
        <v>2</v>
      </c>
      <c r="E74" s="17">
        <v>111058</v>
      </c>
      <c r="F74" s="17">
        <f t="shared" si="30"/>
        <v>222116</v>
      </c>
      <c r="G74" s="17">
        <f t="shared" si="31"/>
        <v>19990.439999999999</v>
      </c>
      <c r="H74" s="17">
        <f t="shared" si="32"/>
        <v>202125.56</v>
      </c>
      <c r="I74" s="18">
        <f t="shared" si="33"/>
        <v>20212.556</v>
      </c>
      <c r="J74" s="18">
        <f t="shared" si="34"/>
        <v>222338.11600000001</v>
      </c>
    </row>
    <row r="75" spans="1:10" ht="24" customHeight="1" x14ac:dyDescent="0.25">
      <c r="A75" s="14">
        <v>44634</v>
      </c>
      <c r="B75" s="15" t="s">
        <v>42</v>
      </c>
      <c r="C75" s="15" t="s">
        <v>1</v>
      </c>
      <c r="D75" s="16">
        <v>1</v>
      </c>
      <c r="E75" s="17">
        <v>50182</v>
      </c>
      <c r="F75" s="17">
        <f t="shared" si="30"/>
        <v>50182</v>
      </c>
      <c r="G75" s="17">
        <f t="shared" si="31"/>
        <v>4516.38</v>
      </c>
      <c r="H75" s="17">
        <f t="shared" si="32"/>
        <v>45665.62</v>
      </c>
      <c r="I75" s="18">
        <f t="shared" si="33"/>
        <v>4566.5619999999999</v>
      </c>
      <c r="J75" s="18">
        <f t="shared" si="34"/>
        <v>50232.182000000001</v>
      </c>
    </row>
    <row r="76" spans="1:10" ht="24" customHeight="1" x14ac:dyDescent="0.25">
      <c r="A76" s="14">
        <v>44634</v>
      </c>
      <c r="B76" s="15" t="s">
        <v>42</v>
      </c>
      <c r="C76" s="15" t="s">
        <v>25</v>
      </c>
      <c r="D76" s="16">
        <v>2</v>
      </c>
      <c r="E76" s="17">
        <v>55595</v>
      </c>
      <c r="F76" s="17">
        <f t="shared" si="30"/>
        <v>111190</v>
      </c>
      <c r="G76" s="17">
        <f t="shared" si="31"/>
        <v>10007.1</v>
      </c>
      <c r="H76" s="17">
        <f t="shared" si="32"/>
        <v>101182.9</v>
      </c>
      <c r="I76" s="18">
        <f t="shared" si="33"/>
        <v>10118.290000000001</v>
      </c>
      <c r="J76" s="18">
        <f t="shared" si="34"/>
        <v>111301.19</v>
      </c>
    </row>
    <row r="77" spans="1:10" ht="24" customHeight="1" x14ac:dyDescent="0.25">
      <c r="A77" s="14">
        <v>44634</v>
      </c>
      <c r="B77" s="15" t="s">
        <v>42</v>
      </c>
      <c r="C77" s="15" t="s">
        <v>2</v>
      </c>
      <c r="D77" s="16">
        <v>1</v>
      </c>
      <c r="E77" s="17">
        <v>107205</v>
      </c>
      <c r="F77" s="17">
        <f t="shared" si="30"/>
        <v>107205</v>
      </c>
      <c r="G77" s="17">
        <f t="shared" si="31"/>
        <v>9648.4500000000007</v>
      </c>
      <c r="H77" s="17">
        <f t="shared" si="32"/>
        <v>97556.55</v>
      </c>
      <c r="I77" s="18">
        <f t="shared" si="33"/>
        <v>9755.6550000000007</v>
      </c>
      <c r="J77" s="18">
        <f t="shared" si="34"/>
        <v>107312.205</v>
      </c>
    </row>
    <row r="78" spans="1:10" ht="24" customHeight="1" x14ac:dyDescent="0.25">
      <c r="A78" s="14">
        <v>44634</v>
      </c>
      <c r="B78" s="15" t="s">
        <v>42</v>
      </c>
      <c r="C78" s="15" t="s">
        <v>22</v>
      </c>
      <c r="D78" s="16">
        <v>1</v>
      </c>
      <c r="E78" s="17">
        <v>87787</v>
      </c>
      <c r="F78" s="17">
        <f t="shared" si="30"/>
        <v>87787</v>
      </c>
      <c r="G78" s="17">
        <f t="shared" si="31"/>
        <v>7900.83</v>
      </c>
      <c r="H78" s="17">
        <f t="shared" si="32"/>
        <v>79886.17</v>
      </c>
      <c r="I78" s="18">
        <f t="shared" si="33"/>
        <v>7988.6169999999993</v>
      </c>
      <c r="J78" s="18">
        <f t="shared" si="34"/>
        <v>87874.786999999997</v>
      </c>
    </row>
    <row r="79" spans="1:10" ht="24" customHeight="1" x14ac:dyDescent="0.25">
      <c r="A79" s="14">
        <v>44634</v>
      </c>
      <c r="B79" s="15" t="s">
        <v>42</v>
      </c>
      <c r="C79" s="15" t="s">
        <v>19</v>
      </c>
      <c r="D79" s="16">
        <v>3</v>
      </c>
      <c r="E79" s="17">
        <v>105400</v>
      </c>
      <c r="F79" s="17">
        <f t="shared" si="30"/>
        <v>316200</v>
      </c>
      <c r="G79" s="17">
        <f t="shared" si="31"/>
        <v>28458</v>
      </c>
      <c r="H79" s="17">
        <f t="shared" si="32"/>
        <v>287742</v>
      </c>
      <c r="I79" s="18">
        <f t="shared" si="33"/>
        <v>28774.2</v>
      </c>
      <c r="J79" s="18">
        <f t="shared" si="34"/>
        <v>316516.2</v>
      </c>
    </row>
    <row r="80" spans="1:10" ht="24" customHeight="1" x14ac:dyDescent="0.25">
      <c r="A80" s="14">
        <v>44634</v>
      </c>
      <c r="B80" s="15" t="s">
        <v>42</v>
      </c>
      <c r="C80" s="15" t="s">
        <v>20</v>
      </c>
      <c r="D80" s="16">
        <v>3</v>
      </c>
      <c r="E80" s="17">
        <v>90750</v>
      </c>
      <c r="F80" s="17">
        <f t="shared" ref="F80:F91" si="35">D80*E80</f>
        <v>272250</v>
      </c>
      <c r="G80" s="17">
        <f t="shared" ref="G80:G91" si="36">F80*9/100</f>
        <v>24502.5</v>
      </c>
      <c r="H80" s="17">
        <f t="shared" ref="H80:H91" si="37">F80-G80</f>
        <v>247747.5</v>
      </c>
      <c r="I80" s="18">
        <f t="shared" ref="I80:I91" si="38">H80*10/100</f>
        <v>24774.75</v>
      </c>
      <c r="J80" s="18">
        <f t="shared" ref="J80:J91" si="39">H80+I80</f>
        <v>272522.25</v>
      </c>
    </row>
    <row r="81" spans="1:10" ht="24" customHeight="1" x14ac:dyDescent="0.25">
      <c r="A81" s="14">
        <v>44634</v>
      </c>
      <c r="B81" s="15" t="s">
        <v>42</v>
      </c>
      <c r="C81" s="15" t="s">
        <v>16</v>
      </c>
      <c r="D81" s="16">
        <v>2</v>
      </c>
      <c r="E81" s="17">
        <v>74250</v>
      </c>
      <c r="F81" s="17">
        <f t="shared" si="35"/>
        <v>148500</v>
      </c>
      <c r="G81" s="17">
        <f t="shared" si="36"/>
        <v>13365</v>
      </c>
      <c r="H81" s="17">
        <f t="shared" si="37"/>
        <v>135135</v>
      </c>
      <c r="I81" s="18">
        <f t="shared" si="38"/>
        <v>13513.5</v>
      </c>
      <c r="J81" s="18">
        <f t="shared" si="39"/>
        <v>148648.5</v>
      </c>
    </row>
    <row r="82" spans="1:10" ht="24" customHeight="1" x14ac:dyDescent="0.25">
      <c r="A82" s="14">
        <v>44634</v>
      </c>
      <c r="B82" s="15" t="s">
        <v>42</v>
      </c>
      <c r="C82" s="15" t="s">
        <v>17</v>
      </c>
      <c r="D82" s="16">
        <v>2</v>
      </c>
      <c r="E82" s="17">
        <v>59400</v>
      </c>
      <c r="F82" s="17">
        <f t="shared" si="35"/>
        <v>118800</v>
      </c>
      <c r="G82" s="17">
        <f t="shared" si="36"/>
        <v>10692</v>
      </c>
      <c r="H82" s="17">
        <f t="shared" si="37"/>
        <v>108108</v>
      </c>
      <c r="I82" s="18">
        <f t="shared" si="38"/>
        <v>10810.8</v>
      </c>
      <c r="J82" s="18">
        <f t="shared" si="39"/>
        <v>118918.8</v>
      </c>
    </row>
    <row r="83" spans="1:10" ht="24" customHeight="1" x14ac:dyDescent="0.25">
      <c r="A83" s="14">
        <v>44634</v>
      </c>
      <c r="B83" s="15" t="s">
        <v>42</v>
      </c>
      <c r="C83" s="15" t="s">
        <v>5</v>
      </c>
      <c r="D83" s="16">
        <v>3</v>
      </c>
      <c r="E83" s="17">
        <v>70950</v>
      </c>
      <c r="F83" s="17">
        <f t="shared" si="35"/>
        <v>212850</v>
      </c>
      <c r="G83" s="17">
        <f t="shared" si="36"/>
        <v>19156.5</v>
      </c>
      <c r="H83" s="17">
        <f t="shared" si="37"/>
        <v>193693.5</v>
      </c>
      <c r="I83" s="18">
        <f t="shared" si="38"/>
        <v>19369.349999999999</v>
      </c>
      <c r="J83" s="18">
        <f t="shared" si="39"/>
        <v>213062.85</v>
      </c>
    </row>
    <row r="84" spans="1:10" ht="24" customHeight="1" x14ac:dyDescent="0.25">
      <c r="A84" s="14">
        <v>44636</v>
      </c>
      <c r="B84" s="15" t="s">
        <v>43</v>
      </c>
      <c r="C84" s="15" t="s">
        <v>20</v>
      </c>
      <c r="D84" s="16">
        <v>3</v>
      </c>
      <c r="E84" s="17">
        <v>90750</v>
      </c>
      <c r="F84" s="17">
        <f t="shared" si="35"/>
        <v>272250</v>
      </c>
      <c r="G84" s="17">
        <f t="shared" si="36"/>
        <v>24502.5</v>
      </c>
      <c r="H84" s="17">
        <f t="shared" si="37"/>
        <v>247747.5</v>
      </c>
      <c r="I84" s="18">
        <f t="shared" si="38"/>
        <v>24774.75</v>
      </c>
      <c r="J84" s="18">
        <f t="shared" si="39"/>
        <v>272522.25</v>
      </c>
    </row>
    <row r="85" spans="1:10" ht="24" customHeight="1" x14ac:dyDescent="0.25">
      <c r="A85" s="14">
        <v>44636</v>
      </c>
      <c r="B85" s="15" t="s">
        <v>43</v>
      </c>
      <c r="C85" s="15" t="s">
        <v>22</v>
      </c>
      <c r="D85" s="16">
        <v>1</v>
      </c>
      <c r="E85" s="17">
        <v>87787</v>
      </c>
      <c r="F85" s="17">
        <f t="shared" si="35"/>
        <v>87787</v>
      </c>
      <c r="G85" s="17">
        <f t="shared" si="36"/>
        <v>7900.83</v>
      </c>
      <c r="H85" s="17">
        <f t="shared" si="37"/>
        <v>79886.17</v>
      </c>
      <c r="I85" s="18">
        <f t="shared" si="38"/>
        <v>7988.6169999999993</v>
      </c>
      <c r="J85" s="18">
        <f t="shared" si="39"/>
        <v>87874.786999999997</v>
      </c>
    </row>
    <row r="86" spans="1:10" ht="24" customHeight="1" x14ac:dyDescent="0.25">
      <c r="A86" s="14">
        <v>44633</v>
      </c>
      <c r="B86" s="15" t="s">
        <v>44</v>
      </c>
      <c r="C86" s="15" t="s">
        <v>1</v>
      </c>
      <c r="D86" s="16">
        <v>6</v>
      </c>
      <c r="E86" s="17">
        <v>50182</v>
      </c>
      <c r="F86" s="17">
        <f t="shared" si="35"/>
        <v>301092</v>
      </c>
      <c r="G86" s="17">
        <f t="shared" si="36"/>
        <v>27098.28</v>
      </c>
      <c r="H86" s="17">
        <f t="shared" si="37"/>
        <v>273993.71999999997</v>
      </c>
      <c r="I86" s="18">
        <f t="shared" si="38"/>
        <v>27399.371999999996</v>
      </c>
      <c r="J86" s="18">
        <f t="shared" si="39"/>
        <v>301393.09199999995</v>
      </c>
    </row>
    <row r="87" spans="1:10" ht="24" customHeight="1" x14ac:dyDescent="0.25">
      <c r="A87" s="14">
        <v>44633</v>
      </c>
      <c r="B87" s="15" t="s">
        <v>44</v>
      </c>
      <c r="C87" s="15" t="s">
        <v>5</v>
      </c>
      <c r="D87" s="16">
        <v>3</v>
      </c>
      <c r="E87" s="17">
        <v>70950</v>
      </c>
      <c r="F87" s="17">
        <f t="shared" si="35"/>
        <v>212850</v>
      </c>
      <c r="G87" s="17">
        <f t="shared" si="36"/>
        <v>19156.5</v>
      </c>
      <c r="H87" s="17">
        <f t="shared" si="37"/>
        <v>193693.5</v>
      </c>
      <c r="I87" s="18">
        <f t="shared" si="38"/>
        <v>19369.349999999999</v>
      </c>
      <c r="J87" s="18">
        <f t="shared" si="39"/>
        <v>213062.85</v>
      </c>
    </row>
    <row r="88" spans="1:10" ht="24" customHeight="1" x14ac:dyDescent="0.25">
      <c r="A88" s="14">
        <v>44633</v>
      </c>
      <c r="B88" s="15" t="s">
        <v>44</v>
      </c>
      <c r="C88" s="15" t="s">
        <v>17</v>
      </c>
      <c r="D88" s="16">
        <v>1</v>
      </c>
      <c r="E88" s="17">
        <v>59400</v>
      </c>
      <c r="F88" s="17">
        <f t="shared" si="35"/>
        <v>59400</v>
      </c>
      <c r="G88" s="17">
        <f t="shared" si="36"/>
        <v>5346</v>
      </c>
      <c r="H88" s="17">
        <f t="shared" si="37"/>
        <v>54054</v>
      </c>
      <c r="I88" s="18">
        <f t="shared" si="38"/>
        <v>5405.4</v>
      </c>
      <c r="J88" s="18">
        <f t="shared" si="39"/>
        <v>59459.4</v>
      </c>
    </row>
    <row r="89" spans="1:10" ht="24" customHeight="1" x14ac:dyDescent="0.25">
      <c r="A89" s="14">
        <v>44633</v>
      </c>
      <c r="B89" s="15" t="s">
        <v>44</v>
      </c>
      <c r="C89" s="19" t="s">
        <v>6</v>
      </c>
      <c r="D89" s="16">
        <v>3</v>
      </c>
      <c r="E89" s="17">
        <v>73431</v>
      </c>
      <c r="F89" s="17">
        <f t="shared" si="35"/>
        <v>220293</v>
      </c>
      <c r="G89" s="17">
        <f t="shared" si="36"/>
        <v>19826.37</v>
      </c>
      <c r="H89" s="17">
        <f t="shared" si="37"/>
        <v>200466.63</v>
      </c>
      <c r="I89" s="18">
        <f t="shared" si="38"/>
        <v>20046.663</v>
      </c>
      <c r="J89" s="18">
        <f t="shared" si="39"/>
        <v>220513.29300000001</v>
      </c>
    </row>
    <row r="90" spans="1:10" ht="24" customHeight="1" x14ac:dyDescent="0.25">
      <c r="A90" s="14">
        <v>44633</v>
      </c>
      <c r="B90" s="15" t="s">
        <v>44</v>
      </c>
      <c r="C90" s="15" t="s">
        <v>3</v>
      </c>
      <c r="D90" s="16">
        <v>1</v>
      </c>
      <c r="E90" s="17">
        <v>61050</v>
      </c>
      <c r="F90" s="17">
        <f t="shared" si="35"/>
        <v>61050</v>
      </c>
      <c r="G90" s="17">
        <f t="shared" si="36"/>
        <v>5494.5</v>
      </c>
      <c r="H90" s="17">
        <f t="shared" si="37"/>
        <v>55555.5</v>
      </c>
      <c r="I90" s="18">
        <f t="shared" si="38"/>
        <v>5555.55</v>
      </c>
      <c r="J90" s="18">
        <f t="shared" si="39"/>
        <v>61111.05</v>
      </c>
    </row>
    <row r="91" spans="1:10" ht="24" customHeight="1" x14ac:dyDescent="0.25">
      <c r="A91" s="14">
        <v>44633</v>
      </c>
      <c r="B91" s="15" t="s">
        <v>44</v>
      </c>
      <c r="C91" s="15" t="s">
        <v>16</v>
      </c>
      <c r="D91" s="16">
        <v>2</v>
      </c>
      <c r="E91" s="17">
        <v>74250</v>
      </c>
      <c r="F91" s="17">
        <f t="shared" si="35"/>
        <v>148500</v>
      </c>
      <c r="G91" s="17">
        <f t="shared" si="36"/>
        <v>13365</v>
      </c>
      <c r="H91" s="17">
        <f t="shared" si="37"/>
        <v>135135</v>
      </c>
      <c r="I91" s="18">
        <f t="shared" si="38"/>
        <v>13513.5</v>
      </c>
      <c r="J91" s="18">
        <f t="shared" si="39"/>
        <v>148648.5</v>
      </c>
    </row>
    <row r="92" spans="1:10" ht="24" customHeight="1" x14ac:dyDescent="0.25">
      <c r="A92" s="14">
        <v>44633</v>
      </c>
      <c r="B92" s="15" t="s">
        <v>44</v>
      </c>
      <c r="C92" s="15" t="s">
        <v>2</v>
      </c>
      <c r="D92" s="16">
        <v>11</v>
      </c>
      <c r="E92" s="17">
        <v>107205</v>
      </c>
      <c r="F92" s="17">
        <f t="shared" ref="F92:F94" si="40">D92*E92</f>
        <v>1179255</v>
      </c>
      <c r="G92" s="17">
        <f t="shared" ref="G92:G94" si="41">F92*9/100</f>
        <v>106132.95</v>
      </c>
      <c r="H92" s="17">
        <f t="shared" ref="H92:H94" si="42">F92-G92</f>
        <v>1073122.05</v>
      </c>
      <c r="I92" s="18">
        <f t="shared" ref="I92:I94" si="43">H92*10/100</f>
        <v>107312.205</v>
      </c>
      <c r="J92" s="18">
        <f t="shared" ref="J92:J94" si="44">H92+I92</f>
        <v>1180434.2550000001</v>
      </c>
    </row>
    <row r="93" spans="1:10" ht="24" customHeight="1" x14ac:dyDescent="0.25">
      <c r="A93" s="14">
        <v>44633</v>
      </c>
      <c r="B93" s="15" t="s">
        <v>44</v>
      </c>
      <c r="C93" s="15" t="s">
        <v>15</v>
      </c>
      <c r="D93" s="16">
        <v>10</v>
      </c>
      <c r="E93" s="17">
        <v>46000</v>
      </c>
      <c r="F93" s="17">
        <f t="shared" si="40"/>
        <v>460000</v>
      </c>
      <c r="G93" s="17">
        <f t="shared" si="41"/>
        <v>41400</v>
      </c>
      <c r="H93" s="17">
        <f t="shared" si="42"/>
        <v>418600</v>
      </c>
      <c r="I93" s="18">
        <f t="shared" si="43"/>
        <v>41860</v>
      </c>
      <c r="J93" s="18">
        <f t="shared" si="44"/>
        <v>460460</v>
      </c>
    </row>
    <row r="94" spans="1:10" ht="24" customHeight="1" x14ac:dyDescent="0.25">
      <c r="A94" s="14">
        <v>44633</v>
      </c>
      <c r="B94" s="15" t="s">
        <v>44</v>
      </c>
      <c r="C94" s="15" t="s">
        <v>45</v>
      </c>
      <c r="D94" s="16">
        <v>1</v>
      </c>
      <c r="E94" s="17">
        <v>215677</v>
      </c>
      <c r="F94" s="17">
        <f t="shared" si="40"/>
        <v>215677</v>
      </c>
      <c r="G94" s="17">
        <f t="shared" si="41"/>
        <v>19410.93</v>
      </c>
      <c r="H94" s="17">
        <f t="shared" si="42"/>
        <v>196266.07</v>
      </c>
      <c r="I94" s="18">
        <f t="shared" si="43"/>
        <v>19626.607000000004</v>
      </c>
      <c r="J94" s="18">
        <f t="shared" si="44"/>
        <v>215892.67700000003</v>
      </c>
    </row>
    <row r="95" spans="1:10" ht="24" customHeight="1" x14ac:dyDescent="0.25">
      <c r="A95" s="14">
        <v>44633</v>
      </c>
      <c r="B95" s="15" t="s">
        <v>44</v>
      </c>
      <c r="C95" s="15" t="s">
        <v>46</v>
      </c>
      <c r="D95" s="16">
        <v>3</v>
      </c>
      <c r="E95" s="17">
        <v>130922</v>
      </c>
      <c r="F95" s="17">
        <f t="shared" ref="F95:F98" si="45">D95*E95</f>
        <v>392766</v>
      </c>
      <c r="G95" s="17">
        <f t="shared" ref="G95:G98" si="46">F95*9/100</f>
        <v>35348.94</v>
      </c>
      <c r="H95" s="17">
        <f t="shared" ref="H95:H98" si="47">F95-G95</f>
        <v>357417.06</v>
      </c>
      <c r="I95" s="18">
        <f t="shared" ref="I95:I98" si="48">H95*10/100</f>
        <v>35741.705999999998</v>
      </c>
      <c r="J95" s="18">
        <f t="shared" ref="J95:J98" si="49">H95+I95</f>
        <v>393158.766</v>
      </c>
    </row>
    <row r="96" spans="1:10" ht="24" customHeight="1" x14ac:dyDescent="0.25">
      <c r="A96" s="14">
        <v>44633</v>
      </c>
      <c r="B96" s="15" t="s">
        <v>44</v>
      </c>
      <c r="C96" s="15" t="s">
        <v>25</v>
      </c>
      <c r="D96" s="16">
        <v>1</v>
      </c>
      <c r="E96" s="17">
        <v>55595</v>
      </c>
      <c r="F96" s="17">
        <f t="shared" si="45"/>
        <v>55595</v>
      </c>
      <c r="G96" s="17">
        <f t="shared" si="46"/>
        <v>5003.55</v>
      </c>
      <c r="H96" s="17">
        <f t="shared" si="47"/>
        <v>50591.45</v>
      </c>
      <c r="I96" s="18">
        <f t="shared" si="48"/>
        <v>5059.1450000000004</v>
      </c>
      <c r="J96" s="18">
        <f t="shared" si="49"/>
        <v>55650.595000000001</v>
      </c>
    </row>
    <row r="97" spans="1:10" ht="24" customHeight="1" x14ac:dyDescent="0.25">
      <c r="A97" s="14">
        <v>44634</v>
      </c>
      <c r="B97" s="15" t="s">
        <v>47</v>
      </c>
      <c r="C97" s="15" t="s">
        <v>17</v>
      </c>
      <c r="D97" s="16">
        <v>1</v>
      </c>
      <c r="E97" s="17">
        <v>59400</v>
      </c>
      <c r="F97" s="17">
        <f t="shared" si="45"/>
        <v>59400</v>
      </c>
      <c r="G97" s="17">
        <f t="shared" si="46"/>
        <v>5346</v>
      </c>
      <c r="H97" s="17">
        <f t="shared" si="47"/>
        <v>54054</v>
      </c>
      <c r="I97" s="18">
        <f t="shared" si="48"/>
        <v>5405.4</v>
      </c>
      <c r="J97" s="18">
        <f t="shared" si="49"/>
        <v>59459.4</v>
      </c>
    </row>
    <row r="98" spans="1:10" ht="24" customHeight="1" x14ac:dyDescent="0.25">
      <c r="A98" s="14">
        <v>44628</v>
      </c>
      <c r="B98" s="15" t="s">
        <v>48</v>
      </c>
      <c r="C98" s="19" t="s">
        <v>4</v>
      </c>
      <c r="D98" s="16">
        <v>1</v>
      </c>
      <c r="E98" s="17">
        <v>119066</v>
      </c>
      <c r="F98" s="17">
        <f t="shared" si="45"/>
        <v>119066</v>
      </c>
      <c r="G98" s="17">
        <f t="shared" si="46"/>
        <v>10715.94</v>
      </c>
      <c r="H98" s="17">
        <f t="shared" si="47"/>
        <v>108350.06</v>
      </c>
      <c r="I98" s="18">
        <f t="shared" si="48"/>
        <v>10835.006000000001</v>
      </c>
      <c r="J98" s="18">
        <f t="shared" si="49"/>
        <v>119185.06599999999</v>
      </c>
    </row>
    <row r="99" spans="1:10" ht="24" customHeight="1" x14ac:dyDescent="0.25">
      <c r="A99" s="14">
        <v>44628</v>
      </c>
      <c r="B99" s="15" t="s">
        <v>48</v>
      </c>
      <c r="C99" s="15" t="s">
        <v>17</v>
      </c>
      <c r="D99" s="16">
        <v>1</v>
      </c>
      <c r="E99" s="17">
        <v>59400</v>
      </c>
      <c r="F99" s="17">
        <f t="shared" ref="F99:F101" si="50">D99*E99</f>
        <v>59400</v>
      </c>
      <c r="G99" s="17">
        <f t="shared" ref="G99:G101" si="51">F99*9/100</f>
        <v>5346</v>
      </c>
      <c r="H99" s="17">
        <f t="shared" ref="H99:H101" si="52">F99-G99</f>
        <v>54054</v>
      </c>
      <c r="I99" s="18">
        <f t="shared" ref="I99:I101" si="53">H99*10/100</f>
        <v>5405.4</v>
      </c>
      <c r="J99" s="18">
        <f t="shared" ref="J99:J101" si="54">H99+I99</f>
        <v>59459.4</v>
      </c>
    </row>
    <row r="100" spans="1:10" ht="24" customHeight="1" x14ac:dyDescent="0.25">
      <c r="A100" s="14">
        <v>44627</v>
      </c>
      <c r="B100" s="15" t="s">
        <v>48</v>
      </c>
      <c r="C100" s="15" t="s">
        <v>5</v>
      </c>
      <c r="D100" s="16">
        <v>2</v>
      </c>
      <c r="E100" s="17">
        <v>70950</v>
      </c>
      <c r="F100" s="17">
        <f t="shared" si="50"/>
        <v>141900</v>
      </c>
      <c r="G100" s="17">
        <f t="shared" si="51"/>
        <v>12771</v>
      </c>
      <c r="H100" s="17">
        <f t="shared" si="52"/>
        <v>129129</v>
      </c>
      <c r="I100" s="18">
        <f t="shared" si="53"/>
        <v>12912.9</v>
      </c>
      <c r="J100" s="18">
        <f t="shared" si="54"/>
        <v>142041.9</v>
      </c>
    </row>
    <row r="101" spans="1:10" ht="24" customHeight="1" x14ac:dyDescent="0.25">
      <c r="A101" s="14">
        <v>44627</v>
      </c>
      <c r="B101" s="15" t="s">
        <v>48</v>
      </c>
      <c r="C101" s="15" t="s">
        <v>15</v>
      </c>
      <c r="D101" s="16">
        <v>12</v>
      </c>
      <c r="E101" s="17">
        <v>46000</v>
      </c>
      <c r="F101" s="17">
        <f t="shared" si="50"/>
        <v>552000</v>
      </c>
      <c r="G101" s="17">
        <f t="shared" si="51"/>
        <v>49680</v>
      </c>
      <c r="H101" s="17">
        <f t="shared" si="52"/>
        <v>502320</v>
      </c>
      <c r="I101" s="18">
        <f t="shared" si="53"/>
        <v>50232</v>
      </c>
      <c r="J101" s="18">
        <f t="shared" si="54"/>
        <v>552552</v>
      </c>
    </row>
    <row r="102" spans="1:10" ht="24" customHeight="1" x14ac:dyDescent="0.25">
      <c r="A102" s="14">
        <v>44622</v>
      </c>
      <c r="B102" s="15" t="s">
        <v>50</v>
      </c>
      <c r="C102" s="15" t="s">
        <v>16</v>
      </c>
      <c r="D102" s="16">
        <v>1</v>
      </c>
      <c r="E102" s="17">
        <v>74250</v>
      </c>
      <c r="F102" s="17">
        <f t="shared" ref="F102:F114" si="55">D102*E102</f>
        <v>74250</v>
      </c>
      <c r="G102" s="17">
        <f t="shared" ref="G102:G114" si="56">F102*9/100</f>
        <v>6682.5</v>
      </c>
      <c r="H102" s="17">
        <f t="shared" ref="H102:H114" si="57">F102-G102</f>
        <v>67567.5</v>
      </c>
      <c r="I102" s="18">
        <f t="shared" ref="I102:I114" si="58">H102*10/100</f>
        <v>6756.75</v>
      </c>
      <c r="J102" s="18">
        <f t="shared" ref="J102:J114" si="59">H102+I102</f>
        <v>74324.25</v>
      </c>
    </row>
    <row r="103" spans="1:10" ht="24" customHeight="1" x14ac:dyDescent="0.25">
      <c r="A103" s="14">
        <v>44641</v>
      </c>
      <c r="B103" s="15" t="s">
        <v>51</v>
      </c>
      <c r="C103" s="15" t="s">
        <v>17</v>
      </c>
      <c r="D103" s="16">
        <v>1</v>
      </c>
      <c r="E103" s="17">
        <v>59400</v>
      </c>
      <c r="F103" s="17">
        <f t="shared" si="55"/>
        <v>59400</v>
      </c>
      <c r="G103" s="17">
        <f t="shared" si="56"/>
        <v>5346</v>
      </c>
      <c r="H103" s="17">
        <f t="shared" si="57"/>
        <v>54054</v>
      </c>
      <c r="I103" s="18">
        <f t="shared" si="58"/>
        <v>5405.4</v>
      </c>
      <c r="J103" s="18">
        <f t="shared" si="59"/>
        <v>59459.4</v>
      </c>
    </row>
    <row r="104" spans="1:10" ht="24" customHeight="1" x14ac:dyDescent="0.25">
      <c r="A104" s="14">
        <v>44641</v>
      </c>
      <c r="B104" s="15" t="s">
        <v>51</v>
      </c>
      <c r="C104" s="15" t="s">
        <v>22</v>
      </c>
      <c r="D104" s="16">
        <v>1</v>
      </c>
      <c r="E104" s="17">
        <v>87787</v>
      </c>
      <c r="F104" s="17">
        <f t="shared" si="55"/>
        <v>87787</v>
      </c>
      <c r="G104" s="17">
        <f t="shared" si="56"/>
        <v>7900.83</v>
      </c>
      <c r="H104" s="17">
        <f t="shared" si="57"/>
        <v>79886.17</v>
      </c>
      <c r="I104" s="18">
        <f t="shared" si="58"/>
        <v>7988.6169999999993</v>
      </c>
      <c r="J104" s="18">
        <f t="shared" si="59"/>
        <v>87874.786999999997</v>
      </c>
    </row>
    <row r="105" spans="1:10" s="23" customFormat="1" ht="24" customHeight="1" x14ac:dyDescent="0.25">
      <c r="A105" s="14">
        <v>44640</v>
      </c>
      <c r="B105" s="15" t="s">
        <v>21</v>
      </c>
      <c r="C105" s="15" t="s">
        <v>3</v>
      </c>
      <c r="D105" s="16">
        <v>3</v>
      </c>
      <c r="E105" s="17">
        <v>61050</v>
      </c>
      <c r="F105" s="17">
        <f t="shared" si="55"/>
        <v>183150</v>
      </c>
      <c r="G105" s="17">
        <f t="shared" si="56"/>
        <v>16483.5</v>
      </c>
      <c r="H105" s="17">
        <f t="shared" si="57"/>
        <v>166666.5</v>
      </c>
      <c r="I105" s="18">
        <f t="shared" si="58"/>
        <v>16666.650000000001</v>
      </c>
      <c r="J105" s="18">
        <f t="shared" si="59"/>
        <v>183333.15</v>
      </c>
    </row>
    <row r="106" spans="1:10" s="23" customFormat="1" ht="24" customHeight="1" x14ac:dyDescent="0.25">
      <c r="A106" s="14">
        <v>44640</v>
      </c>
      <c r="B106" s="15" t="s">
        <v>21</v>
      </c>
      <c r="C106" s="15" t="s">
        <v>19</v>
      </c>
      <c r="D106" s="16">
        <v>3</v>
      </c>
      <c r="E106" s="17">
        <v>105400</v>
      </c>
      <c r="F106" s="17">
        <f t="shared" si="55"/>
        <v>316200</v>
      </c>
      <c r="G106" s="17">
        <f t="shared" si="56"/>
        <v>28458</v>
      </c>
      <c r="H106" s="17">
        <f t="shared" si="57"/>
        <v>287742</v>
      </c>
      <c r="I106" s="18">
        <f t="shared" si="58"/>
        <v>28774.2</v>
      </c>
      <c r="J106" s="18">
        <f t="shared" si="59"/>
        <v>316516.2</v>
      </c>
    </row>
    <row r="107" spans="1:10" s="23" customFormat="1" ht="24" customHeight="1" x14ac:dyDescent="0.25">
      <c r="A107" s="14">
        <v>44640</v>
      </c>
      <c r="B107" s="15" t="s">
        <v>21</v>
      </c>
      <c r="C107" s="15" t="s">
        <v>20</v>
      </c>
      <c r="D107" s="16">
        <v>3</v>
      </c>
      <c r="E107" s="17">
        <v>90750</v>
      </c>
      <c r="F107" s="17">
        <f t="shared" si="55"/>
        <v>272250</v>
      </c>
      <c r="G107" s="17">
        <f t="shared" si="56"/>
        <v>24502.5</v>
      </c>
      <c r="H107" s="17">
        <f t="shared" si="57"/>
        <v>247747.5</v>
      </c>
      <c r="I107" s="18">
        <f t="shared" si="58"/>
        <v>24774.75</v>
      </c>
      <c r="J107" s="18">
        <f t="shared" si="59"/>
        <v>272522.25</v>
      </c>
    </row>
    <row r="108" spans="1:10" ht="24" customHeight="1" x14ac:dyDescent="0.25">
      <c r="A108" s="14">
        <v>44637</v>
      </c>
      <c r="B108" s="15" t="s">
        <v>52</v>
      </c>
      <c r="C108" s="15" t="s">
        <v>2</v>
      </c>
      <c r="D108" s="16">
        <v>1</v>
      </c>
      <c r="E108" s="17">
        <v>107205</v>
      </c>
      <c r="F108" s="17">
        <f t="shared" ref="F108:F113" si="60">D108*E108</f>
        <v>107205</v>
      </c>
      <c r="G108" s="17">
        <f t="shared" ref="G108:G113" si="61">F108*9/100</f>
        <v>9648.4500000000007</v>
      </c>
      <c r="H108" s="17">
        <f t="shared" ref="H108:H113" si="62">F108-G108</f>
        <v>97556.55</v>
      </c>
      <c r="I108" s="18">
        <f t="shared" ref="I108:I113" si="63">H108*10/100</f>
        <v>9755.6550000000007</v>
      </c>
      <c r="J108" s="18">
        <f t="shared" ref="J108:J113" si="64">H108+I108</f>
        <v>107312.205</v>
      </c>
    </row>
    <row r="109" spans="1:10" ht="24" customHeight="1" x14ac:dyDescent="0.25">
      <c r="A109" s="14">
        <v>44644</v>
      </c>
      <c r="B109" s="15" t="s">
        <v>53</v>
      </c>
      <c r="C109" s="15" t="s">
        <v>20</v>
      </c>
      <c r="D109" s="16">
        <v>1</v>
      </c>
      <c r="E109" s="17">
        <v>90750</v>
      </c>
      <c r="F109" s="17">
        <f t="shared" si="60"/>
        <v>90750</v>
      </c>
      <c r="G109" s="17">
        <f t="shared" si="61"/>
        <v>8167.5</v>
      </c>
      <c r="H109" s="17">
        <f t="shared" si="62"/>
        <v>82582.5</v>
      </c>
      <c r="I109" s="18">
        <f t="shared" si="63"/>
        <v>8258.25</v>
      </c>
      <c r="J109" s="18">
        <f t="shared" si="64"/>
        <v>90840.75</v>
      </c>
    </row>
    <row r="110" spans="1:10" ht="24" customHeight="1" x14ac:dyDescent="0.25">
      <c r="A110" s="14">
        <v>44628</v>
      </c>
      <c r="B110" s="15" t="s">
        <v>49</v>
      </c>
      <c r="C110" s="15" t="s">
        <v>3</v>
      </c>
      <c r="D110" s="16">
        <v>1</v>
      </c>
      <c r="E110" s="17">
        <v>61050</v>
      </c>
      <c r="F110" s="17">
        <f t="shared" si="60"/>
        <v>61050</v>
      </c>
      <c r="G110" s="17">
        <f t="shared" si="61"/>
        <v>5494.5</v>
      </c>
      <c r="H110" s="17">
        <f t="shared" si="62"/>
        <v>55555.5</v>
      </c>
      <c r="I110" s="18">
        <f t="shared" si="63"/>
        <v>5555.55</v>
      </c>
      <c r="J110" s="18">
        <f t="shared" si="64"/>
        <v>61111.05</v>
      </c>
    </row>
    <row r="111" spans="1:10" ht="24" customHeight="1" x14ac:dyDescent="0.25">
      <c r="A111" s="14">
        <v>44628</v>
      </c>
      <c r="B111" s="15" t="s">
        <v>49</v>
      </c>
      <c r="C111" s="15" t="s">
        <v>16</v>
      </c>
      <c r="D111" s="16">
        <v>1</v>
      </c>
      <c r="E111" s="17">
        <v>74250</v>
      </c>
      <c r="F111" s="17">
        <f t="shared" si="60"/>
        <v>74250</v>
      </c>
      <c r="G111" s="17">
        <f t="shared" si="61"/>
        <v>6682.5</v>
      </c>
      <c r="H111" s="17">
        <f t="shared" si="62"/>
        <v>67567.5</v>
      </c>
      <c r="I111" s="18">
        <f t="shared" si="63"/>
        <v>6756.75</v>
      </c>
      <c r="J111" s="18">
        <f t="shared" si="64"/>
        <v>74324.25</v>
      </c>
    </row>
    <row r="112" spans="1:10" ht="24" customHeight="1" x14ac:dyDescent="0.25">
      <c r="A112" s="14">
        <v>44628</v>
      </c>
      <c r="B112" s="15" t="s">
        <v>49</v>
      </c>
      <c r="C112" s="15" t="s">
        <v>1</v>
      </c>
      <c r="D112" s="16">
        <v>1</v>
      </c>
      <c r="E112" s="17">
        <v>50182</v>
      </c>
      <c r="F112" s="17">
        <f t="shared" si="60"/>
        <v>50182</v>
      </c>
      <c r="G112" s="17">
        <f t="shared" si="61"/>
        <v>4516.38</v>
      </c>
      <c r="H112" s="17">
        <f t="shared" si="62"/>
        <v>45665.62</v>
      </c>
      <c r="I112" s="18">
        <f t="shared" si="63"/>
        <v>4566.5619999999999</v>
      </c>
      <c r="J112" s="18">
        <f t="shared" si="64"/>
        <v>50232.182000000001</v>
      </c>
    </row>
    <row r="113" spans="1:10" ht="24" customHeight="1" x14ac:dyDescent="0.25">
      <c r="A113" s="14">
        <v>44635</v>
      </c>
      <c r="B113" s="15" t="s">
        <v>54</v>
      </c>
      <c r="C113" s="15" t="s">
        <v>20</v>
      </c>
      <c r="D113" s="16">
        <v>3</v>
      </c>
      <c r="E113" s="17">
        <v>90750</v>
      </c>
      <c r="F113" s="17">
        <f t="shared" si="60"/>
        <v>272250</v>
      </c>
      <c r="G113" s="17">
        <f t="shared" si="61"/>
        <v>24502.5</v>
      </c>
      <c r="H113" s="17">
        <f t="shared" si="62"/>
        <v>247747.5</v>
      </c>
      <c r="I113" s="18">
        <f t="shared" si="63"/>
        <v>24774.75</v>
      </c>
      <c r="J113" s="18">
        <f t="shared" si="64"/>
        <v>272522.25</v>
      </c>
    </row>
    <row r="114" spans="1:10" ht="24" customHeight="1" x14ac:dyDescent="0.25">
      <c r="A114" s="14">
        <v>44635</v>
      </c>
      <c r="B114" s="15" t="s">
        <v>54</v>
      </c>
      <c r="C114" s="15" t="s">
        <v>19</v>
      </c>
      <c r="D114" s="16">
        <v>1</v>
      </c>
      <c r="E114" s="17">
        <v>105400</v>
      </c>
      <c r="F114" s="17">
        <f t="shared" si="55"/>
        <v>105400</v>
      </c>
      <c r="G114" s="17">
        <f t="shared" si="56"/>
        <v>9486</v>
      </c>
      <c r="H114" s="17">
        <f t="shared" si="57"/>
        <v>95914</v>
      </c>
      <c r="I114" s="18">
        <f t="shared" si="58"/>
        <v>9591.4</v>
      </c>
      <c r="J114" s="18">
        <f t="shared" si="59"/>
        <v>105505.4</v>
      </c>
    </row>
    <row r="115" spans="1:10" ht="24" customHeight="1" x14ac:dyDescent="0.25">
      <c r="A115" s="14">
        <v>44635</v>
      </c>
      <c r="B115" s="15" t="s">
        <v>54</v>
      </c>
      <c r="C115" s="15" t="s">
        <v>16</v>
      </c>
      <c r="D115" s="16">
        <v>2</v>
      </c>
      <c r="E115" s="17">
        <v>74250</v>
      </c>
      <c r="F115" s="17">
        <f t="shared" ref="F115:F116" si="65">D115*E115</f>
        <v>148500</v>
      </c>
      <c r="G115" s="17">
        <f t="shared" ref="G115:G116" si="66">F115*9/100</f>
        <v>13365</v>
      </c>
      <c r="H115" s="17">
        <f t="shared" ref="H115:H116" si="67">F115-G115</f>
        <v>135135</v>
      </c>
      <c r="I115" s="18">
        <f t="shared" ref="I115:I116" si="68">H115*10/100</f>
        <v>13513.5</v>
      </c>
      <c r="J115" s="18">
        <f t="shared" ref="J115:J116" si="69">H115+I115</f>
        <v>148648.5</v>
      </c>
    </row>
    <row r="116" spans="1:10" ht="24" customHeight="1" x14ac:dyDescent="0.25">
      <c r="A116" s="14">
        <v>44635</v>
      </c>
      <c r="B116" s="15" t="s">
        <v>54</v>
      </c>
      <c r="C116" s="15" t="s">
        <v>5</v>
      </c>
      <c r="D116" s="16">
        <v>2</v>
      </c>
      <c r="E116" s="17">
        <v>70950</v>
      </c>
      <c r="F116" s="17">
        <f t="shared" si="65"/>
        <v>141900</v>
      </c>
      <c r="G116" s="17">
        <f t="shared" si="66"/>
        <v>12771</v>
      </c>
      <c r="H116" s="17">
        <f t="shared" si="67"/>
        <v>129129</v>
      </c>
      <c r="I116" s="18">
        <f t="shared" si="68"/>
        <v>12912.9</v>
      </c>
      <c r="J116" s="18">
        <f t="shared" si="69"/>
        <v>142041.9</v>
      </c>
    </row>
    <row r="117" spans="1:10" ht="24" customHeight="1" x14ac:dyDescent="0.25">
      <c r="A117" s="14">
        <v>44638</v>
      </c>
      <c r="B117" s="15" t="s">
        <v>55</v>
      </c>
      <c r="C117" s="15" t="s">
        <v>25</v>
      </c>
      <c r="D117" s="16">
        <v>3</v>
      </c>
      <c r="E117" s="17">
        <v>55595</v>
      </c>
      <c r="F117" s="20">
        <f t="shared" ref="F117:F120" si="70">D117*E117</f>
        <v>166785</v>
      </c>
      <c r="G117" s="20">
        <f t="shared" ref="G117:G120" si="71">F117*9/100</f>
        <v>15010.65</v>
      </c>
      <c r="H117" s="20">
        <f t="shared" ref="H117:H120" si="72">F117-G117</f>
        <v>151774.35</v>
      </c>
      <c r="I117" s="18">
        <f t="shared" ref="I117:I120" si="73">H117*10/100</f>
        <v>15177.434999999999</v>
      </c>
      <c r="J117" s="18">
        <f t="shared" ref="J117:J120" si="74">H117+I117</f>
        <v>166951.785</v>
      </c>
    </row>
    <row r="118" spans="1:10" ht="24" customHeight="1" x14ac:dyDescent="0.25">
      <c r="A118" s="14">
        <v>44638</v>
      </c>
      <c r="B118" s="15" t="s">
        <v>55</v>
      </c>
      <c r="C118" s="15" t="s">
        <v>5</v>
      </c>
      <c r="D118" s="16">
        <v>2</v>
      </c>
      <c r="E118" s="17">
        <v>70950</v>
      </c>
      <c r="F118" s="20">
        <f t="shared" si="70"/>
        <v>141900</v>
      </c>
      <c r="G118" s="20">
        <f t="shared" si="71"/>
        <v>12771</v>
      </c>
      <c r="H118" s="20">
        <f t="shared" si="72"/>
        <v>129129</v>
      </c>
      <c r="I118" s="18">
        <f t="shared" si="73"/>
        <v>12912.9</v>
      </c>
      <c r="J118" s="18">
        <f t="shared" si="74"/>
        <v>142041.9</v>
      </c>
    </row>
    <row r="119" spans="1:10" ht="24" customHeight="1" x14ac:dyDescent="0.25">
      <c r="A119" s="14">
        <v>44644</v>
      </c>
      <c r="B119" s="15" t="s">
        <v>58</v>
      </c>
      <c r="C119" s="15" t="s">
        <v>19</v>
      </c>
      <c r="D119" s="16">
        <v>2</v>
      </c>
      <c r="E119" s="17">
        <v>105400</v>
      </c>
      <c r="F119" s="20">
        <f t="shared" si="70"/>
        <v>210800</v>
      </c>
      <c r="G119" s="20">
        <f t="shared" si="71"/>
        <v>18972</v>
      </c>
      <c r="H119" s="20">
        <f t="shared" si="72"/>
        <v>191828</v>
      </c>
      <c r="I119" s="18">
        <f t="shared" si="73"/>
        <v>19182.8</v>
      </c>
      <c r="J119" s="18">
        <f t="shared" si="74"/>
        <v>211010.8</v>
      </c>
    </row>
    <row r="120" spans="1:10" ht="24" customHeight="1" x14ac:dyDescent="0.25">
      <c r="A120" s="14">
        <v>44644</v>
      </c>
      <c r="B120" s="15" t="s">
        <v>58</v>
      </c>
      <c r="C120" s="15" t="s">
        <v>1</v>
      </c>
      <c r="D120" s="16">
        <v>1</v>
      </c>
      <c r="E120" s="17">
        <v>50182</v>
      </c>
      <c r="F120" s="20">
        <f t="shared" si="70"/>
        <v>50182</v>
      </c>
      <c r="G120" s="20">
        <f t="shared" si="71"/>
        <v>4516.38</v>
      </c>
      <c r="H120" s="20">
        <f t="shared" si="72"/>
        <v>45665.62</v>
      </c>
      <c r="I120" s="18">
        <f t="shared" si="73"/>
        <v>4566.5619999999999</v>
      </c>
      <c r="J120" s="18">
        <f t="shared" si="74"/>
        <v>50232.182000000001</v>
      </c>
    </row>
    <row r="121" spans="1:10" ht="24" customHeight="1" x14ac:dyDescent="0.25">
      <c r="A121" s="14">
        <v>44644</v>
      </c>
      <c r="B121" s="15" t="s">
        <v>59</v>
      </c>
      <c r="C121" s="15" t="s">
        <v>16</v>
      </c>
      <c r="D121" s="16">
        <v>1</v>
      </c>
      <c r="E121" s="17">
        <v>74250</v>
      </c>
      <c r="F121" s="20">
        <f t="shared" ref="F121:F124" si="75">D121*E121</f>
        <v>74250</v>
      </c>
      <c r="G121" s="20">
        <f t="shared" ref="G121:G124" si="76">F121*9/100</f>
        <v>6682.5</v>
      </c>
      <c r="H121" s="20">
        <f t="shared" ref="H121:H124" si="77">F121-G121</f>
        <v>67567.5</v>
      </c>
      <c r="I121" s="18">
        <f t="shared" ref="I121:I124" si="78">H121*10/100</f>
        <v>6756.75</v>
      </c>
      <c r="J121" s="18">
        <f t="shared" ref="J121:J124" si="79">H121+I121</f>
        <v>74324.25</v>
      </c>
    </row>
    <row r="122" spans="1:10" ht="24" customHeight="1" x14ac:dyDescent="0.25">
      <c r="A122" s="14">
        <v>44644</v>
      </c>
      <c r="B122" s="15" t="s">
        <v>59</v>
      </c>
      <c r="C122" s="15" t="s">
        <v>3</v>
      </c>
      <c r="D122" s="16">
        <v>1</v>
      </c>
      <c r="E122" s="17">
        <v>61050</v>
      </c>
      <c r="F122" s="20">
        <f t="shared" si="75"/>
        <v>61050</v>
      </c>
      <c r="G122" s="20">
        <f t="shared" si="76"/>
        <v>5494.5</v>
      </c>
      <c r="H122" s="20">
        <f t="shared" si="77"/>
        <v>55555.5</v>
      </c>
      <c r="I122" s="18">
        <f t="shared" si="78"/>
        <v>5555.55</v>
      </c>
      <c r="J122" s="18">
        <f t="shared" si="79"/>
        <v>61111.05</v>
      </c>
    </row>
    <row r="123" spans="1:10" ht="24" customHeight="1" x14ac:dyDescent="0.25">
      <c r="A123" s="14">
        <v>44644</v>
      </c>
      <c r="B123" s="15" t="s">
        <v>59</v>
      </c>
      <c r="C123" s="15" t="s">
        <v>5</v>
      </c>
      <c r="D123" s="16">
        <v>3</v>
      </c>
      <c r="E123" s="17">
        <v>70950</v>
      </c>
      <c r="F123" s="20">
        <f t="shared" si="75"/>
        <v>212850</v>
      </c>
      <c r="G123" s="20">
        <f t="shared" si="76"/>
        <v>19156.5</v>
      </c>
      <c r="H123" s="20">
        <f t="shared" si="77"/>
        <v>193693.5</v>
      </c>
      <c r="I123" s="18">
        <f t="shared" si="78"/>
        <v>19369.349999999999</v>
      </c>
      <c r="J123" s="18">
        <f t="shared" si="79"/>
        <v>213062.85</v>
      </c>
    </row>
    <row r="124" spans="1:10" ht="24" customHeight="1" x14ac:dyDescent="0.25">
      <c r="A124" s="14">
        <v>44644</v>
      </c>
      <c r="B124" s="15" t="s">
        <v>59</v>
      </c>
      <c r="C124" s="15" t="s">
        <v>20</v>
      </c>
      <c r="D124" s="16">
        <v>1</v>
      </c>
      <c r="E124" s="17">
        <v>90750</v>
      </c>
      <c r="F124" s="20">
        <f t="shared" si="75"/>
        <v>90750</v>
      </c>
      <c r="G124" s="20">
        <f t="shared" si="76"/>
        <v>8167.5</v>
      </c>
      <c r="H124" s="20">
        <f t="shared" si="77"/>
        <v>82582.5</v>
      </c>
      <c r="I124" s="18">
        <f t="shared" si="78"/>
        <v>8258.25</v>
      </c>
      <c r="J124" s="18">
        <f t="shared" si="79"/>
        <v>90840.75</v>
      </c>
    </row>
    <row r="125" spans="1:10" ht="24" customHeight="1" x14ac:dyDescent="0.25">
      <c r="A125" s="14">
        <v>44646</v>
      </c>
      <c r="B125" s="15" t="s">
        <v>60</v>
      </c>
      <c r="C125" s="15" t="s">
        <v>25</v>
      </c>
      <c r="D125" s="16">
        <v>5</v>
      </c>
      <c r="E125" s="17">
        <v>55595</v>
      </c>
      <c r="F125" s="20">
        <f t="shared" ref="F125:F131" si="80">D125*E125</f>
        <v>277975</v>
      </c>
      <c r="G125" s="20">
        <f t="shared" ref="G125:G131" si="81">F125*9/100</f>
        <v>25017.75</v>
      </c>
      <c r="H125" s="20">
        <f t="shared" ref="H125:H131" si="82">F125-G125</f>
        <v>252957.25</v>
      </c>
      <c r="I125" s="18">
        <f t="shared" ref="I125:I131" si="83">H125*10/100</f>
        <v>25295.724999999999</v>
      </c>
      <c r="J125" s="18">
        <f t="shared" ref="J125:J131" si="84">H125+I125</f>
        <v>278252.97499999998</v>
      </c>
    </row>
    <row r="126" spans="1:10" ht="24" customHeight="1" x14ac:dyDescent="0.25">
      <c r="A126" s="14">
        <v>44646</v>
      </c>
      <c r="B126" s="15" t="s">
        <v>60</v>
      </c>
      <c r="C126" s="15" t="s">
        <v>2</v>
      </c>
      <c r="D126" s="16">
        <v>3</v>
      </c>
      <c r="E126" s="17">
        <v>107205</v>
      </c>
      <c r="F126" s="20">
        <f t="shared" si="80"/>
        <v>321615</v>
      </c>
      <c r="G126" s="20">
        <f t="shared" si="81"/>
        <v>28945.35</v>
      </c>
      <c r="H126" s="20">
        <f t="shared" si="82"/>
        <v>292669.65000000002</v>
      </c>
      <c r="I126" s="18">
        <f t="shared" si="83"/>
        <v>29266.965</v>
      </c>
      <c r="J126" s="18">
        <f t="shared" si="84"/>
        <v>321936.61500000005</v>
      </c>
    </row>
    <row r="127" spans="1:10" ht="24" customHeight="1" x14ac:dyDescent="0.25">
      <c r="A127" s="14">
        <v>44646</v>
      </c>
      <c r="B127" s="15" t="s">
        <v>60</v>
      </c>
      <c r="C127" s="15" t="s">
        <v>5</v>
      </c>
      <c r="D127" s="16">
        <v>3</v>
      </c>
      <c r="E127" s="17">
        <v>70950</v>
      </c>
      <c r="F127" s="20">
        <f t="shared" si="80"/>
        <v>212850</v>
      </c>
      <c r="G127" s="20">
        <f t="shared" si="81"/>
        <v>19156.5</v>
      </c>
      <c r="H127" s="20">
        <f t="shared" si="82"/>
        <v>193693.5</v>
      </c>
      <c r="I127" s="18">
        <f t="shared" si="83"/>
        <v>19369.349999999999</v>
      </c>
      <c r="J127" s="18">
        <f t="shared" si="84"/>
        <v>213062.85</v>
      </c>
    </row>
    <row r="128" spans="1:10" ht="24" customHeight="1" x14ac:dyDescent="0.25">
      <c r="A128" s="14">
        <v>44646</v>
      </c>
      <c r="B128" s="15" t="s">
        <v>60</v>
      </c>
      <c r="C128" s="15" t="s">
        <v>17</v>
      </c>
      <c r="D128" s="16">
        <v>2</v>
      </c>
      <c r="E128" s="17">
        <v>59400</v>
      </c>
      <c r="F128" s="20">
        <f t="shared" si="80"/>
        <v>118800</v>
      </c>
      <c r="G128" s="20">
        <f t="shared" si="81"/>
        <v>10692</v>
      </c>
      <c r="H128" s="20">
        <f t="shared" si="82"/>
        <v>108108</v>
      </c>
      <c r="I128" s="18">
        <f t="shared" si="83"/>
        <v>10810.8</v>
      </c>
      <c r="J128" s="18">
        <f t="shared" si="84"/>
        <v>118918.8</v>
      </c>
    </row>
    <row r="129" spans="1:10" ht="24" customHeight="1" x14ac:dyDescent="0.25">
      <c r="A129" s="14">
        <v>44646</v>
      </c>
      <c r="B129" s="15" t="s">
        <v>60</v>
      </c>
      <c r="C129" s="15" t="s">
        <v>15</v>
      </c>
      <c r="D129" s="16">
        <v>4</v>
      </c>
      <c r="E129" s="17">
        <v>46000</v>
      </c>
      <c r="F129" s="20">
        <f t="shared" si="80"/>
        <v>184000</v>
      </c>
      <c r="G129" s="20">
        <f t="shared" si="81"/>
        <v>16560</v>
      </c>
      <c r="H129" s="20">
        <f t="shared" si="82"/>
        <v>167440</v>
      </c>
      <c r="I129" s="18">
        <f t="shared" si="83"/>
        <v>16744</v>
      </c>
      <c r="J129" s="18">
        <f t="shared" si="84"/>
        <v>184184</v>
      </c>
    </row>
    <row r="130" spans="1:10" ht="24" customHeight="1" x14ac:dyDescent="0.25">
      <c r="A130" s="14">
        <v>44646</v>
      </c>
      <c r="B130" s="15" t="s">
        <v>60</v>
      </c>
      <c r="C130" s="15" t="s">
        <v>20</v>
      </c>
      <c r="D130" s="16">
        <v>1</v>
      </c>
      <c r="E130" s="17">
        <v>90750</v>
      </c>
      <c r="F130" s="20">
        <f t="shared" si="80"/>
        <v>90750</v>
      </c>
      <c r="G130" s="20">
        <f t="shared" si="81"/>
        <v>8167.5</v>
      </c>
      <c r="H130" s="20">
        <f t="shared" si="82"/>
        <v>82582.5</v>
      </c>
      <c r="I130" s="18">
        <f t="shared" si="83"/>
        <v>8258.25</v>
      </c>
      <c r="J130" s="18">
        <f t="shared" si="84"/>
        <v>90840.75</v>
      </c>
    </row>
    <row r="131" spans="1:10" ht="24" customHeight="1" x14ac:dyDescent="0.25">
      <c r="A131" s="14">
        <v>44646</v>
      </c>
      <c r="B131" s="15" t="s">
        <v>60</v>
      </c>
      <c r="C131" s="15" t="s">
        <v>7</v>
      </c>
      <c r="D131" s="16">
        <v>1</v>
      </c>
      <c r="E131" s="17">
        <v>111058</v>
      </c>
      <c r="F131" s="20">
        <f t="shared" si="80"/>
        <v>111058</v>
      </c>
      <c r="G131" s="20">
        <f t="shared" si="81"/>
        <v>9995.2199999999993</v>
      </c>
      <c r="H131" s="20">
        <f t="shared" si="82"/>
        <v>101062.78</v>
      </c>
      <c r="I131" s="18">
        <f t="shared" si="83"/>
        <v>10106.278</v>
      </c>
      <c r="J131" s="18">
        <f t="shared" si="84"/>
        <v>111169.058</v>
      </c>
    </row>
    <row r="132" spans="1:10" ht="24" customHeight="1" x14ac:dyDescent="0.25">
      <c r="A132" s="14">
        <v>44644</v>
      </c>
      <c r="B132" s="15" t="s">
        <v>61</v>
      </c>
      <c r="C132" s="15" t="s">
        <v>5</v>
      </c>
      <c r="D132" s="16">
        <v>1</v>
      </c>
      <c r="E132" s="17">
        <v>70950</v>
      </c>
      <c r="F132" s="20">
        <f t="shared" ref="F132:F134" si="85">D132*E132</f>
        <v>70950</v>
      </c>
      <c r="G132" s="20">
        <f t="shared" ref="G132:G134" si="86">F132*9/100</f>
        <v>6385.5</v>
      </c>
      <c r="H132" s="20">
        <f t="shared" ref="H132:H134" si="87">F132-G132</f>
        <v>64564.5</v>
      </c>
      <c r="I132" s="18">
        <f t="shared" ref="I132:I134" si="88">H132*10/100</f>
        <v>6456.45</v>
      </c>
      <c r="J132" s="18">
        <f t="shared" ref="J132:J134" si="89">H132+I132</f>
        <v>71020.95</v>
      </c>
    </row>
    <row r="133" spans="1:10" ht="24" customHeight="1" x14ac:dyDescent="0.25">
      <c r="A133" s="14">
        <v>44644</v>
      </c>
      <c r="B133" s="15" t="s">
        <v>61</v>
      </c>
      <c r="C133" s="15" t="s">
        <v>2</v>
      </c>
      <c r="D133" s="16">
        <v>1</v>
      </c>
      <c r="E133" s="17">
        <v>107205</v>
      </c>
      <c r="F133" s="20">
        <f t="shared" si="85"/>
        <v>107205</v>
      </c>
      <c r="G133" s="20">
        <f t="shared" si="86"/>
        <v>9648.4500000000007</v>
      </c>
      <c r="H133" s="20">
        <f t="shared" si="87"/>
        <v>97556.55</v>
      </c>
      <c r="I133" s="18">
        <f t="shared" si="88"/>
        <v>9755.6550000000007</v>
      </c>
      <c r="J133" s="18">
        <f t="shared" si="89"/>
        <v>107312.205</v>
      </c>
    </row>
    <row r="134" spans="1:10" ht="24" customHeight="1" x14ac:dyDescent="0.25">
      <c r="A134" s="14">
        <v>44644</v>
      </c>
      <c r="B134" s="15" t="s">
        <v>61</v>
      </c>
      <c r="C134" s="15" t="s">
        <v>17</v>
      </c>
      <c r="D134" s="16">
        <v>2</v>
      </c>
      <c r="E134" s="17">
        <v>59400</v>
      </c>
      <c r="F134" s="20">
        <f t="shared" si="85"/>
        <v>118800</v>
      </c>
      <c r="G134" s="20">
        <f t="shared" si="86"/>
        <v>10692</v>
      </c>
      <c r="H134" s="20">
        <f t="shared" si="87"/>
        <v>108108</v>
      </c>
      <c r="I134" s="18">
        <f t="shared" si="88"/>
        <v>10810.8</v>
      </c>
      <c r="J134" s="18">
        <f t="shared" si="89"/>
        <v>118918.8</v>
      </c>
    </row>
    <row r="135" spans="1:10" ht="24" customHeight="1" x14ac:dyDescent="0.25">
      <c r="A135" s="14">
        <v>44644</v>
      </c>
      <c r="B135" s="15" t="s">
        <v>61</v>
      </c>
      <c r="C135" s="15" t="s">
        <v>1</v>
      </c>
      <c r="D135" s="16">
        <v>4</v>
      </c>
      <c r="E135" s="17">
        <v>50182</v>
      </c>
      <c r="F135" s="20">
        <f t="shared" ref="F135:F145" si="90">D135*E135</f>
        <v>200728</v>
      </c>
      <c r="G135" s="20">
        <f t="shared" ref="G135:G145" si="91">F135*9/100</f>
        <v>18065.52</v>
      </c>
      <c r="H135" s="20">
        <f t="shared" ref="H135:H145" si="92">F135-G135</f>
        <v>182662.48</v>
      </c>
      <c r="I135" s="18">
        <f t="shared" ref="I135:I145" si="93">H135*10/100</f>
        <v>18266.248</v>
      </c>
      <c r="J135" s="18">
        <f t="shared" ref="J135:J145" si="94">H135+I135</f>
        <v>200928.728</v>
      </c>
    </row>
    <row r="136" spans="1:10" ht="24" customHeight="1" x14ac:dyDescent="0.25">
      <c r="A136" s="14">
        <v>44644</v>
      </c>
      <c r="B136" s="15" t="s">
        <v>61</v>
      </c>
      <c r="C136" s="15" t="s">
        <v>20</v>
      </c>
      <c r="D136" s="16">
        <v>3</v>
      </c>
      <c r="E136" s="17">
        <v>90750</v>
      </c>
      <c r="F136" s="20">
        <f t="shared" si="90"/>
        <v>272250</v>
      </c>
      <c r="G136" s="20">
        <f t="shared" si="91"/>
        <v>24502.5</v>
      </c>
      <c r="H136" s="20">
        <f t="shared" si="92"/>
        <v>247747.5</v>
      </c>
      <c r="I136" s="18">
        <f t="shared" si="93"/>
        <v>24774.75</v>
      </c>
      <c r="J136" s="18">
        <f t="shared" si="94"/>
        <v>272522.25</v>
      </c>
    </row>
    <row r="137" spans="1:10" ht="24" customHeight="1" x14ac:dyDescent="0.25">
      <c r="A137" s="14">
        <v>44644</v>
      </c>
      <c r="B137" s="15" t="s">
        <v>61</v>
      </c>
      <c r="C137" s="15" t="s">
        <v>19</v>
      </c>
      <c r="D137" s="16">
        <v>1</v>
      </c>
      <c r="E137" s="17">
        <v>105400</v>
      </c>
      <c r="F137" s="20">
        <f t="shared" si="90"/>
        <v>105400</v>
      </c>
      <c r="G137" s="20">
        <f t="shared" si="91"/>
        <v>9486</v>
      </c>
      <c r="H137" s="20">
        <f t="shared" si="92"/>
        <v>95914</v>
      </c>
      <c r="I137" s="18">
        <f t="shared" si="93"/>
        <v>9591.4</v>
      </c>
      <c r="J137" s="18">
        <f t="shared" si="94"/>
        <v>105505.4</v>
      </c>
    </row>
    <row r="138" spans="1:10" ht="24" customHeight="1" x14ac:dyDescent="0.25">
      <c r="A138" s="14">
        <v>44644</v>
      </c>
      <c r="B138" s="15" t="s">
        <v>61</v>
      </c>
      <c r="C138" s="15" t="s">
        <v>16</v>
      </c>
      <c r="D138" s="16">
        <v>1</v>
      </c>
      <c r="E138" s="17">
        <v>74250</v>
      </c>
      <c r="F138" s="20">
        <f t="shared" si="90"/>
        <v>74250</v>
      </c>
      <c r="G138" s="20">
        <f t="shared" si="91"/>
        <v>6682.5</v>
      </c>
      <c r="H138" s="20">
        <f t="shared" si="92"/>
        <v>67567.5</v>
      </c>
      <c r="I138" s="18">
        <f t="shared" si="93"/>
        <v>6756.75</v>
      </c>
      <c r="J138" s="18">
        <f t="shared" si="94"/>
        <v>74324.25</v>
      </c>
    </row>
    <row r="139" spans="1:10" ht="24" customHeight="1" x14ac:dyDescent="0.25">
      <c r="A139" s="14">
        <v>44648</v>
      </c>
      <c r="B139" s="15" t="s">
        <v>62</v>
      </c>
      <c r="C139" s="15" t="s">
        <v>3</v>
      </c>
      <c r="D139" s="16">
        <v>1</v>
      </c>
      <c r="E139" s="17">
        <v>61050</v>
      </c>
      <c r="F139" s="20">
        <f t="shared" si="90"/>
        <v>61050</v>
      </c>
      <c r="G139" s="20">
        <f t="shared" si="91"/>
        <v>5494.5</v>
      </c>
      <c r="H139" s="20">
        <f t="shared" si="92"/>
        <v>55555.5</v>
      </c>
      <c r="I139" s="18">
        <f t="shared" si="93"/>
        <v>5555.55</v>
      </c>
      <c r="J139" s="18">
        <f t="shared" si="94"/>
        <v>61111.05</v>
      </c>
    </row>
    <row r="140" spans="1:10" ht="24" customHeight="1" x14ac:dyDescent="0.25">
      <c r="A140" s="14">
        <v>44648</v>
      </c>
      <c r="B140" s="15" t="s">
        <v>62</v>
      </c>
      <c r="C140" s="19" t="s">
        <v>4</v>
      </c>
      <c r="D140" s="16">
        <v>2</v>
      </c>
      <c r="E140" s="17">
        <v>119066</v>
      </c>
      <c r="F140" s="20">
        <f t="shared" si="90"/>
        <v>238132</v>
      </c>
      <c r="G140" s="20">
        <f t="shared" si="91"/>
        <v>21431.88</v>
      </c>
      <c r="H140" s="20">
        <f t="shared" si="92"/>
        <v>216700.12</v>
      </c>
      <c r="I140" s="18">
        <f t="shared" si="93"/>
        <v>21670.012000000002</v>
      </c>
      <c r="J140" s="18">
        <f t="shared" si="94"/>
        <v>238370.13199999998</v>
      </c>
    </row>
    <row r="141" spans="1:10" ht="24" customHeight="1" x14ac:dyDescent="0.25">
      <c r="A141" s="14">
        <v>44648</v>
      </c>
      <c r="B141" s="15" t="s">
        <v>62</v>
      </c>
      <c r="C141" s="15" t="s">
        <v>16</v>
      </c>
      <c r="D141" s="16">
        <v>1</v>
      </c>
      <c r="E141" s="17">
        <v>74250</v>
      </c>
      <c r="F141" s="20">
        <f t="shared" si="90"/>
        <v>74250</v>
      </c>
      <c r="G141" s="20">
        <f t="shared" si="91"/>
        <v>6682.5</v>
      </c>
      <c r="H141" s="20">
        <f t="shared" si="92"/>
        <v>67567.5</v>
      </c>
      <c r="I141" s="18">
        <f t="shared" si="93"/>
        <v>6756.75</v>
      </c>
      <c r="J141" s="18">
        <f t="shared" si="94"/>
        <v>74324.25</v>
      </c>
    </row>
    <row r="142" spans="1:10" ht="24" customHeight="1" x14ac:dyDescent="0.25">
      <c r="A142" s="14">
        <v>44648</v>
      </c>
      <c r="B142" s="15" t="s">
        <v>62</v>
      </c>
      <c r="C142" s="19" t="s">
        <v>6</v>
      </c>
      <c r="D142" s="16">
        <v>3</v>
      </c>
      <c r="E142" s="17">
        <v>73431</v>
      </c>
      <c r="F142" s="20">
        <f t="shared" si="90"/>
        <v>220293</v>
      </c>
      <c r="G142" s="20">
        <f t="shared" si="91"/>
        <v>19826.37</v>
      </c>
      <c r="H142" s="20">
        <f t="shared" si="92"/>
        <v>200466.63</v>
      </c>
      <c r="I142" s="18">
        <f t="shared" si="93"/>
        <v>20046.663</v>
      </c>
      <c r="J142" s="18">
        <f t="shared" si="94"/>
        <v>220513.29300000001</v>
      </c>
    </row>
    <row r="143" spans="1:10" ht="24" customHeight="1" x14ac:dyDescent="0.25">
      <c r="A143" s="14">
        <v>44648</v>
      </c>
      <c r="B143" s="15" t="s">
        <v>62</v>
      </c>
      <c r="C143" s="15" t="s">
        <v>1</v>
      </c>
      <c r="D143" s="16">
        <v>5</v>
      </c>
      <c r="E143" s="17">
        <v>50182</v>
      </c>
      <c r="F143" s="20">
        <f t="shared" si="90"/>
        <v>250910</v>
      </c>
      <c r="G143" s="20">
        <f t="shared" si="91"/>
        <v>22581.9</v>
      </c>
      <c r="H143" s="20">
        <f t="shared" si="92"/>
        <v>228328.1</v>
      </c>
      <c r="I143" s="18">
        <f t="shared" si="93"/>
        <v>22832.81</v>
      </c>
      <c r="J143" s="18">
        <f t="shared" si="94"/>
        <v>251160.91</v>
      </c>
    </row>
    <row r="144" spans="1:10" ht="24" customHeight="1" x14ac:dyDescent="0.25">
      <c r="A144" s="14">
        <v>44648</v>
      </c>
      <c r="B144" s="15" t="s">
        <v>62</v>
      </c>
      <c r="C144" s="15" t="s">
        <v>25</v>
      </c>
      <c r="D144" s="16">
        <v>2</v>
      </c>
      <c r="E144" s="17">
        <v>55595</v>
      </c>
      <c r="F144" s="20">
        <f t="shared" si="90"/>
        <v>111190</v>
      </c>
      <c r="G144" s="20">
        <f t="shared" si="91"/>
        <v>10007.1</v>
      </c>
      <c r="H144" s="20">
        <f t="shared" si="92"/>
        <v>101182.9</v>
      </c>
      <c r="I144" s="18">
        <f t="shared" si="93"/>
        <v>10118.290000000001</v>
      </c>
      <c r="J144" s="18">
        <f t="shared" si="94"/>
        <v>111301.19</v>
      </c>
    </row>
    <row r="145" spans="1:10" ht="24" customHeight="1" x14ac:dyDescent="0.25">
      <c r="A145" s="14">
        <v>44648</v>
      </c>
      <c r="B145" s="15" t="s">
        <v>62</v>
      </c>
      <c r="C145" s="15" t="s">
        <v>2</v>
      </c>
      <c r="D145" s="16">
        <v>3</v>
      </c>
      <c r="E145" s="17">
        <v>107205</v>
      </c>
      <c r="F145" s="20">
        <f t="shared" si="90"/>
        <v>321615</v>
      </c>
      <c r="G145" s="20">
        <f t="shared" si="91"/>
        <v>28945.35</v>
      </c>
      <c r="H145" s="20">
        <f t="shared" si="92"/>
        <v>292669.65000000002</v>
      </c>
      <c r="I145" s="18">
        <f t="shared" si="93"/>
        <v>29266.965</v>
      </c>
      <c r="J145" s="18">
        <f t="shared" si="94"/>
        <v>321936.61500000005</v>
      </c>
    </row>
    <row r="146" spans="1:10" ht="24" customHeight="1" x14ac:dyDescent="0.25">
      <c r="A146" s="14">
        <v>44648</v>
      </c>
      <c r="B146" s="15" t="s">
        <v>62</v>
      </c>
      <c r="C146" s="15" t="s">
        <v>20</v>
      </c>
      <c r="D146" s="16">
        <v>2</v>
      </c>
      <c r="E146" s="17">
        <v>90750</v>
      </c>
      <c r="F146" s="20">
        <f t="shared" ref="F146:F162" si="95">D146*E146</f>
        <v>181500</v>
      </c>
      <c r="G146" s="20">
        <f t="shared" ref="G146:G162" si="96">F146*9/100</f>
        <v>16335</v>
      </c>
      <c r="H146" s="20">
        <f t="shared" ref="H146:H162" si="97">F146-G146</f>
        <v>165165</v>
      </c>
      <c r="I146" s="18">
        <f t="shared" ref="I146:I162" si="98">H146*10/100</f>
        <v>16516.5</v>
      </c>
      <c r="J146" s="18">
        <f t="shared" ref="J146:J162" si="99">H146+I146</f>
        <v>181681.5</v>
      </c>
    </row>
    <row r="147" spans="1:10" ht="24" customHeight="1" x14ac:dyDescent="0.25">
      <c r="A147" s="14">
        <v>44648</v>
      </c>
      <c r="B147" s="15" t="s">
        <v>62</v>
      </c>
      <c r="C147" s="15" t="s">
        <v>19</v>
      </c>
      <c r="D147" s="16">
        <v>3</v>
      </c>
      <c r="E147" s="17">
        <v>105400</v>
      </c>
      <c r="F147" s="20">
        <f t="shared" si="95"/>
        <v>316200</v>
      </c>
      <c r="G147" s="20">
        <f t="shared" si="96"/>
        <v>28458</v>
      </c>
      <c r="H147" s="20">
        <f t="shared" si="97"/>
        <v>287742</v>
      </c>
      <c r="I147" s="18">
        <f t="shared" si="98"/>
        <v>28774.2</v>
      </c>
      <c r="J147" s="18">
        <f t="shared" si="99"/>
        <v>316516.2</v>
      </c>
    </row>
    <row r="148" spans="1:10" ht="24" customHeight="1" x14ac:dyDescent="0.25">
      <c r="A148" s="14">
        <v>44644</v>
      </c>
      <c r="B148" s="15" t="s">
        <v>63</v>
      </c>
      <c r="C148" s="15" t="s">
        <v>3</v>
      </c>
      <c r="D148" s="16">
        <v>2</v>
      </c>
      <c r="E148" s="17">
        <v>61050</v>
      </c>
      <c r="F148" s="20">
        <f t="shared" ref="F148:F158" si="100">D148*E148</f>
        <v>122100</v>
      </c>
      <c r="G148" s="20">
        <f t="shared" ref="G148:G158" si="101">F148*9/100</f>
        <v>10989</v>
      </c>
      <c r="H148" s="20">
        <f t="shared" ref="H148:H158" si="102">F148-G148</f>
        <v>111111</v>
      </c>
      <c r="I148" s="18">
        <f t="shared" ref="I148:I158" si="103">H148*10/100</f>
        <v>11111.1</v>
      </c>
      <c r="J148" s="18">
        <f t="shared" ref="J148:J158" si="104">H148+I148</f>
        <v>122222.1</v>
      </c>
    </row>
    <row r="149" spans="1:10" ht="24" customHeight="1" x14ac:dyDescent="0.25">
      <c r="A149" s="14">
        <v>44644</v>
      </c>
      <c r="B149" s="15" t="s">
        <v>63</v>
      </c>
      <c r="C149" s="15" t="s">
        <v>20</v>
      </c>
      <c r="D149" s="16">
        <v>1</v>
      </c>
      <c r="E149" s="17">
        <v>90750</v>
      </c>
      <c r="F149" s="20">
        <f t="shared" si="100"/>
        <v>90750</v>
      </c>
      <c r="G149" s="20">
        <f t="shared" si="101"/>
        <v>8167.5</v>
      </c>
      <c r="H149" s="20">
        <f t="shared" si="102"/>
        <v>82582.5</v>
      </c>
      <c r="I149" s="18">
        <f t="shared" si="103"/>
        <v>8258.25</v>
      </c>
      <c r="J149" s="18">
        <f t="shared" si="104"/>
        <v>90840.75</v>
      </c>
    </row>
    <row r="150" spans="1:10" ht="24" customHeight="1" x14ac:dyDescent="0.25">
      <c r="A150" s="14">
        <v>44644</v>
      </c>
      <c r="B150" s="15" t="s">
        <v>64</v>
      </c>
      <c r="C150" s="15" t="s">
        <v>16</v>
      </c>
      <c r="D150" s="16">
        <v>1</v>
      </c>
      <c r="E150" s="17">
        <v>74250</v>
      </c>
      <c r="F150" s="20">
        <f t="shared" si="100"/>
        <v>74250</v>
      </c>
      <c r="G150" s="20">
        <f t="shared" si="101"/>
        <v>6682.5</v>
      </c>
      <c r="H150" s="20">
        <f t="shared" si="102"/>
        <v>67567.5</v>
      </c>
      <c r="I150" s="18">
        <f t="shared" si="103"/>
        <v>6756.75</v>
      </c>
      <c r="J150" s="18">
        <f t="shared" si="104"/>
        <v>74324.25</v>
      </c>
    </row>
    <row r="151" spans="1:10" ht="24" customHeight="1" x14ac:dyDescent="0.25">
      <c r="A151" s="14">
        <v>44644</v>
      </c>
      <c r="B151" s="15" t="s">
        <v>64</v>
      </c>
      <c r="C151" s="15" t="s">
        <v>5</v>
      </c>
      <c r="D151" s="16">
        <v>1</v>
      </c>
      <c r="E151" s="17">
        <v>70950</v>
      </c>
      <c r="F151" s="20">
        <f t="shared" si="100"/>
        <v>70950</v>
      </c>
      <c r="G151" s="20">
        <f t="shared" si="101"/>
        <v>6385.5</v>
      </c>
      <c r="H151" s="20">
        <f t="shared" si="102"/>
        <v>64564.5</v>
      </c>
      <c r="I151" s="18">
        <f t="shared" si="103"/>
        <v>6456.45</v>
      </c>
      <c r="J151" s="18">
        <f t="shared" si="104"/>
        <v>71020.95</v>
      </c>
    </row>
    <row r="152" spans="1:10" ht="24" customHeight="1" x14ac:dyDescent="0.25">
      <c r="A152" s="14">
        <v>44644</v>
      </c>
      <c r="B152" s="15" t="s">
        <v>64</v>
      </c>
      <c r="C152" s="15" t="s">
        <v>1</v>
      </c>
      <c r="D152" s="16">
        <v>1</v>
      </c>
      <c r="E152" s="17">
        <v>50182</v>
      </c>
      <c r="F152" s="20">
        <f t="shared" si="100"/>
        <v>50182</v>
      </c>
      <c r="G152" s="20">
        <f t="shared" si="101"/>
        <v>4516.38</v>
      </c>
      <c r="H152" s="20">
        <f t="shared" si="102"/>
        <v>45665.62</v>
      </c>
      <c r="I152" s="18">
        <f t="shared" si="103"/>
        <v>4566.5619999999999</v>
      </c>
      <c r="J152" s="18">
        <f t="shared" si="104"/>
        <v>50232.182000000001</v>
      </c>
    </row>
    <row r="153" spans="1:10" ht="24" customHeight="1" x14ac:dyDescent="0.25">
      <c r="A153" s="14">
        <v>44651</v>
      </c>
      <c r="B153" s="15" t="s">
        <v>65</v>
      </c>
      <c r="C153" s="15" t="s">
        <v>20</v>
      </c>
      <c r="D153" s="16">
        <v>1</v>
      </c>
      <c r="E153" s="17">
        <v>90750</v>
      </c>
      <c r="F153" s="20">
        <f t="shared" si="100"/>
        <v>90750</v>
      </c>
      <c r="G153" s="20">
        <f t="shared" si="101"/>
        <v>8167.5</v>
      </c>
      <c r="H153" s="20">
        <f t="shared" si="102"/>
        <v>82582.5</v>
      </c>
      <c r="I153" s="18">
        <f t="shared" si="103"/>
        <v>8258.25</v>
      </c>
      <c r="J153" s="18">
        <f t="shared" si="104"/>
        <v>90840.75</v>
      </c>
    </row>
    <row r="154" spans="1:10" ht="24" customHeight="1" x14ac:dyDescent="0.25">
      <c r="A154" s="14">
        <v>44651</v>
      </c>
      <c r="B154" s="15" t="s">
        <v>65</v>
      </c>
      <c r="C154" s="15" t="s">
        <v>19</v>
      </c>
      <c r="D154" s="16">
        <v>1</v>
      </c>
      <c r="E154" s="17">
        <v>105400</v>
      </c>
      <c r="F154" s="20">
        <f t="shared" si="100"/>
        <v>105400</v>
      </c>
      <c r="G154" s="20">
        <f t="shared" si="101"/>
        <v>9486</v>
      </c>
      <c r="H154" s="20">
        <f t="shared" si="102"/>
        <v>95914</v>
      </c>
      <c r="I154" s="18">
        <f t="shared" si="103"/>
        <v>9591.4</v>
      </c>
      <c r="J154" s="18">
        <f t="shared" si="104"/>
        <v>105505.4</v>
      </c>
    </row>
    <row r="155" spans="1:10" ht="24" customHeight="1" x14ac:dyDescent="0.25">
      <c r="A155" s="14">
        <v>44643</v>
      </c>
      <c r="B155" s="15" t="s">
        <v>66</v>
      </c>
      <c r="C155" s="15" t="s">
        <v>5</v>
      </c>
      <c r="D155" s="16">
        <v>1</v>
      </c>
      <c r="E155" s="17">
        <v>70950</v>
      </c>
      <c r="F155" s="20">
        <f t="shared" si="100"/>
        <v>70950</v>
      </c>
      <c r="G155" s="20">
        <f t="shared" si="101"/>
        <v>6385.5</v>
      </c>
      <c r="H155" s="20">
        <f t="shared" si="102"/>
        <v>64564.5</v>
      </c>
      <c r="I155" s="18">
        <f t="shared" si="103"/>
        <v>6456.45</v>
      </c>
      <c r="J155" s="18">
        <f t="shared" si="104"/>
        <v>71020.95</v>
      </c>
    </row>
    <row r="156" spans="1:10" ht="24" customHeight="1" x14ac:dyDescent="0.25">
      <c r="A156" s="14">
        <v>44628</v>
      </c>
      <c r="B156" s="15" t="s">
        <v>67</v>
      </c>
      <c r="C156" s="15" t="s">
        <v>2</v>
      </c>
      <c r="D156" s="16">
        <v>10</v>
      </c>
      <c r="E156" s="17">
        <v>107205</v>
      </c>
      <c r="F156" s="20">
        <f t="shared" si="100"/>
        <v>1072050</v>
      </c>
      <c r="G156" s="20">
        <f t="shared" si="101"/>
        <v>96484.5</v>
      </c>
      <c r="H156" s="20">
        <f t="shared" si="102"/>
        <v>975565.5</v>
      </c>
      <c r="I156" s="18">
        <f t="shared" si="103"/>
        <v>97556.55</v>
      </c>
      <c r="J156" s="18">
        <f t="shared" si="104"/>
        <v>1073122.05</v>
      </c>
    </row>
    <row r="157" spans="1:10" ht="24" customHeight="1" x14ac:dyDescent="0.25">
      <c r="A157" s="14">
        <v>44628</v>
      </c>
      <c r="B157" s="15" t="s">
        <v>67</v>
      </c>
      <c r="C157" s="15" t="s">
        <v>25</v>
      </c>
      <c r="D157" s="16">
        <v>7</v>
      </c>
      <c r="E157" s="17">
        <v>55595</v>
      </c>
      <c r="F157" s="20">
        <f t="shared" si="100"/>
        <v>389165</v>
      </c>
      <c r="G157" s="20">
        <f t="shared" si="101"/>
        <v>35024.85</v>
      </c>
      <c r="H157" s="20">
        <f t="shared" si="102"/>
        <v>354140.15</v>
      </c>
      <c r="I157" s="18">
        <f t="shared" si="103"/>
        <v>35414.014999999999</v>
      </c>
      <c r="J157" s="18">
        <f t="shared" si="104"/>
        <v>389554.16500000004</v>
      </c>
    </row>
    <row r="158" spans="1:10" ht="24" customHeight="1" x14ac:dyDescent="0.25">
      <c r="A158" s="14">
        <v>44628</v>
      </c>
      <c r="B158" s="15" t="s">
        <v>67</v>
      </c>
      <c r="C158" s="15" t="s">
        <v>5</v>
      </c>
      <c r="D158" s="16">
        <v>2</v>
      </c>
      <c r="E158" s="17">
        <v>70950</v>
      </c>
      <c r="F158" s="20">
        <f t="shared" si="100"/>
        <v>141900</v>
      </c>
      <c r="G158" s="20">
        <f t="shared" si="101"/>
        <v>12771</v>
      </c>
      <c r="H158" s="20">
        <f t="shared" si="102"/>
        <v>129129</v>
      </c>
      <c r="I158" s="18">
        <f t="shared" si="103"/>
        <v>12912.9</v>
      </c>
      <c r="J158" s="18">
        <f t="shared" si="104"/>
        <v>142041.9</v>
      </c>
    </row>
    <row r="159" spans="1:10" ht="24" customHeight="1" x14ac:dyDescent="0.25">
      <c r="A159" s="14">
        <v>44628</v>
      </c>
      <c r="B159" s="15" t="s">
        <v>67</v>
      </c>
      <c r="C159" s="19" t="s">
        <v>4</v>
      </c>
      <c r="D159" s="16">
        <v>5</v>
      </c>
      <c r="E159" s="17">
        <v>119066</v>
      </c>
      <c r="F159" s="20">
        <f t="shared" si="95"/>
        <v>595330</v>
      </c>
      <c r="G159" s="20">
        <f t="shared" si="96"/>
        <v>53579.7</v>
      </c>
      <c r="H159" s="20">
        <f t="shared" si="97"/>
        <v>541750.30000000005</v>
      </c>
      <c r="I159" s="18">
        <f t="shared" si="98"/>
        <v>54175.03</v>
      </c>
      <c r="J159" s="18">
        <f t="shared" si="99"/>
        <v>595925.33000000007</v>
      </c>
    </row>
    <row r="160" spans="1:10" ht="24" customHeight="1" x14ac:dyDescent="0.25">
      <c r="A160" s="14">
        <v>44628</v>
      </c>
      <c r="B160" s="15" t="s">
        <v>67</v>
      </c>
      <c r="C160" s="19" t="s">
        <v>6</v>
      </c>
      <c r="D160" s="16">
        <v>3</v>
      </c>
      <c r="E160" s="17">
        <v>73431</v>
      </c>
      <c r="F160" s="20">
        <f t="shared" si="95"/>
        <v>220293</v>
      </c>
      <c r="G160" s="20">
        <f t="shared" si="96"/>
        <v>19826.37</v>
      </c>
      <c r="H160" s="20">
        <f t="shared" si="97"/>
        <v>200466.63</v>
      </c>
      <c r="I160" s="18">
        <f t="shared" si="98"/>
        <v>20046.663</v>
      </c>
      <c r="J160" s="18">
        <f t="shared" si="99"/>
        <v>220513.29300000001</v>
      </c>
    </row>
    <row r="161" spans="1:10" ht="24" customHeight="1" x14ac:dyDescent="0.25">
      <c r="A161" s="14">
        <v>44628</v>
      </c>
      <c r="B161" s="15" t="s">
        <v>67</v>
      </c>
      <c r="C161" s="15" t="s">
        <v>7</v>
      </c>
      <c r="D161" s="16">
        <v>2</v>
      </c>
      <c r="E161" s="17">
        <v>111058</v>
      </c>
      <c r="F161" s="20">
        <f t="shared" si="95"/>
        <v>222116</v>
      </c>
      <c r="G161" s="20">
        <f t="shared" si="96"/>
        <v>19990.439999999999</v>
      </c>
      <c r="H161" s="20">
        <f t="shared" si="97"/>
        <v>202125.56</v>
      </c>
      <c r="I161" s="18">
        <f t="shared" si="98"/>
        <v>20212.556</v>
      </c>
      <c r="J161" s="18">
        <f t="shared" si="99"/>
        <v>222338.11600000001</v>
      </c>
    </row>
    <row r="162" spans="1:10" ht="24" customHeight="1" x14ac:dyDescent="0.25">
      <c r="A162" s="14">
        <v>44628</v>
      </c>
      <c r="B162" s="15" t="s">
        <v>67</v>
      </c>
      <c r="C162" s="15" t="s">
        <v>16</v>
      </c>
      <c r="D162" s="16">
        <v>1</v>
      </c>
      <c r="E162" s="17">
        <v>74250</v>
      </c>
      <c r="F162" s="20">
        <f t="shared" si="95"/>
        <v>74250</v>
      </c>
      <c r="G162" s="20">
        <f t="shared" si="96"/>
        <v>6682.5</v>
      </c>
      <c r="H162" s="20">
        <f t="shared" si="97"/>
        <v>67567.5</v>
      </c>
      <c r="I162" s="18">
        <f t="shared" si="98"/>
        <v>6756.75</v>
      </c>
      <c r="J162" s="18">
        <f t="shared" si="99"/>
        <v>74324.25</v>
      </c>
    </row>
    <row r="163" spans="1:10" ht="24" customHeight="1" x14ac:dyDescent="0.25">
      <c r="A163" s="14">
        <v>44625</v>
      </c>
      <c r="B163" s="15" t="s">
        <v>68</v>
      </c>
      <c r="C163" s="15" t="s">
        <v>3</v>
      </c>
      <c r="D163" s="16">
        <v>1</v>
      </c>
      <c r="E163" s="17">
        <v>61050</v>
      </c>
      <c r="F163" s="20">
        <f t="shared" ref="F163" si="105">D163*E163</f>
        <v>61050</v>
      </c>
      <c r="G163" s="20">
        <f t="shared" ref="G163" si="106">F163*9/100</f>
        <v>5494.5</v>
      </c>
      <c r="H163" s="20">
        <f t="shared" ref="H163" si="107">F163-G163</f>
        <v>55555.5</v>
      </c>
      <c r="I163" s="18">
        <f t="shared" ref="I163" si="108">H163*10/100</f>
        <v>5555.55</v>
      </c>
      <c r="J163" s="18">
        <f t="shared" ref="J163" si="109">H163+I163</f>
        <v>61111.05</v>
      </c>
    </row>
    <row r="164" spans="1:10" ht="24" customHeight="1" x14ac:dyDescent="0.25">
      <c r="A164" s="14">
        <v>44625</v>
      </c>
      <c r="B164" s="15" t="s">
        <v>69</v>
      </c>
      <c r="C164" s="15" t="s">
        <v>19</v>
      </c>
      <c r="D164" s="16">
        <v>5</v>
      </c>
      <c r="E164" s="17">
        <v>105400</v>
      </c>
      <c r="F164" s="20">
        <f t="shared" ref="F164:F166" si="110">D164*E164</f>
        <v>527000</v>
      </c>
      <c r="G164" s="20">
        <f t="shared" ref="G164:G166" si="111">F164*9/100</f>
        <v>47430</v>
      </c>
      <c r="H164" s="20">
        <f t="shared" ref="H164:H166" si="112">F164-G164</f>
        <v>479570</v>
      </c>
      <c r="I164" s="18">
        <f t="shared" ref="I164:I166" si="113">H164*10/100</f>
        <v>47957</v>
      </c>
      <c r="J164" s="18">
        <f t="shared" ref="J164:J166" si="114">H164+I164</f>
        <v>527527</v>
      </c>
    </row>
    <row r="165" spans="1:10" ht="24" customHeight="1" x14ac:dyDescent="0.25">
      <c r="A165" s="14">
        <v>44627</v>
      </c>
      <c r="B165" s="15" t="s">
        <v>70</v>
      </c>
      <c r="C165" s="15" t="s">
        <v>5</v>
      </c>
      <c r="D165" s="16">
        <v>2</v>
      </c>
      <c r="E165" s="17">
        <v>70950</v>
      </c>
      <c r="F165" s="20">
        <f t="shared" si="110"/>
        <v>141900</v>
      </c>
      <c r="G165" s="20">
        <f t="shared" si="111"/>
        <v>12771</v>
      </c>
      <c r="H165" s="20">
        <f t="shared" si="112"/>
        <v>129129</v>
      </c>
      <c r="I165" s="18">
        <f t="shared" si="113"/>
        <v>12912.9</v>
      </c>
      <c r="J165" s="18">
        <f t="shared" si="114"/>
        <v>142041.9</v>
      </c>
    </row>
    <row r="166" spans="1:10" ht="24" customHeight="1" x14ac:dyDescent="0.25">
      <c r="A166" s="14">
        <v>44627</v>
      </c>
      <c r="B166" s="15" t="s">
        <v>70</v>
      </c>
      <c r="C166" s="15" t="s">
        <v>15</v>
      </c>
      <c r="D166" s="16">
        <v>12</v>
      </c>
      <c r="E166" s="17">
        <v>46000</v>
      </c>
      <c r="F166" s="20">
        <f t="shared" si="110"/>
        <v>552000</v>
      </c>
      <c r="G166" s="20">
        <f t="shared" si="111"/>
        <v>49680</v>
      </c>
      <c r="H166" s="20">
        <f t="shared" si="112"/>
        <v>502320</v>
      </c>
      <c r="I166" s="18">
        <f t="shared" si="113"/>
        <v>50232</v>
      </c>
      <c r="J166" s="18">
        <f t="shared" si="114"/>
        <v>552552</v>
      </c>
    </row>
    <row r="167" spans="1:10" x14ac:dyDescent="0.25">
      <c r="A167" s="8"/>
      <c r="B167" s="9"/>
      <c r="C167" s="9"/>
      <c r="D167" s="10">
        <f>SUM(D4:D166)</f>
        <v>377</v>
      </c>
      <c r="E167" s="11"/>
      <c r="F167" s="11">
        <f>SUM(F4:F166)</f>
        <v>29072320</v>
      </c>
      <c r="G167" s="11">
        <f>SUM(G4:G166)</f>
        <v>2613948.66</v>
      </c>
      <c r="H167" s="11">
        <f>SUM(H4:H166)</f>
        <v>26382075.340000004</v>
      </c>
      <c r="I167" s="11">
        <f>SUM(I4:I166)</f>
        <v>2638207.534</v>
      </c>
      <c r="J167" s="11">
        <f>SUM(J4:J166)</f>
        <v>29020282.873999994</v>
      </c>
    </row>
  </sheetData>
  <mergeCells count="2">
    <mergeCell ref="A1:H1"/>
    <mergeCell ref="A2:H2"/>
  </mergeCells>
  <phoneticPr fontId="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2022-09-10T09:59:48Z</dcterms:modified>
</cp:coreProperties>
</file>