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 activeTab="1"/>
  </bookViews>
  <sheets>
    <sheet name="Tổng cộng" sheetId="16" r:id="rId1"/>
    <sheet name="Chi tiết" sheetId="18" r:id="rId2"/>
    <sheet name="THÁNG 12-2021" sheetId="9" r:id="rId3"/>
    <sheet name="THÁNG 1" sheetId="10" r:id="rId4"/>
    <sheet name="THÁNG 2" sheetId="11" r:id="rId5"/>
    <sheet name="THÁNG 3" sheetId="12" r:id="rId6"/>
    <sheet name="THÁNG 4" sheetId="13" r:id="rId7"/>
    <sheet name="THÁNG 5" sheetId="14" r:id="rId8"/>
    <sheet name="THÁNG 6" sheetId="15" r:id="rId9"/>
    <sheet name="THÁNG 7" sheetId="17" r:id="rId10"/>
  </sheets>
  <definedNames>
    <definedName name="_xlnm._FilterDatabase" localSheetId="3" hidden="1">'THÁNG 1'!$B$5:$K$12</definedName>
    <definedName name="_xlnm._FilterDatabase" localSheetId="2" hidden="1">'THÁNG 12-2021'!$A$5:$I$5</definedName>
    <definedName name="_xlnm._FilterDatabase" localSheetId="4" hidden="1">'THÁNG 2'!$B$5:$K$9</definedName>
    <definedName name="_xlnm._FilterDatabase" localSheetId="5" hidden="1">'THÁNG 3'!$B$5:$K$12</definedName>
    <definedName name="_xlnm._FilterDatabase" localSheetId="6" hidden="1">'THÁNG 4'!$B$5:$K$12</definedName>
    <definedName name="_xlnm._FilterDatabase" localSheetId="7" hidden="1">'THÁNG 5'!$B$5:$K$16</definedName>
    <definedName name="_xlnm._FilterDatabase" localSheetId="8" hidden="1">'THÁNG 6'!$B$5:$K$12</definedName>
    <definedName name="_xlnm._FilterDatabase" localSheetId="9" hidden="1">'THÁNG 7'!$A$5:$I$5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8" i="18" l="1"/>
  <c r="H58" i="18"/>
  <c r="G58" i="18"/>
  <c r="H42" i="18"/>
  <c r="H41" i="18"/>
  <c r="H7" i="18"/>
  <c r="H6" i="18"/>
  <c r="C14" i="16"/>
  <c r="I6" i="18" l="1"/>
  <c r="H15" i="17"/>
  <c r="C13" i="16"/>
  <c r="G15" i="17"/>
  <c r="F15" i="17"/>
  <c r="C6" i="16" l="1"/>
  <c r="C12" i="16"/>
  <c r="C11" i="16"/>
  <c r="C10" i="16"/>
  <c r="C9" i="16"/>
  <c r="C8" i="16"/>
  <c r="C7" i="16"/>
  <c r="G12" i="9" l="1"/>
  <c r="F12" i="9"/>
  <c r="G16" i="14" l="1"/>
  <c r="H16" i="14"/>
  <c r="F16" i="14"/>
  <c r="G12" i="15"/>
  <c r="H12" i="15"/>
  <c r="F12" i="15"/>
  <c r="H15" i="14"/>
  <c r="H14" i="14"/>
  <c r="H12" i="13"/>
  <c r="G12" i="13"/>
  <c r="F12" i="13"/>
  <c r="G12" i="12"/>
  <c r="H12" i="12"/>
  <c r="F12" i="12"/>
  <c r="G9" i="11"/>
  <c r="H9" i="11"/>
  <c r="F9" i="11"/>
  <c r="G12" i="10"/>
  <c r="H12" i="10"/>
  <c r="F12" i="10"/>
  <c r="H6" i="9" l="1"/>
  <c r="H7" i="9"/>
  <c r="I6" i="9" l="1"/>
  <c r="H12" i="9"/>
</calcChain>
</file>

<file path=xl/sharedStrings.xml><?xml version="1.0" encoding="utf-8"?>
<sst xmlns="http://schemas.openxmlformats.org/spreadsheetml/2006/main" count="351" uniqueCount="47">
  <si>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</si>
  <si>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</si>
  <si>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</si>
  <si>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</si>
  <si>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</si>
  <si>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</si>
  <si>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</si>
  <si>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</si>
  <si>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</si>
  <si>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THÁNG 12  NĂM 2021</t>
  </si>
  <si>
    <t>15123</t>
  </si>
  <si>
    <t>CTY  Wincommerce</t>
  </si>
  <si>
    <t>Chiết khấu</t>
  </si>
  <si>
    <t xml:space="preserve"> Công ty  Wincommerce</t>
  </si>
  <si>
    <t>hàng trả</t>
  </si>
  <si>
    <t xml:space="preserve"> CHI TIẾT HÀNG TRẢ</t>
  </si>
  <si>
    <t>THÁNG 01  NĂM 2022</t>
  </si>
  <si>
    <t>THÁNG 02  NĂM 2022</t>
  </si>
  <si>
    <t>THÁNG 03  NĂM 2022</t>
  </si>
  <si>
    <t>0019708</t>
  </si>
  <si>
    <t>chiết khấu</t>
  </si>
  <si>
    <t>THÁNG 04  NĂM 2022</t>
  </si>
  <si>
    <t>THÁNG 05 NĂM 2022</t>
  </si>
  <si>
    <t>0002</t>
  </si>
  <si>
    <t>0005</t>
  </si>
  <si>
    <t>THÁNG 06 NĂM 2022</t>
  </si>
  <si>
    <t xml:space="preserve">Tháng </t>
  </si>
  <si>
    <t>Số tiền</t>
  </si>
  <si>
    <t>Tổng cộng</t>
  </si>
  <si>
    <t>Ghi chú</t>
  </si>
  <si>
    <t>TRẢ HÀNG, CHIẾT KHẤU</t>
  </si>
  <si>
    <t>Năm 2021, 2022</t>
  </si>
  <si>
    <t>12/2021</t>
  </si>
  <si>
    <t>01/2022</t>
  </si>
  <si>
    <t>02/2022</t>
  </si>
  <si>
    <t>03/2022</t>
  </si>
  <si>
    <t>04/2022</t>
  </si>
  <si>
    <t>05/2022</t>
  </si>
  <si>
    <t>06/2022</t>
  </si>
  <si>
    <t>THÁNG 07 NĂM 2022</t>
  </si>
  <si>
    <t>28/07/2022</t>
  </si>
  <si>
    <t>00003995</t>
  </si>
  <si>
    <t xml:space="preserve">chiết khấu </t>
  </si>
  <si>
    <t>00003998</t>
  </si>
  <si>
    <t>00004002</t>
  </si>
  <si>
    <t xml:space="preserve">hàng trả </t>
  </si>
  <si>
    <t>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</si>
</sst>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12"/>
      <name val="Calibri"/>
      <family val="2"/>
    </font>
    <font>
      <sz val="12"/>
      <name val="Calibri"/>
      <family val="2"/>
    </font>
    <font>
      <sz val="9"/>
      <name val="Microsoft Sans Serif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64" fontId="11" fillId="0" borderId="2" xfId="1" applyNumberFormat="1" applyFont="1" applyBorder="1" applyAlignment="1">
      <alignment horizontal="right" vertical="center"/>
    </xf>
    <xf numFmtId="164" fontId="11" fillId="0" borderId="2" xfId="3" applyNumberFormat="1" applyFont="1" applyBorder="1"/>
    <xf numFmtId="0" fontId="12" fillId="0" borderId="2" xfId="0" applyFont="1" applyBorder="1"/>
    <xf numFmtId="14" fontId="10" fillId="0" borderId="3" xfId="0" applyNumberFormat="1" applyFont="1" applyBorder="1" applyAlignment="1">
      <alignment horizontal="center" vertical="center"/>
    </xf>
    <xf numFmtId="14" fontId="10" fillId="0" borderId="2" xfId="0" quotePrefix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2" fillId="0" borderId="0" xfId="0" applyFont="1"/>
    <xf numFmtId="164" fontId="0" fillId="0" borderId="0" xfId="0" applyNumberFormat="1"/>
    <xf numFmtId="164" fontId="0" fillId="0" borderId="2" xfId="3" applyNumberFormat="1" applyFont="1" applyBorder="1"/>
    <xf numFmtId="164" fontId="0" fillId="0" borderId="0" xfId="1" applyNumberFormat="1" applyFont="1"/>
    <xf numFmtId="164" fontId="12" fillId="0" borderId="0" xfId="1" applyNumberFormat="1" applyFont="1"/>
    <xf numFmtId="164" fontId="5" fillId="0" borderId="0" xfId="1" applyNumberFormat="1" applyFont="1"/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0" borderId="0" xfId="0" applyFont="1"/>
    <xf numFmtId="0" fontId="14" fillId="0" borderId="2" xfId="0" applyFont="1" applyBorder="1" applyAlignment="1">
      <alignment horizontal="center"/>
    </xf>
    <xf numFmtId="14" fontId="14" fillId="0" borderId="2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164" fontId="13" fillId="0" borderId="2" xfId="1" applyNumberFormat="1" applyFont="1" applyBorder="1"/>
    <xf numFmtId="164" fontId="14" fillId="0" borderId="2" xfId="1" applyNumberFormat="1" applyFont="1" applyBorder="1"/>
    <xf numFmtId="14" fontId="13" fillId="0" borderId="2" xfId="0" quotePrefix="1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2" xfId="1" applyNumberFormat="1" applyFont="1" applyBorder="1"/>
    <xf numFmtId="14" fontId="10" fillId="0" borderId="2" xfId="0" applyNumberFormat="1" applyFont="1" applyBorder="1" applyAlignment="1">
      <alignment horizontal="center" vertical="center"/>
    </xf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workbookViewId="0">
      <selection activeCell="C15" sqref="C15"/>
    </sheetView>
  </sheetViews>
  <sheetFormatPr defaultRowHeight="15.75" x14ac:dyDescent="0.25"/>
  <cols>
    <col min="1" max="1" width="8.42578125" style="28" customWidth="1"/>
    <col min="2" max="2" width="20.5703125" style="29" customWidth="1"/>
    <col min="3" max="3" width="22" style="30" customWidth="1"/>
    <col min="4" max="4" width="17.7109375" style="30" customWidth="1"/>
    <col min="5" max="16384" width="9.140625" style="30"/>
  </cols>
  <sheetData>
    <row r="2" spans="1:4" ht="16.5" x14ac:dyDescent="0.25">
      <c r="A2" s="39" t="s">
        <v>30</v>
      </c>
      <c r="B2" s="39"/>
      <c r="C2" s="39"/>
      <c r="D2" s="39"/>
    </row>
    <row r="3" spans="1:4" ht="16.5" x14ac:dyDescent="0.25">
      <c r="A3" s="39" t="s">
        <v>31</v>
      </c>
      <c r="B3" s="39"/>
      <c r="C3" s="39"/>
      <c r="D3" s="39"/>
    </row>
    <row r="5" spans="1:4" s="33" customFormat="1" x14ac:dyDescent="0.25">
      <c r="A5" s="31" t="s">
        <v>6</v>
      </c>
      <c r="B5" s="32" t="s">
        <v>26</v>
      </c>
      <c r="C5" s="31" t="s">
        <v>27</v>
      </c>
      <c r="D5" s="31" t="s">
        <v>29</v>
      </c>
    </row>
    <row r="6" spans="1:4" x14ac:dyDescent="0.25">
      <c r="A6" s="34">
        <v>1</v>
      </c>
      <c r="B6" s="38" t="s">
        <v>32</v>
      </c>
      <c r="C6" s="36">
        <f>'THÁNG 12-2021'!H12</f>
        <v>5852472863</v>
      </c>
      <c r="D6" s="35"/>
    </row>
    <row r="7" spans="1:4" x14ac:dyDescent="0.25">
      <c r="A7" s="34">
        <v>2</v>
      </c>
      <c r="B7" s="38" t="s">
        <v>33</v>
      </c>
      <c r="C7" s="36">
        <f>'THÁNG 1'!H12</f>
        <v>686983004</v>
      </c>
      <c r="D7" s="35"/>
    </row>
    <row r="8" spans="1:4" x14ac:dyDescent="0.25">
      <c r="A8" s="34">
        <v>3</v>
      </c>
      <c r="B8" s="38" t="s">
        <v>34</v>
      </c>
      <c r="C8" s="36">
        <f>'THÁNG 2'!H9</f>
        <v>954777370</v>
      </c>
      <c r="D8" s="35"/>
    </row>
    <row r="9" spans="1:4" x14ac:dyDescent="0.25">
      <c r="A9" s="34">
        <v>4</v>
      </c>
      <c r="B9" s="38" t="s">
        <v>35</v>
      </c>
      <c r="C9" s="36">
        <f>'THÁNG 3'!H12</f>
        <v>2189744921</v>
      </c>
      <c r="D9" s="35"/>
    </row>
    <row r="10" spans="1:4" x14ac:dyDescent="0.25">
      <c r="A10" s="34">
        <v>5</v>
      </c>
      <c r="B10" s="38" t="s">
        <v>36</v>
      </c>
      <c r="C10" s="36">
        <f>'THÁNG 4'!H12</f>
        <v>1108504461</v>
      </c>
      <c r="D10" s="35"/>
    </row>
    <row r="11" spans="1:4" x14ac:dyDescent="0.25">
      <c r="A11" s="34">
        <v>6</v>
      </c>
      <c r="B11" s="38" t="s">
        <v>37</v>
      </c>
      <c r="C11" s="36">
        <f>'THÁNG 5'!H16</f>
        <v>4848329003</v>
      </c>
      <c r="D11" s="35"/>
    </row>
    <row r="12" spans="1:4" x14ac:dyDescent="0.25">
      <c r="A12" s="34">
        <v>7</v>
      </c>
      <c r="B12" s="38" t="s">
        <v>38</v>
      </c>
      <c r="C12" s="36">
        <f>'THÁNG 6'!H12</f>
        <v>1398942127</v>
      </c>
      <c r="D12" s="35"/>
    </row>
    <row r="13" spans="1:4" x14ac:dyDescent="0.25">
      <c r="A13" s="34">
        <v>8</v>
      </c>
      <c r="B13" s="38" t="s">
        <v>46</v>
      </c>
      <c r="C13" s="36">
        <f>'THÁNG 7'!H15</f>
        <v>4690802821</v>
      </c>
      <c r="D13" s="35"/>
    </row>
    <row r="14" spans="1:4" x14ac:dyDescent="0.25">
      <c r="A14" s="34"/>
      <c r="B14" s="32" t="s">
        <v>28</v>
      </c>
      <c r="C14" s="37">
        <f>SUM(C6:C13)</f>
        <v>21730556570</v>
      </c>
      <c r="D14" s="35"/>
    </row>
  </sheetData>
  <mergeCells count="2">
    <mergeCell ref="A2:D2"/>
    <mergeCell ref="A3:D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6" sqref="A6:XFD14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40" t="s">
        <v>15</v>
      </c>
      <c r="C1" s="40"/>
      <c r="D1" s="40"/>
      <c r="E1" s="40"/>
      <c r="F1" s="40"/>
      <c r="G1" s="40"/>
      <c r="H1" s="40"/>
    </row>
    <row r="2" spans="1:9" x14ac:dyDescent="0.25">
      <c r="B2" s="41" t="s">
        <v>11</v>
      </c>
      <c r="C2" s="41"/>
      <c r="D2" s="41"/>
      <c r="E2" s="41"/>
      <c r="F2" s="41"/>
      <c r="G2" s="41"/>
      <c r="H2" s="41"/>
    </row>
    <row r="3" spans="1:9" x14ac:dyDescent="0.25">
      <c r="B3" s="9"/>
      <c r="C3" s="9"/>
      <c r="D3" s="42" t="s">
        <v>39</v>
      </c>
      <c r="E3" s="42"/>
      <c r="F3" s="42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x14ac:dyDescent="0.25">
      <c r="A6" s="18">
        <v>1</v>
      </c>
      <c r="B6" s="43">
        <v>44752</v>
      </c>
      <c r="C6" s="6"/>
      <c r="D6" s="21" t="s">
        <v>13</v>
      </c>
      <c r="E6" s="21" t="s">
        <v>45</v>
      </c>
      <c r="F6" s="44">
        <v>280282405</v>
      </c>
      <c r="G6" s="44">
        <v>22380262</v>
      </c>
      <c r="H6" s="44">
        <v>302662667</v>
      </c>
    </row>
    <row r="7" spans="1:9" s="22" customFormat="1" x14ac:dyDescent="0.25">
      <c r="A7" s="18">
        <v>2</v>
      </c>
      <c r="B7" s="43">
        <v>44760</v>
      </c>
      <c r="C7" s="6"/>
      <c r="D7" s="21" t="s">
        <v>13</v>
      </c>
      <c r="E7" s="21" t="s">
        <v>45</v>
      </c>
      <c r="F7" s="44">
        <v>390037177</v>
      </c>
      <c r="G7" s="44">
        <v>31158785</v>
      </c>
      <c r="H7" s="44">
        <v>421195962</v>
      </c>
    </row>
    <row r="8" spans="1:9" s="22" customFormat="1" x14ac:dyDescent="0.25">
      <c r="A8" s="18">
        <v>3</v>
      </c>
      <c r="B8" s="43">
        <v>44768</v>
      </c>
      <c r="C8" s="6"/>
      <c r="D8" s="21" t="s">
        <v>13</v>
      </c>
      <c r="E8" s="21" t="s">
        <v>45</v>
      </c>
      <c r="F8" s="44">
        <v>167157485</v>
      </c>
      <c r="G8" s="44">
        <v>13372620</v>
      </c>
      <c r="H8" s="44">
        <v>180530105</v>
      </c>
    </row>
    <row r="9" spans="1:9" s="22" customFormat="1" x14ac:dyDescent="0.25">
      <c r="A9" s="18">
        <v>4</v>
      </c>
      <c r="B9" s="45">
        <v>44769</v>
      </c>
      <c r="C9" s="6"/>
      <c r="D9" s="21" t="s">
        <v>13</v>
      </c>
      <c r="E9" s="21" t="s">
        <v>45</v>
      </c>
      <c r="F9" s="16">
        <v>173090805</v>
      </c>
      <c r="G9" s="16">
        <v>13847291</v>
      </c>
      <c r="H9" s="16">
        <v>186938096</v>
      </c>
    </row>
    <row r="10" spans="1:9" s="22" customFormat="1" x14ac:dyDescent="0.25">
      <c r="A10" s="18">
        <v>5</v>
      </c>
      <c r="B10" s="43" t="s">
        <v>40</v>
      </c>
      <c r="C10" s="6" t="s">
        <v>41</v>
      </c>
      <c r="D10" s="21" t="s">
        <v>13</v>
      </c>
      <c r="E10" s="21" t="s">
        <v>42</v>
      </c>
      <c r="F10" s="44">
        <v>54130806</v>
      </c>
      <c r="G10" s="44">
        <v>5413081</v>
      </c>
      <c r="H10" s="44">
        <v>59543887</v>
      </c>
    </row>
    <row r="11" spans="1:9" s="22" customFormat="1" x14ac:dyDescent="0.25">
      <c r="A11" s="18">
        <v>6</v>
      </c>
      <c r="B11" s="43" t="s">
        <v>40</v>
      </c>
      <c r="C11" s="6" t="s">
        <v>43</v>
      </c>
      <c r="D11" s="21" t="s">
        <v>13</v>
      </c>
      <c r="E11" s="21" t="s">
        <v>42</v>
      </c>
      <c r="F11" s="44">
        <v>91958304</v>
      </c>
      <c r="G11" s="44">
        <v>7356665</v>
      </c>
      <c r="H11" s="44">
        <v>99314969</v>
      </c>
    </row>
    <row r="12" spans="1:9" s="22" customFormat="1" x14ac:dyDescent="0.25">
      <c r="A12" s="18">
        <v>7</v>
      </c>
      <c r="B12" s="43" t="s">
        <v>40</v>
      </c>
      <c r="C12" s="6" t="s">
        <v>44</v>
      </c>
      <c r="D12" s="21" t="s">
        <v>13</v>
      </c>
      <c r="E12" s="21" t="s">
        <v>42</v>
      </c>
      <c r="F12" s="44">
        <v>2956790004</v>
      </c>
      <c r="G12" s="44">
        <v>236543201</v>
      </c>
      <c r="H12" s="44">
        <v>3193333205</v>
      </c>
    </row>
    <row r="13" spans="1:9" s="22" customFormat="1" ht="12.75" x14ac:dyDescent="0.2">
      <c r="A13" s="18">
        <v>8</v>
      </c>
      <c r="B13" s="19">
        <v>44771</v>
      </c>
      <c r="C13" s="20"/>
      <c r="D13" s="21" t="s">
        <v>13</v>
      </c>
      <c r="E13" s="21" t="s">
        <v>45</v>
      </c>
      <c r="F13" s="17">
        <v>128763588</v>
      </c>
      <c r="G13" s="17">
        <v>10160171</v>
      </c>
      <c r="H13" s="17">
        <v>138923759</v>
      </c>
    </row>
    <row r="14" spans="1:9" s="22" customFormat="1" ht="12.75" x14ac:dyDescent="0.2">
      <c r="A14" s="18">
        <v>9</v>
      </c>
      <c r="B14" s="19">
        <v>44773</v>
      </c>
      <c r="C14" s="20"/>
      <c r="D14" s="21" t="s">
        <v>13</v>
      </c>
      <c r="E14" s="21" t="s">
        <v>45</v>
      </c>
      <c r="F14" s="17">
        <v>100426469</v>
      </c>
      <c r="G14" s="17">
        <v>7933702</v>
      </c>
      <c r="H14" s="17">
        <v>108360171</v>
      </c>
    </row>
    <row r="15" spans="1:9" s="4" customFormat="1" x14ac:dyDescent="0.25">
      <c r="A15" s="7"/>
      <c r="B15" s="5"/>
      <c r="C15" s="8"/>
      <c r="D15" s="14" t="s">
        <v>7</v>
      </c>
      <c r="E15" s="14"/>
      <c r="F15" s="15">
        <f>SUM(F6:F14)</f>
        <v>4342637043</v>
      </c>
      <c r="G15" s="15">
        <f>SUM(G6:G14)</f>
        <v>348165778</v>
      </c>
      <c r="H15" s="15">
        <f>SUM(H6:H14)</f>
        <v>4690802821</v>
      </c>
      <c r="I15" s="22"/>
    </row>
    <row r="16" spans="1:9" x14ac:dyDescent="0.25">
      <c r="F16" s="23"/>
      <c r="G16" s="23"/>
      <c r="H16" s="23"/>
      <c r="I16" s="22"/>
    </row>
    <row r="17" spans="6:9" x14ac:dyDescent="0.25">
      <c r="F17" s="23"/>
      <c r="I17" s="22"/>
    </row>
    <row r="18" spans="6:9" x14ac:dyDescent="0.25">
      <c r="I18" s="22"/>
    </row>
    <row r="19" spans="6:9" x14ac:dyDescent="0.25">
      <c r="I19" s="22"/>
    </row>
  </sheetData>
  <autoFilter ref="A5:I5">
    <sortState ref="A6:I15">
      <sortCondition ref="B5"/>
    </sortState>
  </autoFilter>
  <mergeCells count="3">
    <mergeCell ref="B1:H1"/>
    <mergeCell ref="B2:H2"/>
    <mergeCell ref="D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topLeftCell="A44" workbookViewId="0">
      <selection activeCell="F59" sqref="F5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6.5703125" customWidth="1"/>
    <col min="7" max="7" width="16.5703125" style="3" customWidth="1"/>
    <col min="8" max="8" width="16.5703125" style="2" customWidth="1"/>
    <col min="9" max="9" width="17.140625" style="25" customWidth="1"/>
  </cols>
  <sheetData>
    <row r="1" spans="1:9" ht="18.75" x14ac:dyDescent="0.3">
      <c r="B1" s="40" t="s">
        <v>15</v>
      </c>
      <c r="C1" s="40"/>
      <c r="D1" s="40"/>
      <c r="E1" s="40"/>
      <c r="F1" s="40"/>
      <c r="G1" s="40"/>
      <c r="H1" s="40"/>
    </row>
    <row r="2" spans="1:9" x14ac:dyDescent="0.25">
      <c r="B2" s="41" t="s">
        <v>11</v>
      </c>
      <c r="C2" s="41"/>
      <c r="D2" s="41"/>
      <c r="E2" s="41"/>
      <c r="F2" s="41"/>
      <c r="G2" s="41"/>
      <c r="H2" s="41"/>
    </row>
    <row r="3" spans="1:9" x14ac:dyDescent="0.25">
      <c r="B3" s="9"/>
      <c r="C3" s="9"/>
      <c r="D3" s="42" t="s">
        <v>9</v>
      </c>
      <c r="E3" s="42"/>
      <c r="F3" s="42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ht="24.75" customHeight="1" x14ac:dyDescent="0.2">
      <c r="A6" s="18">
        <v>2</v>
      </c>
      <c r="B6" s="19">
        <v>44537</v>
      </c>
      <c r="C6" s="20"/>
      <c r="D6" s="21" t="s">
        <v>13</v>
      </c>
      <c r="E6" s="21" t="s">
        <v>14</v>
      </c>
      <c r="F6" s="17">
        <v>229369402</v>
      </c>
      <c r="G6" s="17">
        <v>22757647</v>
      </c>
      <c r="H6" s="16">
        <f>F6+G6</f>
        <v>252127049</v>
      </c>
      <c r="I6" s="26">
        <f>SUBTOTAL(9,H6:H10)</f>
        <v>5785826130</v>
      </c>
    </row>
    <row r="7" spans="1:9" s="22" customFormat="1" ht="24.75" customHeight="1" x14ac:dyDescent="0.2">
      <c r="A7" s="18">
        <v>1</v>
      </c>
      <c r="B7" s="19">
        <v>44545</v>
      </c>
      <c r="C7" s="20" t="s">
        <v>10</v>
      </c>
      <c r="D7" s="21" t="s">
        <v>13</v>
      </c>
      <c r="E7" s="21" t="s">
        <v>12</v>
      </c>
      <c r="F7" s="16">
        <v>3358791888</v>
      </c>
      <c r="G7" s="16">
        <v>335879191</v>
      </c>
      <c r="H7" s="16">
        <f>F7+G7</f>
        <v>3694671079</v>
      </c>
      <c r="I7" s="26"/>
    </row>
    <row r="8" spans="1:9" s="22" customFormat="1" ht="24.75" customHeight="1" x14ac:dyDescent="0.2">
      <c r="A8" s="18">
        <v>3</v>
      </c>
      <c r="B8" s="19">
        <v>44548</v>
      </c>
      <c r="C8" s="20"/>
      <c r="D8" s="21" t="s">
        <v>13</v>
      </c>
      <c r="E8" s="21" t="s">
        <v>14</v>
      </c>
      <c r="F8" s="17">
        <v>368590095</v>
      </c>
      <c r="G8" s="17">
        <v>35140220</v>
      </c>
      <c r="H8" s="17">
        <v>403730315</v>
      </c>
      <c r="I8" s="26"/>
    </row>
    <row r="9" spans="1:9" s="22" customFormat="1" ht="24.75" customHeight="1" x14ac:dyDescent="0.2">
      <c r="A9" s="18">
        <v>4</v>
      </c>
      <c r="B9" s="19">
        <v>44557</v>
      </c>
      <c r="C9" s="20"/>
      <c r="D9" s="21" t="s">
        <v>13</v>
      </c>
      <c r="E9" s="21" t="s">
        <v>14</v>
      </c>
      <c r="F9" s="17">
        <v>900365034</v>
      </c>
      <c r="G9" s="17">
        <v>89566189</v>
      </c>
      <c r="H9" s="17">
        <v>989931223</v>
      </c>
      <c r="I9" s="26"/>
    </row>
    <row r="10" spans="1:9" s="22" customFormat="1" ht="24.75" customHeight="1" x14ac:dyDescent="0.2">
      <c r="A10" s="18">
        <v>5</v>
      </c>
      <c r="B10" s="19">
        <v>44560</v>
      </c>
      <c r="C10" s="20"/>
      <c r="D10" s="21" t="s">
        <v>13</v>
      </c>
      <c r="E10" s="21" t="s">
        <v>14</v>
      </c>
      <c r="F10" s="17">
        <v>405143653</v>
      </c>
      <c r="G10" s="17">
        <v>40222811</v>
      </c>
      <c r="H10" s="17">
        <v>445366464</v>
      </c>
      <c r="I10" s="26"/>
    </row>
    <row r="11" spans="1:9" s="22" customFormat="1" ht="24.75" customHeight="1" x14ac:dyDescent="0.2">
      <c r="A11" s="18">
        <v>6</v>
      </c>
      <c r="B11" s="19">
        <v>44561</v>
      </c>
      <c r="C11" s="20"/>
      <c r="D11" s="21" t="s">
        <v>13</v>
      </c>
      <c r="E11" s="21" t="s">
        <v>14</v>
      </c>
      <c r="F11" s="17">
        <v>60668472</v>
      </c>
      <c r="G11" s="17">
        <v>5978261</v>
      </c>
      <c r="H11" s="17">
        <v>66646733</v>
      </c>
      <c r="I11" s="26"/>
    </row>
    <row r="12" spans="1:9" s="22" customFormat="1" ht="24.75" customHeight="1" x14ac:dyDescent="0.2">
      <c r="A12" s="18">
        <v>1</v>
      </c>
      <c r="B12" s="19">
        <v>44568</v>
      </c>
      <c r="C12" s="20"/>
      <c r="D12" s="21" t="s">
        <v>13</v>
      </c>
      <c r="E12" s="21" t="s">
        <v>14</v>
      </c>
      <c r="F12" s="16">
        <v>139158552</v>
      </c>
      <c r="G12" s="16">
        <v>13545290</v>
      </c>
      <c r="H12" s="16">
        <v>152703842</v>
      </c>
    </row>
    <row r="13" spans="1:9" s="22" customFormat="1" ht="24.75" customHeight="1" x14ac:dyDescent="0.2">
      <c r="A13" s="18">
        <v>2</v>
      </c>
      <c r="B13" s="19">
        <v>44579</v>
      </c>
      <c r="C13" s="20"/>
      <c r="D13" s="21" t="s">
        <v>13</v>
      </c>
      <c r="E13" s="21" t="s">
        <v>14</v>
      </c>
      <c r="F13" s="17">
        <v>209282100</v>
      </c>
      <c r="G13" s="17">
        <v>20413566</v>
      </c>
      <c r="H13" s="16">
        <v>229695666</v>
      </c>
    </row>
    <row r="14" spans="1:9" s="22" customFormat="1" ht="24.75" customHeight="1" x14ac:dyDescent="0.2">
      <c r="A14" s="18">
        <v>3</v>
      </c>
      <c r="B14" s="19">
        <v>44585</v>
      </c>
      <c r="C14" s="20"/>
      <c r="D14" s="21" t="s">
        <v>13</v>
      </c>
      <c r="E14" s="21" t="s">
        <v>14</v>
      </c>
      <c r="F14" s="17">
        <v>111058</v>
      </c>
      <c r="G14" s="17">
        <v>11106</v>
      </c>
      <c r="H14" s="17">
        <v>122164</v>
      </c>
    </row>
    <row r="15" spans="1:9" s="22" customFormat="1" ht="24.75" customHeight="1" x14ac:dyDescent="0.2">
      <c r="A15" s="18">
        <v>4</v>
      </c>
      <c r="B15" s="19">
        <v>44587</v>
      </c>
      <c r="C15" s="20"/>
      <c r="D15" s="21" t="s">
        <v>13</v>
      </c>
      <c r="E15" s="21" t="s">
        <v>14</v>
      </c>
      <c r="F15" s="17">
        <v>181741166</v>
      </c>
      <c r="G15" s="17">
        <v>17988847</v>
      </c>
      <c r="H15" s="17">
        <v>199730013</v>
      </c>
    </row>
    <row r="16" spans="1:9" s="22" customFormat="1" ht="24.75" customHeight="1" x14ac:dyDescent="0.2">
      <c r="A16" s="18">
        <v>5</v>
      </c>
      <c r="B16" s="19">
        <v>44589</v>
      </c>
      <c r="C16" s="20"/>
      <c r="D16" s="21" t="s">
        <v>13</v>
      </c>
      <c r="E16" s="21" t="s">
        <v>14</v>
      </c>
      <c r="F16" s="17">
        <v>44256900</v>
      </c>
      <c r="G16" s="17">
        <v>4425691</v>
      </c>
      <c r="H16" s="17">
        <v>48682591</v>
      </c>
    </row>
    <row r="17" spans="1:8" s="22" customFormat="1" ht="24.75" customHeight="1" x14ac:dyDescent="0.2">
      <c r="A17" s="18">
        <v>6</v>
      </c>
      <c r="B17" s="19">
        <v>44592</v>
      </c>
      <c r="C17" s="20"/>
      <c r="D17" s="21" t="s">
        <v>13</v>
      </c>
      <c r="E17" s="21" t="s">
        <v>14</v>
      </c>
      <c r="F17" s="17">
        <v>50969491</v>
      </c>
      <c r="G17" s="17">
        <v>5079237</v>
      </c>
      <c r="H17" s="17">
        <v>56048728</v>
      </c>
    </row>
    <row r="18" spans="1:8" s="22" customFormat="1" ht="24.75" customHeight="1" x14ac:dyDescent="0.2">
      <c r="A18" s="18">
        <v>1</v>
      </c>
      <c r="B18" s="19">
        <v>44610</v>
      </c>
      <c r="C18" s="20"/>
      <c r="D18" s="21" t="s">
        <v>13</v>
      </c>
      <c r="E18" s="21" t="s">
        <v>14</v>
      </c>
      <c r="F18" s="16">
        <v>421240974</v>
      </c>
      <c r="G18" s="16">
        <v>32949890</v>
      </c>
      <c r="H18" s="16">
        <v>454190864</v>
      </c>
    </row>
    <row r="19" spans="1:8" s="22" customFormat="1" ht="24.75" customHeight="1" x14ac:dyDescent="0.2">
      <c r="A19" s="18">
        <v>2</v>
      </c>
      <c r="B19" s="19">
        <v>44617</v>
      </c>
      <c r="C19" s="20"/>
      <c r="D19" s="21" t="s">
        <v>13</v>
      </c>
      <c r="E19" s="21" t="s">
        <v>14</v>
      </c>
      <c r="F19" s="16">
        <v>257020717</v>
      </c>
      <c r="G19" s="16">
        <v>20156874</v>
      </c>
      <c r="H19" s="16">
        <v>277177591</v>
      </c>
    </row>
    <row r="20" spans="1:8" s="22" customFormat="1" ht="24.75" customHeight="1" x14ac:dyDescent="0.2">
      <c r="A20" s="18">
        <v>3</v>
      </c>
      <c r="B20" s="19">
        <v>44620</v>
      </c>
      <c r="C20" s="20"/>
      <c r="D20" s="21" t="s">
        <v>13</v>
      </c>
      <c r="E20" s="21" t="s">
        <v>14</v>
      </c>
      <c r="F20" s="17">
        <v>207135949</v>
      </c>
      <c r="G20" s="17">
        <v>16272966</v>
      </c>
      <c r="H20" s="17">
        <v>223408915</v>
      </c>
    </row>
    <row r="21" spans="1:8" s="22" customFormat="1" ht="24.75" customHeight="1" x14ac:dyDescent="0.2">
      <c r="A21" s="18">
        <v>1</v>
      </c>
      <c r="B21" s="19">
        <v>44634</v>
      </c>
      <c r="C21" s="20"/>
      <c r="D21" s="21" t="s">
        <v>13</v>
      </c>
      <c r="E21" s="21" t="s">
        <v>14</v>
      </c>
      <c r="F21" s="16">
        <v>473299176</v>
      </c>
      <c r="G21" s="16">
        <v>37490963</v>
      </c>
      <c r="H21" s="16">
        <v>510790139</v>
      </c>
    </row>
    <row r="22" spans="1:8" s="22" customFormat="1" ht="24.75" customHeight="1" x14ac:dyDescent="0.25">
      <c r="A22" s="18">
        <v>2</v>
      </c>
      <c r="B22" s="19">
        <v>44638</v>
      </c>
      <c r="C22" s="6" t="s">
        <v>19</v>
      </c>
      <c r="D22" s="21" t="s">
        <v>13</v>
      </c>
      <c r="E22" s="21" t="s">
        <v>20</v>
      </c>
      <c r="F22" s="16">
        <v>962744282</v>
      </c>
      <c r="G22" s="16">
        <v>96274429</v>
      </c>
      <c r="H22" s="16">
        <v>1059018711</v>
      </c>
    </row>
    <row r="23" spans="1:8" s="22" customFormat="1" ht="24.75" customHeight="1" x14ac:dyDescent="0.25">
      <c r="A23" s="18">
        <v>3</v>
      </c>
      <c r="B23" s="19">
        <v>44638</v>
      </c>
      <c r="C23" s="6"/>
      <c r="D23" s="21" t="s">
        <v>13</v>
      </c>
      <c r="E23" s="21" t="s">
        <v>14</v>
      </c>
      <c r="F23" s="16">
        <v>135057272</v>
      </c>
      <c r="G23" s="16">
        <v>10705619</v>
      </c>
      <c r="H23" s="16">
        <v>145762891</v>
      </c>
    </row>
    <row r="24" spans="1:8" s="22" customFormat="1" ht="24.75" customHeight="1" x14ac:dyDescent="0.25">
      <c r="A24" s="18">
        <v>4</v>
      </c>
      <c r="B24" s="19">
        <v>44645</v>
      </c>
      <c r="C24" s="6"/>
      <c r="D24" s="21" t="s">
        <v>13</v>
      </c>
      <c r="E24" s="21" t="s">
        <v>14</v>
      </c>
      <c r="F24" s="16">
        <v>243756186</v>
      </c>
      <c r="G24" s="16">
        <v>18985518</v>
      </c>
      <c r="H24" s="16">
        <v>262741704</v>
      </c>
    </row>
    <row r="25" spans="1:8" s="22" customFormat="1" ht="24.75" customHeight="1" x14ac:dyDescent="0.2">
      <c r="A25" s="18">
        <v>5</v>
      </c>
      <c r="B25" s="19">
        <v>44650</v>
      </c>
      <c r="C25" s="20"/>
      <c r="D25" s="21" t="s">
        <v>13</v>
      </c>
      <c r="E25" s="21" t="s">
        <v>14</v>
      </c>
      <c r="F25" s="17">
        <v>150185221</v>
      </c>
      <c r="G25" s="17">
        <v>12000668</v>
      </c>
      <c r="H25" s="17">
        <v>162185889</v>
      </c>
    </row>
    <row r="26" spans="1:8" s="22" customFormat="1" ht="24.75" customHeight="1" x14ac:dyDescent="0.2">
      <c r="A26" s="18">
        <v>6</v>
      </c>
      <c r="B26" s="19">
        <v>44651</v>
      </c>
      <c r="C26" s="20"/>
      <c r="D26" s="21" t="s">
        <v>13</v>
      </c>
      <c r="E26" s="21" t="s">
        <v>14</v>
      </c>
      <c r="F26" s="17">
        <v>45720165</v>
      </c>
      <c r="G26" s="17">
        <v>3525422</v>
      </c>
      <c r="H26" s="17">
        <v>49245587</v>
      </c>
    </row>
    <row r="27" spans="1:8" s="22" customFormat="1" ht="24.75" customHeight="1" x14ac:dyDescent="0.25">
      <c r="A27" s="18">
        <v>1</v>
      </c>
      <c r="B27" s="19">
        <v>44659</v>
      </c>
      <c r="C27" s="20"/>
      <c r="D27" s="21" t="s">
        <v>13</v>
      </c>
      <c r="E27" s="21" t="s">
        <v>14</v>
      </c>
      <c r="F27" s="24">
        <v>198076314</v>
      </c>
      <c r="G27" s="24">
        <v>15355533</v>
      </c>
      <c r="H27" s="24">
        <v>213431847</v>
      </c>
    </row>
    <row r="28" spans="1:8" s="22" customFormat="1" ht="24.75" customHeight="1" x14ac:dyDescent="0.25">
      <c r="A28" s="18">
        <v>2</v>
      </c>
      <c r="B28" s="19">
        <v>44666</v>
      </c>
      <c r="C28" s="6"/>
      <c r="D28" s="21" t="s">
        <v>13</v>
      </c>
      <c r="E28" s="21" t="s">
        <v>14</v>
      </c>
      <c r="F28" s="16">
        <v>214421664</v>
      </c>
      <c r="G28" s="16">
        <v>16885767</v>
      </c>
      <c r="H28" s="16">
        <v>231307431</v>
      </c>
    </row>
    <row r="29" spans="1:8" s="22" customFormat="1" ht="24.75" customHeight="1" x14ac:dyDescent="0.25">
      <c r="A29" s="18">
        <v>3</v>
      </c>
      <c r="B29" s="19">
        <v>44676</v>
      </c>
      <c r="C29" s="6"/>
      <c r="D29" s="21" t="s">
        <v>13</v>
      </c>
      <c r="E29" s="21" t="s">
        <v>14</v>
      </c>
      <c r="F29" s="16">
        <v>347781393</v>
      </c>
      <c r="G29" s="16">
        <v>27737524</v>
      </c>
      <c r="H29" s="16">
        <v>375518917</v>
      </c>
    </row>
    <row r="30" spans="1:8" s="22" customFormat="1" ht="24.75" customHeight="1" x14ac:dyDescent="0.25">
      <c r="A30" s="18">
        <v>4</v>
      </c>
      <c r="B30" s="19">
        <v>44679</v>
      </c>
      <c r="C30" s="6"/>
      <c r="D30" s="21" t="s">
        <v>13</v>
      </c>
      <c r="E30" s="21" t="s">
        <v>14</v>
      </c>
      <c r="F30" s="16">
        <v>189472423</v>
      </c>
      <c r="G30" s="16">
        <v>14925268</v>
      </c>
      <c r="H30" s="16">
        <v>204397691</v>
      </c>
    </row>
    <row r="31" spans="1:8" s="22" customFormat="1" ht="24.75" customHeight="1" x14ac:dyDescent="0.2">
      <c r="A31" s="18">
        <v>5</v>
      </c>
      <c r="B31" s="19">
        <v>44680</v>
      </c>
      <c r="C31" s="20"/>
      <c r="D31" s="21" t="s">
        <v>13</v>
      </c>
      <c r="E31" s="21" t="s">
        <v>14</v>
      </c>
      <c r="F31" s="17">
        <v>50407290</v>
      </c>
      <c r="G31" s="17">
        <v>4032589</v>
      </c>
      <c r="H31" s="17">
        <v>54439879</v>
      </c>
    </row>
    <row r="32" spans="1:8" s="22" customFormat="1" ht="24.75" customHeight="1" x14ac:dyDescent="0.2">
      <c r="A32" s="18">
        <v>6</v>
      </c>
      <c r="B32" s="19">
        <v>44681</v>
      </c>
      <c r="C32" s="20"/>
      <c r="D32" s="21" t="s">
        <v>13</v>
      </c>
      <c r="E32" s="21" t="s">
        <v>14</v>
      </c>
      <c r="F32" s="17">
        <v>27230271</v>
      </c>
      <c r="G32" s="17">
        <v>2178425</v>
      </c>
      <c r="H32" s="17">
        <v>29408696</v>
      </c>
    </row>
    <row r="33" spans="1:8" s="22" customFormat="1" ht="24.75" customHeight="1" x14ac:dyDescent="0.25">
      <c r="A33" s="18">
        <v>1</v>
      </c>
      <c r="B33" s="19">
        <v>44687</v>
      </c>
      <c r="C33" s="20"/>
      <c r="D33" s="21" t="s">
        <v>13</v>
      </c>
      <c r="E33" s="21" t="s">
        <v>14</v>
      </c>
      <c r="F33" s="24">
        <v>180983999</v>
      </c>
      <c r="G33" s="24">
        <v>14478747</v>
      </c>
      <c r="H33" s="24">
        <v>195462746</v>
      </c>
    </row>
    <row r="34" spans="1:8" s="22" customFormat="1" ht="24.75" customHeight="1" x14ac:dyDescent="0.25">
      <c r="A34" s="18">
        <v>2</v>
      </c>
      <c r="B34" s="19">
        <v>44698</v>
      </c>
      <c r="C34" s="6"/>
      <c r="D34" s="21" t="s">
        <v>13</v>
      </c>
      <c r="E34" s="21" t="s">
        <v>14</v>
      </c>
      <c r="F34" s="16">
        <v>371853790</v>
      </c>
      <c r="G34" s="16">
        <v>29341077</v>
      </c>
      <c r="H34" s="16">
        <v>401194867</v>
      </c>
    </row>
    <row r="35" spans="1:8" s="22" customFormat="1" ht="24.75" customHeight="1" x14ac:dyDescent="0.25">
      <c r="A35" s="18">
        <v>3</v>
      </c>
      <c r="B35" s="19">
        <v>44699</v>
      </c>
      <c r="C35" s="6"/>
      <c r="D35" s="21" t="s">
        <v>13</v>
      </c>
      <c r="E35" s="21" t="s">
        <v>14</v>
      </c>
      <c r="F35" s="16">
        <v>238630254</v>
      </c>
      <c r="G35" s="16">
        <v>19002234</v>
      </c>
      <c r="H35" s="16">
        <v>257632488</v>
      </c>
    </row>
    <row r="36" spans="1:8" s="22" customFormat="1" ht="24.75" customHeight="1" x14ac:dyDescent="0.25">
      <c r="A36" s="18">
        <v>4</v>
      </c>
      <c r="B36" s="19">
        <v>44706</v>
      </c>
      <c r="C36" s="6"/>
      <c r="D36" s="21" t="s">
        <v>13</v>
      </c>
      <c r="E36" s="21" t="s">
        <v>14</v>
      </c>
      <c r="F36" s="16">
        <v>73431</v>
      </c>
      <c r="G36" s="16">
        <v>5874</v>
      </c>
      <c r="H36" s="16">
        <v>79305</v>
      </c>
    </row>
    <row r="37" spans="1:8" s="22" customFormat="1" ht="24.75" customHeight="1" x14ac:dyDescent="0.2">
      <c r="A37" s="18">
        <v>5</v>
      </c>
      <c r="B37" s="19">
        <v>44709</v>
      </c>
      <c r="C37" s="20"/>
      <c r="D37" s="21" t="s">
        <v>13</v>
      </c>
      <c r="E37" s="21" t="s">
        <v>14</v>
      </c>
      <c r="F37" s="17">
        <v>258296988</v>
      </c>
      <c r="G37" s="17">
        <v>20300669</v>
      </c>
      <c r="H37" s="17">
        <v>278597657</v>
      </c>
    </row>
    <row r="38" spans="1:8" s="22" customFormat="1" ht="24.75" customHeight="1" x14ac:dyDescent="0.2">
      <c r="A38" s="18">
        <v>6</v>
      </c>
      <c r="B38" s="19">
        <v>44710</v>
      </c>
      <c r="C38" s="20"/>
      <c r="D38" s="21" t="s">
        <v>13</v>
      </c>
      <c r="E38" s="21" t="s">
        <v>14</v>
      </c>
      <c r="F38" s="17">
        <v>331007832</v>
      </c>
      <c r="G38" s="17">
        <v>26406539</v>
      </c>
      <c r="H38" s="17">
        <v>357414371</v>
      </c>
    </row>
    <row r="39" spans="1:8" s="22" customFormat="1" ht="24.75" customHeight="1" x14ac:dyDescent="0.2">
      <c r="A39" s="18">
        <v>7</v>
      </c>
      <c r="B39" s="19">
        <v>44711</v>
      </c>
      <c r="C39" s="20"/>
      <c r="D39" s="21" t="s">
        <v>13</v>
      </c>
      <c r="E39" s="21" t="s">
        <v>14</v>
      </c>
      <c r="F39" s="17">
        <v>104224543</v>
      </c>
      <c r="G39" s="17">
        <v>8292056</v>
      </c>
      <c r="H39" s="17">
        <v>112516599</v>
      </c>
    </row>
    <row r="40" spans="1:8" s="22" customFormat="1" ht="24.75" customHeight="1" x14ac:dyDescent="0.2">
      <c r="A40" s="18">
        <v>8</v>
      </c>
      <c r="B40" s="19">
        <v>44712</v>
      </c>
      <c r="C40" s="20"/>
      <c r="D40" s="21" t="s">
        <v>13</v>
      </c>
      <c r="E40" s="21" t="s">
        <v>14</v>
      </c>
      <c r="F40" s="17">
        <v>89504844</v>
      </c>
      <c r="G40" s="17">
        <v>7128652</v>
      </c>
      <c r="H40" s="17">
        <v>96633496</v>
      </c>
    </row>
    <row r="41" spans="1:8" s="22" customFormat="1" ht="24.75" customHeight="1" x14ac:dyDescent="0.2">
      <c r="A41" s="18"/>
      <c r="B41" s="19">
        <v>44698</v>
      </c>
      <c r="C41" s="20" t="s">
        <v>23</v>
      </c>
      <c r="D41" s="21" t="s">
        <v>13</v>
      </c>
      <c r="E41" s="21" t="s">
        <v>20</v>
      </c>
      <c r="F41" s="17">
        <v>1805049216</v>
      </c>
      <c r="G41" s="17">
        <v>144403936</v>
      </c>
      <c r="H41" s="17">
        <f>F41+G41</f>
        <v>1949453152</v>
      </c>
    </row>
    <row r="42" spans="1:8" s="22" customFormat="1" ht="24.75" customHeight="1" x14ac:dyDescent="0.2">
      <c r="A42" s="18"/>
      <c r="B42" s="19">
        <v>44698</v>
      </c>
      <c r="C42" s="20" t="s">
        <v>24</v>
      </c>
      <c r="D42" s="21" t="s">
        <v>13</v>
      </c>
      <c r="E42" s="21" t="s">
        <v>20</v>
      </c>
      <c r="F42" s="17">
        <v>1090313020</v>
      </c>
      <c r="G42" s="17">
        <v>109031302</v>
      </c>
      <c r="H42" s="17">
        <f>F42+G42</f>
        <v>1199344322</v>
      </c>
    </row>
    <row r="43" spans="1:8" s="22" customFormat="1" ht="24.75" customHeight="1" x14ac:dyDescent="0.25">
      <c r="A43" s="18">
        <v>1</v>
      </c>
      <c r="B43" s="19">
        <v>44720</v>
      </c>
      <c r="C43" s="20"/>
      <c r="D43" s="21" t="s">
        <v>13</v>
      </c>
      <c r="E43" s="21" t="s">
        <v>14</v>
      </c>
      <c r="F43" s="24">
        <v>104351373</v>
      </c>
      <c r="G43" s="24">
        <v>8288188</v>
      </c>
      <c r="H43" s="24">
        <v>112639561</v>
      </c>
    </row>
    <row r="44" spans="1:8" s="22" customFormat="1" ht="24.75" customHeight="1" x14ac:dyDescent="0.25">
      <c r="A44" s="18">
        <v>2</v>
      </c>
      <c r="B44" s="19">
        <v>44727</v>
      </c>
      <c r="C44" s="6"/>
      <c r="D44" s="21" t="s">
        <v>13</v>
      </c>
      <c r="E44" s="21" t="s">
        <v>14</v>
      </c>
      <c r="F44" s="16">
        <v>70719045</v>
      </c>
      <c r="G44" s="16">
        <v>5657531</v>
      </c>
      <c r="H44" s="16">
        <v>76376576</v>
      </c>
    </row>
    <row r="45" spans="1:8" s="22" customFormat="1" ht="24.75" customHeight="1" x14ac:dyDescent="0.25">
      <c r="A45" s="18">
        <v>3</v>
      </c>
      <c r="B45" s="19">
        <v>44737</v>
      </c>
      <c r="C45" s="6"/>
      <c r="D45" s="21" t="s">
        <v>13</v>
      </c>
      <c r="E45" s="21" t="s">
        <v>14</v>
      </c>
      <c r="F45" s="16">
        <v>485511197</v>
      </c>
      <c r="G45" s="16">
        <v>38713407</v>
      </c>
      <c r="H45" s="16">
        <v>524224604</v>
      </c>
    </row>
    <row r="46" spans="1:8" s="22" customFormat="1" ht="24.75" customHeight="1" x14ac:dyDescent="0.25">
      <c r="A46" s="18">
        <v>4</v>
      </c>
      <c r="B46" s="19">
        <v>44740</v>
      </c>
      <c r="C46" s="6"/>
      <c r="D46" s="21" t="s">
        <v>13</v>
      </c>
      <c r="E46" s="21" t="s">
        <v>14</v>
      </c>
      <c r="F46" s="16">
        <v>464273656</v>
      </c>
      <c r="G46" s="16">
        <v>37051804</v>
      </c>
      <c r="H46" s="16">
        <v>501325460</v>
      </c>
    </row>
    <row r="47" spans="1:8" s="22" customFormat="1" ht="24.75" customHeight="1" x14ac:dyDescent="0.2">
      <c r="A47" s="18">
        <v>5</v>
      </c>
      <c r="B47" s="19">
        <v>44741</v>
      </c>
      <c r="C47" s="20"/>
      <c r="D47" s="21" t="s">
        <v>13</v>
      </c>
      <c r="E47" s="21" t="s">
        <v>14</v>
      </c>
      <c r="F47" s="17">
        <v>67134548</v>
      </c>
      <c r="G47" s="17">
        <v>5370776</v>
      </c>
      <c r="H47" s="17">
        <v>72505324</v>
      </c>
    </row>
    <row r="48" spans="1:8" s="22" customFormat="1" ht="24.75" customHeight="1" x14ac:dyDescent="0.2">
      <c r="A48" s="18">
        <v>6</v>
      </c>
      <c r="B48" s="19">
        <v>44742</v>
      </c>
      <c r="C48" s="20"/>
      <c r="D48" s="21" t="s">
        <v>13</v>
      </c>
      <c r="E48" s="21" t="s">
        <v>14</v>
      </c>
      <c r="F48" s="17">
        <v>103609666</v>
      </c>
      <c r="G48" s="17">
        <v>8260936</v>
      </c>
      <c r="H48" s="17">
        <v>111870602</v>
      </c>
    </row>
    <row r="49" spans="1:9" s="22" customFormat="1" x14ac:dyDescent="0.25">
      <c r="A49" s="18">
        <v>1</v>
      </c>
      <c r="B49" s="43">
        <v>44752</v>
      </c>
      <c r="C49" s="6"/>
      <c r="D49" s="21" t="s">
        <v>13</v>
      </c>
      <c r="E49" s="21" t="s">
        <v>45</v>
      </c>
      <c r="F49" s="44">
        <v>280282405</v>
      </c>
      <c r="G49" s="44">
        <v>22380262</v>
      </c>
      <c r="H49" s="44">
        <v>302662667</v>
      </c>
    </row>
    <row r="50" spans="1:9" s="22" customFormat="1" x14ac:dyDescent="0.25">
      <c r="A50" s="18">
        <v>2</v>
      </c>
      <c r="B50" s="43">
        <v>44760</v>
      </c>
      <c r="C50" s="6"/>
      <c r="D50" s="21" t="s">
        <v>13</v>
      </c>
      <c r="E50" s="21" t="s">
        <v>45</v>
      </c>
      <c r="F50" s="44">
        <v>390037177</v>
      </c>
      <c r="G50" s="44">
        <v>31158785</v>
      </c>
      <c r="H50" s="44">
        <v>421195962</v>
      </c>
    </row>
    <row r="51" spans="1:9" s="22" customFormat="1" x14ac:dyDescent="0.25">
      <c r="A51" s="18">
        <v>3</v>
      </c>
      <c r="B51" s="43">
        <v>44768</v>
      </c>
      <c r="C51" s="6"/>
      <c r="D51" s="21" t="s">
        <v>13</v>
      </c>
      <c r="E51" s="21" t="s">
        <v>45</v>
      </c>
      <c r="F51" s="44">
        <v>167157485</v>
      </c>
      <c r="G51" s="44">
        <v>13372620</v>
      </c>
      <c r="H51" s="44">
        <v>180530105</v>
      </c>
    </row>
    <row r="52" spans="1:9" s="22" customFormat="1" x14ac:dyDescent="0.25">
      <c r="A52" s="18">
        <v>4</v>
      </c>
      <c r="B52" s="45">
        <v>44769</v>
      </c>
      <c r="C52" s="6"/>
      <c r="D52" s="21" t="s">
        <v>13</v>
      </c>
      <c r="E52" s="21" t="s">
        <v>45</v>
      </c>
      <c r="F52" s="16">
        <v>173090805</v>
      </c>
      <c r="G52" s="16">
        <v>13847291</v>
      </c>
      <c r="H52" s="16">
        <v>186938096</v>
      </c>
    </row>
    <row r="53" spans="1:9" s="22" customFormat="1" x14ac:dyDescent="0.25">
      <c r="A53" s="18">
        <v>5</v>
      </c>
      <c r="B53" s="43" t="s">
        <v>40</v>
      </c>
      <c r="C53" s="6" t="s">
        <v>41</v>
      </c>
      <c r="D53" s="21" t="s">
        <v>13</v>
      </c>
      <c r="E53" s="21" t="s">
        <v>42</v>
      </c>
      <c r="F53" s="44">
        <v>54130806</v>
      </c>
      <c r="G53" s="44">
        <v>5413081</v>
      </c>
      <c r="H53" s="44">
        <v>59543887</v>
      </c>
    </row>
    <row r="54" spans="1:9" s="22" customFormat="1" x14ac:dyDescent="0.25">
      <c r="A54" s="18">
        <v>6</v>
      </c>
      <c r="B54" s="43" t="s">
        <v>40</v>
      </c>
      <c r="C54" s="6" t="s">
        <v>43</v>
      </c>
      <c r="D54" s="21" t="s">
        <v>13</v>
      </c>
      <c r="E54" s="21" t="s">
        <v>42</v>
      </c>
      <c r="F54" s="44">
        <v>91958304</v>
      </c>
      <c r="G54" s="44">
        <v>7356665</v>
      </c>
      <c r="H54" s="44">
        <v>99314969</v>
      </c>
    </row>
    <row r="55" spans="1:9" s="22" customFormat="1" x14ac:dyDescent="0.25">
      <c r="A55" s="18">
        <v>7</v>
      </c>
      <c r="B55" s="43" t="s">
        <v>40</v>
      </c>
      <c r="C55" s="6" t="s">
        <v>44</v>
      </c>
      <c r="D55" s="21" t="s">
        <v>13</v>
      </c>
      <c r="E55" s="21" t="s">
        <v>42</v>
      </c>
      <c r="F55" s="44">
        <v>2956790004</v>
      </c>
      <c r="G55" s="44">
        <v>236543201</v>
      </c>
      <c r="H55" s="44">
        <v>3193333205</v>
      </c>
    </row>
    <row r="56" spans="1:9" s="22" customFormat="1" ht="12.75" x14ac:dyDescent="0.2">
      <c r="A56" s="18">
        <v>8</v>
      </c>
      <c r="B56" s="19">
        <v>44771</v>
      </c>
      <c r="C56" s="20"/>
      <c r="D56" s="21" t="s">
        <v>13</v>
      </c>
      <c r="E56" s="21" t="s">
        <v>45</v>
      </c>
      <c r="F56" s="17">
        <v>128763588</v>
      </c>
      <c r="G56" s="17">
        <v>10160171</v>
      </c>
      <c r="H56" s="17">
        <v>138923759</v>
      </c>
    </row>
    <row r="57" spans="1:9" s="22" customFormat="1" ht="12.75" x14ac:dyDescent="0.2">
      <c r="A57" s="18">
        <v>9</v>
      </c>
      <c r="B57" s="19">
        <v>44773</v>
      </c>
      <c r="C57" s="20"/>
      <c r="D57" s="21" t="s">
        <v>13</v>
      </c>
      <c r="E57" s="21" t="s">
        <v>45</v>
      </c>
      <c r="F57" s="17">
        <v>100426469</v>
      </c>
      <c r="G57" s="17">
        <v>7933702</v>
      </c>
      <c r="H57" s="17">
        <v>108360171</v>
      </c>
    </row>
    <row r="58" spans="1:9" s="4" customFormat="1" ht="30" customHeight="1" x14ac:dyDescent="0.25">
      <c r="A58" s="7"/>
      <c r="B58" s="5"/>
      <c r="C58" s="8"/>
      <c r="D58" s="14" t="s">
        <v>7</v>
      </c>
      <c r="E58" s="14"/>
      <c r="F58" s="15">
        <f>SUM(F6:F57)</f>
        <v>19980171553</v>
      </c>
      <c r="G58" s="15">
        <f t="shared" ref="G58:H58" si="0">SUM(G6:G57)</f>
        <v>1750385017</v>
      </c>
      <c r="H58" s="15">
        <f t="shared" si="0"/>
        <v>21730556570</v>
      </c>
      <c r="I58" s="27"/>
    </row>
    <row r="59" spans="1:9" x14ac:dyDescent="0.25">
      <c r="I59" s="27"/>
    </row>
    <row r="60" spans="1:9" x14ac:dyDescent="0.25">
      <c r="I60" s="27"/>
    </row>
    <row r="61" spans="1:9" x14ac:dyDescent="0.25">
      <c r="I61" s="27"/>
    </row>
    <row r="64" spans="1:9" x14ac:dyDescent="0.25">
      <c r="E64" s="25"/>
    </row>
    <row r="65" spans="5:5" x14ac:dyDescent="0.25">
      <c r="E65" s="25"/>
    </row>
    <row r="66" spans="5:5" x14ac:dyDescent="0.25">
      <c r="E66" s="25"/>
    </row>
    <row r="67" spans="5:5" x14ac:dyDescent="0.25">
      <c r="E67" s="25"/>
    </row>
    <row r="68" spans="5:5" x14ac:dyDescent="0.25">
      <c r="E68" s="25"/>
    </row>
    <row r="69" spans="5:5" x14ac:dyDescent="0.25">
      <c r="E69" s="25"/>
    </row>
  </sheetData>
  <mergeCells count="3">
    <mergeCell ref="B1:H1"/>
    <mergeCell ref="B2:H2"/>
    <mergeCell ref="D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3"/>
  <sheetViews>
    <sheetView zoomScaleNormal="100" workbookViewId="0">
      <selection sqref="A1:XFD104857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4" customWidth="1"/>
    <col min="7" max="7" width="14" style="3" customWidth="1"/>
    <col min="8" max="8" width="14" style="2" customWidth="1"/>
    <col min="9" max="9" width="17.140625" style="25" customWidth="1"/>
  </cols>
  <sheetData>
    <row r="1" spans="1:9" ht="18.75" x14ac:dyDescent="0.3">
      <c r="B1" s="40" t="s">
        <v>15</v>
      </c>
      <c r="C1" s="40"/>
      <c r="D1" s="40"/>
      <c r="E1" s="40"/>
      <c r="F1" s="40"/>
      <c r="G1" s="40"/>
      <c r="H1" s="40"/>
    </row>
    <row r="2" spans="1:9" x14ac:dyDescent="0.25">
      <c r="B2" s="41" t="s">
        <v>11</v>
      </c>
      <c r="C2" s="41"/>
      <c r="D2" s="41"/>
      <c r="E2" s="41"/>
      <c r="F2" s="41"/>
      <c r="G2" s="41"/>
      <c r="H2" s="41"/>
    </row>
    <row r="3" spans="1:9" x14ac:dyDescent="0.25">
      <c r="B3" s="9"/>
      <c r="C3" s="9"/>
      <c r="D3" s="42" t="s">
        <v>9</v>
      </c>
      <c r="E3" s="42"/>
      <c r="F3" s="42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ht="24.75" customHeight="1" x14ac:dyDescent="0.2">
      <c r="A6" s="18">
        <v>2</v>
      </c>
      <c r="B6" s="19">
        <v>44537</v>
      </c>
      <c r="C6" s="20"/>
      <c r="D6" s="21" t="s">
        <v>13</v>
      </c>
      <c r="E6" s="21" t="s">
        <v>14</v>
      </c>
      <c r="F6" s="17">
        <v>229369402</v>
      </c>
      <c r="G6" s="17">
        <v>22757647</v>
      </c>
      <c r="H6" s="16">
        <f>F6+G6</f>
        <v>252127049</v>
      </c>
      <c r="I6" s="26">
        <f>SUBTOTAL(9,H6:H10)</f>
        <v>5785826130</v>
      </c>
    </row>
    <row r="7" spans="1:9" s="22" customFormat="1" ht="24.75" customHeight="1" x14ac:dyDescent="0.2">
      <c r="A7" s="18">
        <v>1</v>
      </c>
      <c r="B7" s="19">
        <v>44545</v>
      </c>
      <c r="C7" s="20" t="s">
        <v>10</v>
      </c>
      <c r="D7" s="21" t="s">
        <v>13</v>
      </c>
      <c r="E7" s="21" t="s">
        <v>12</v>
      </c>
      <c r="F7" s="16">
        <v>3358791888</v>
      </c>
      <c r="G7" s="16">
        <v>335879191</v>
      </c>
      <c r="H7" s="16">
        <f>F7+G7</f>
        <v>3694671079</v>
      </c>
      <c r="I7" s="26"/>
    </row>
    <row r="8" spans="1:9" s="22" customFormat="1" ht="24.75" customHeight="1" x14ac:dyDescent="0.2">
      <c r="A8" s="18">
        <v>3</v>
      </c>
      <c r="B8" s="19">
        <v>44548</v>
      </c>
      <c r="C8" s="20"/>
      <c r="D8" s="21" t="s">
        <v>13</v>
      </c>
      <c r="E8" s="21" t="s">
        <v>14</v>
      </c>
      <c r="F8" s="17">
        <v>368590095</v>
      </c>
      <c r="G8" s="17">
        <v>35140220</v>
      </c>
      <c r="H8" s="17">
        <v>403730315</v>
      </c>
      <c r="I8" s="26"/>
    </row>
    <row r="9" spans="1:9" s="22" customFormat="1" ht="24.75" customHeight="1" x14ac:dyDescent="0.2">
      <c r="A9" s="18">
        <v>4</v>
      </c>
      <c r="B9" s="19">
        <v>44557</v>
      </c>
      <c r="C9" s="20"/>
      <c r="D9" s="21" t="s">
        <v>13</v>
      </c>
      <c r="E9" s="21" t="s">
        <v>14</v>
      </c>
      <c r="F9" s="17">
        <v>900365034</v>
      </c>
      <c r="G9" s="17">
        <v>89566189</v>
      </c>
      <c r="H9" s="17">
        <v>989931223</v>
      </c>
      <c r="I9" s="26"/>
    </row>
    <row r="10" spans="1:9" s="22" customFormat="1" ht="24.75" customHeight="1" x14ac:dyDescent="0.2">
      <c r="A10" s="18">
        <v>5</v>
      </c>
      <c r="B10" s="19">
        <v>44560</v>
      </c>
      <c r="C10" s="20"/>
      <c r="D10" s="21" t="s">
        <v>13</v>
      </c>
      <c r="E10" s="21" t="s">
        <v>14</v>
      </c>
      <c r="F10" s="17">
        <v>405143653</v>
      </c>
      <c r="G10" s="17">
        <v>40222811</v>
      </c>
      <c r="H10" s="17">
        <v>445366464</v>
      </c>
      <c r="I10" s="26"/>
    </row>
    <row r="11" spans="1:9" s="22" customFormat="1" ht="24.75" customHeight="1" x14ac:dyDescent="0.2">
      <c r="A11" s="18">
        <v>6</v>
      </c>
      <c r="B11" s="19">
        <v>44561</v>
      </c>
      <c r="C11" s="20"/>
      <c r="D11" s="21" t="s">
        <v>13</v>
      </c>
      <c r="E11" s="21" t="s">
        <v>14</v>
      </c>
      <c r="F11" s="17">
        <v>60668472</v>
      </c>
      <c r="G11" s="17">
        <v>5978261</v>
      </c>
      <c r="H11" s="17">
        <v>66646733</v>
      </c>
      <c r="I11" s="26"/>
    </row>
    <row r="12" spans="1:9" s="4" customFormat="1" ht="30" customHeight="1" x14ac:dyDescent="0.25">
      <c r="A12" s="7"/>
      <c r="B12" s="5"/>
      <c r="C12" s="8"/>
      <c r="D12" s="14" t="s">
        <v>7</v>
      </c>
      <c r="E12" s="14"/>
      <c r="F12" s="15">
        <f>SUM(F6:F11)</f>
        <v>5322928544</v>
      </c>
      <c r="G12" s="15">
        <f>SUM(G6:G11)</f>
        <v>529544319</v>
      </c>
      <c r="H12" s="15">
        <f>SUM(H6:H11)</f>
        <v>5852472863</v>
      </c>
      <c r="I12" s="27"/>
    </row>
    <row r="13" spans="1:9" x14ac:dyDescent="0.25">
      <c r="I13" s="27"/>
    </row>
    <row r="14" spans="1:9" x14ac:dyDescent="0.25">
      <c r="I14" s="27"/>
    </row>
    <row r="15" spans="1:9" x14ac:dyDescent="0.25">
      <c r="I15" s="27"/>
    </row>
    <row r="18" spans="5:5" x14ac:dyDescent="0.25">
      <c r="E18" s="25"/>
    </row>
    <row r="19" spans="5:5" x14ac:dyDescent="0.25">
      <c r="E19" s="25"/>
    </row>
    <row r="20" spans="5:5" x14ac:dyDescent="0.25">
      <c r="E20" s="25"/>
    </row>
    <row r="21" spans="5:5" x14ac:dyDescent="0.25">
      <c r="E21" s="25"/>
    </row>
    <row r="22" spans="5:5" x14ac:dyDescent="0.25">
      <c r="E22" s="25"/>
    </row>
    <row r="23" spans="5:5" x14ac:dyDescent="0.25">
      <c r="E23" s="25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5"/>
  <sheetViews>
    <sheetView zoomScaleNormal="100" workbookViewId="0">
      <selection activeCell="A6" sqref="A6:XFD1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40" t="s">
        <v>15</v>
      </c>
      <c r="C1" s="40"/>
      <c r="D1" s="40"/>
      <c r="E1" s="40"/>
      <c r="F1" s="40"/>
      <c r="G1" s="40"/>
      <c r="H1" s="40"/>
    </row>
    <row r="2" spans="1:9" x14ac:dyDescent="0.25">
      <c r="B2" s="41" t="s">
        <v>11</v>
      </c>
      <c r="C2" s="41"/>
      <c r="D2" s="41"/>
      <c r="E2" s="41"/>
      <c r="F2" s="41"/>
      <c r="G2" s="41"/>
      <c r="H2" s="41"/>
    </row>
    <row r="3" spans="1:9" x14ac:dyDescent="0.25">
      <c r="B3" s="9"/>
      <c r="C3" s="9"/>
      <c r="D3" s="42" t="s">
        <v>16</v>
      </c>
      <c r="E3" s="42"/>
      <c r="F3" s="42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ht="24.75" customHeight="1" x14ac:dyDescent="0.2">
      <c r="A6" s="18">
        <v>1</v>
      </c>
      <c r="B6" s="19">
        <v>44568</v>
      </c>
      <c r="C6" s="20"/>
      <c r="D6" s="21" t="s">
        <v>13</v>
      </c>
      <c r="E6" s="21" t="s">
        <v>14</v>
      </c>
      <c r="F6" s="16">
        <v>139158552</v>
      </c>
      <c r="G6" s="16">
        <v>13545290</v>
      </c>
      <c r="H6" s="16">
        <v>152703842</v>
      </c>
    </row>
    <row r="7" spans="1:9" s="22" customFormat="1" ht="24.75" customHeight="1" x14ac:dyDescent="0.2">
      <c r="A7" s="18">
        <v>2</v>
      </c>
      <c r="B7" s="19">
        <v>44579</v>
      </c>
      <c r="C7" s="20"/>
      <c r="D7" s="21" t="s">
        <v>13</v>
      </c>
      <c r="E7" s="21" t="s">
        <v>14</v>
      </c>
      <c r="F7" s="17">
        <v>209282100</v>
      </c>
      <c r="G7" s="17">
        <v>20413566</v>
      </c>
      <c r="H7" s="16">
        <v>229695666</v>
      </c>
    </row>
    <row r="8" spans="1:9" s="22" customFormat="1" ht="24.75" customHeight="1" x14ac:dyDescent="0.2">
      <c r="A8" s="18">
        <v>3</v>
      </c>
      <c r="B8" s="19">
        <v>44585</v>
      </c>
      <c r="C8" s="20"/>
      <c r="D8" s="21" t="s">
        <v>13</v>
      </c>
      <c r="E8" s="21" t="s">
        <v>14</v>
      </c>
      <c r="F8" s="17">
        <v>111058</v>
      </c>
      <c r="G8" s="17">
        <v>11106</v>
      </c>
      <c r="H8" s="17">
        <v>122164</v>
      </c>
    </row>
    <row r="9" spans="1:9" s="22" customFormat="1" ht="24.75" customHeight="1" x14ac:dyDescent="0.2">
      <c r="A9" s="18">
        <v>4</v>
      </c>
      <c r="B9" s="19">
        <v>44587</v>
      </c>
      <c r="C9" s="20"/>
      <c r="D9" s="21" t="s">
        <v>13</v>
      </c>
      <c r="E9" s="21" t="s">
        <v>14</v>
      </c>
      <c r="F9" s="17">
        <v>181741166</v>
      </c>
      <c r="G9" s="17">
        <v>17988847</v>
      </c>
      <c r="H9" s="17">
        <v>199730013</v>
      </c>
    </row>
    <row r="10" spans="1:9" s="22" customFormat="1" ht="24.75" customHeight="1" x14ac:dyDescent="0.2">
      <c r="A10" s="18">
        <v>5</v>
      </c>
      <c r="B10" s="19">
        <v>44589</v>
      </c>
      <c r="C10" s="20"/>
      <c r="D10" s="21" t="s">
        <v>13</v>
      </c>
      <c r="E10" s="21" t="s">
        <v>14</v>
      </c>
      <c r="F10" s="17">
        <v>44256900</v>
      </c>
      <c r="G10" s="17">
        <v>4425691</v>
      </c>
      <c r="H10" s="17">
        <v>48682591</v>
      </c>
    </row>
    <row r="11" spans="1:9" s="22" customFormat="1" ht="24.75" customHeight="1" x14ac:dyDescent="0.2">
      <c r="A11" s="18">
        <v>6</v>
      </c>
      <c r="B11" s="19">
        <v>44592</v>
      </c>
      <c r="C11" s="20"/>
      <c r="D11" s="21" t="s">
        <v>13</v>
      </c>
      <c r="E11" s="21" t="s">
        <v>14</v>
      </c>
      <c r="F11" s="17">
        <v>50969491</v>
      </c>
      <c r="G11" s="17">
        <v>5079237</v>
      </c>
      <c r="H11" s="17">
        <v>56048728</v>
      </c>
    </row>
    <row r="12" spans="1:9" s="4" customFormat="1" ht="30" customHeight="1" x14ac:dyDescent="0.25">
      <c r="A12" s="7"/>
      <c r="B12" s="5"/>
      <c r="C12" s="8"/>
      <c r="D12" s="14" t="s">
        <v>7</v>
      </c>
      <c r="E12" s="14"/>
      <c r="F12" s="15">
        <f>SUM(F6:F11)</f>
        <v>625519267</v>
      </c>
      <c r="G12" s="15">
        <f t="shared" ref="G12:H12" si="0">SUM(G6:G11)</f>
        <v>61463737</v>
      </c>
      <c r="H12" s="15">
        <f t="shared" si="0"/>
        <v>686983004</v>
      </c>
    </row>
    <row r="13" spans="1:9" x14ac:dyDescent="0.25">
      <c r="I13" s="4"/>
    </row>
    <row r="14" spans="1:9" x14ac:dyDescent="0.25">
      <c r="I14" s="4"/>
    </row>
    <row r="15" spans="1:9" x14ac:dyDescent="0.25">
      <c r="I15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2"/>
  <sheetViews>
    <sheetView zoomScaleNormal="100" workbookViewId="0">
      <selection activeCell="A6" sqref="A6:XFD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40" t="s">
        <v>15</v>
      </c>
      <c r="C1" s="40"/>
      <c r="D1" s="40"/>
      <c r="E1" s="40"/>
      <c r="F1" s="40"/>
      <c r="G1" s="40"/>
      <c r="H1" s="40"/>
    </row>
    <row r="2" spans="1:9" x14ac:dyDescent="0.25">
      <c r="B2" s="41" t="s">
        <v>11</v>
      </c>
      <c r="C2" s="41"/>
      <c r="D2" s="41"/>
      <c r="E2" s="41"/>
      <c r="F2" s="41"/>
      <c r="G2" s="41"/>
      <c r="H2" s="41"/>
    </row>
    <row r="3" spans="1:9" x14ac:dyDescent="0.25">
      <c r="B3" s="9"/>
      <c r="C3" s="9"/>
      <c r="D3" s="42" t="s">
        <v>17</v>
      </c>
      <c r="E3" s="42"/>
      <c r="F3" s="42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ht="24.75" customHeight="1" x14ac:dyDescent="0.2">
      <c r="A6" s="18">
        <v>1</v>
      </c>
      <c r="B6" s="19">
        <v>44610</v>
      </c>
      <c r="C6" s="20"/>
      <c r="D6" s="21" t="s">
        <v>13</v>
      </c>
      <c r="E6" s="21" t="s">
        <v>14</v>
      </c>
      <c r="F6" s="16">
        <v>421240974</v>
      </c>
      <c r="G6" s="16">
        <v>32949890</v>
      </c>
      <c r="H6" s="16">
        <v>454190864</v>
      </c>
    </row>
    <row r="7" spans="1:9" s="22" customFormat="1" ht="24.75" customHeight="1" x14ac:dyDescent="0.2">
      <c r="A7" s="18">
        <v>2</v>
      </c>
      <c r="B7" s="19">
        <v>44617</v>
      </c>
      <c r="C7" s="20"/>
      <c r="D7" s="21" t="s">
        <v>13</v>
      </c>
      <c r="E7" s="21" t="s">
        <v>14</v>
      </c>
      <c r="F7" s="16">
        <v>257020717</v>
      </c>
      <c r="G7" s="16">
        <v>20156874</v>
      </c>
      <c r="H7" s="16">
        <v>277177591</v>
      </c>
    </row>
    <row r="8" spans="1:9" s="22" customFormat="1" ht="24.75" customHeight="1" x14ac:dyDescent="0.2">
      <c r="A8" s="18">
        <v>3</v>
      </c>
      <c r="B8" s="19">
        <v>44620</v>
      </c>
      <c r="C8" s="20"/>
      <c r="D8" s="21" t="s">
        <v>13</v>
      </c>
      <c r="E8" s="21" t="s">
        <v>14</v>
      </c>
      <c r="F8" s="17">
        <v>207135949</v>
      </c>
      <c r="G8" s="17">
        <v>16272966</v>
      </c>
      <c r="H8" s="17">
        <v>223408915</v>
      </c>
    </row>
    <row r="9" spans="1:9" s="4" customFormat="1" ht="30" customHeight="1" x14ac:dyDescent="0.25">
      <c r="A9" s="7"/>
      <c r="B9" s="5"/>
      <c r="C9" s="8"/>
      <c r="D9" s="14" t="s">
        <v>7</v>
      </c>
      <c r="E9" s="14"/>
      <c r="F9" s="15">
        <f>SUM(F6:F8)</f>
        <v>885397640</v>
      </c>
      <c r="G9" s="15">
        <f t="shared" ref="G9:H9" si="0">SUM(G6:G8)</f>
        <v>69379730</v>
      </c>
      <c r="H9" s="15">
        <f t="shared" si="0"/>
        <v>954777370</v>
      </c>
    </row>
    <row r="10" spans="1:9" x14ac:dyDescent="0.25">
      <c r="I10" s="4"/>
    </row>
    <row r="11" spans="1:9" x14ac:dyDescent="0.25">
      <c r="I11" s="4"/>
    </row>
    <row r="12" spans="1:9" x14ac:dyDescent="0.25">
      <c r="I12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6"/>
  <sheetViews>
    <sheetView topLeftCell="A4" zoomScaleNormal="100" workbookViewId="0">
      <selection activeCell="A6" sqref="A6:XFD1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40" t="s">
        <v>15</v>
      </c>
      <c r="C1" s="40"/>
      <c r="D1" s="40"/>
      <c r="E1" s="40"/>
      <c r="F1" s="40"/>
      <c r="G1" s="40"/>
      <c r="H1" s="40"/>
    </row>
    <row r="2" spans="1:9" x14ac:dyDescent="0.25">
      <c r="B2" s="41" t="s">
        <v>11</v>
      </c>
      <c r="C2" s="41"/>
      <c r="D2" s="41"/>
      <c r="E2" s="41"/>
      <c r="F2" s="41"/>
      <c r="G2" s="41"/>
      <c r="H2" s="41"/>
    </row>
    <row r="3" spans="1:9" x14ac:dyDescent="0.25">
      <c r="B3" s="9"/>
      <c r="C3" s="9"/>
      <c r="D3" s="42" t="s">
        <v>18</v>
      </c>
      <c r="E3" s="42"/>
      <c r="F3" s="42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ht="24.75" customHeight="1" x14ac:dyDescent="0.2">
      <c r="A6" s="18">
        <v>1</v>
      </c>
      <c r="B6" s="19">
        <v>44634</v>
      </c>
      <c r="C6" s="20"/>
      <c r="D6" s="21" t="s">
        <v>13</v>
      </c>
      <c r="E6" s="21" t="s">
        <v>14</v>
      </c>
      <c r="F6" s="16">
        <v>473299176</v>
      </c>
      <c r="G6" s="16">
        <v>37490963</v>
      </c>
      <c r="H6" s="16">
        <v>510790139</v>
      </c>
    </row>
    <row r="7" spans="1:9" s="22" customFormat="1" ht="24.75" customHeight="1" x14ac:dyDescent="0.25">
      <c r="A7" s="18">
        <v>2</v>
      </c>
      <c r="B7" s="19">
        <v>44638</v>
      </c>
      <c r="C7" s="6" t="s">
        <v>19</v>
      </c>
      <c r="D7" s="21" t="s">
        <v>13</v>
      </c>
      <c r="E7" s="21" t="s">
        <v>20</v>
      </c>
      <c r="F7" s="16">
        <v>962744282</v>
      </c>
      <c r="G7" s="16">
        <v>96274429</v>
      </c>
      <c r="H7" s="16">
        <v>1059018711</v>
      </c>
    </row>
    <row r="8" spans="1:9" s="22" customFormat="1" ht="24.75" customHeight="1" x14ac:dyDescent="0.25">
      <c r="A8" s="18">
        <v>3</v>
      </c>
      <c r="B8" s="19">
        <v>44638</v>
      </c>
      <c r="C8" s="6"/>
      <c r="D8" s="21" t="s">
        <v>13</v>
      </c>
      <c r="E8" s="21" t="s">
        <v>14</v>
      </c>
      <c r="F8" s="16">
        <v>135057272</v>
      </c>
      <c r="G8" s="16">
        <v>10705619</v>
      </c>
      <c r="H8" s="16">
        <v>145762891</v>
      </c>
    </row>
    <row r="9" spans="1:9" s="22" customFormat="1" ht="24.75" customHeight="1" x14ac:dyDescent="0.25">
      <c r="A9" s="18">
        <v>4</v>
      </c>
      <c r="B9" s="19">
        <v>44645</v>
      </c>
      <c r="C9" s="6"/>
      <c r="D9" s="21" t="s">
        <v>13</v>
      </c>
      <c r="E9" s="21" t="s">
        <v>14</v>
      </c>
      <c r="F9" s="16">
        <v>243756186</v>
      </c>
      <c r="G9" s="16">
        <v>18985518</v>
      </c>
      <c r="H9" s="16">
        <v>262741704</v>
      </c>
    </row>
    <row r="10" spans="1:9" s="22" customFormat="1" ht="24.75" customHeight="1" x14ac:dyDescent="0.2">
      <c r="A10" s="18">
        <v>5</v>
      </c>
      <c r="B10" s="19">
        <v>44650</v>
      </c>
      <c r="C10" s="20"/>
      <c r="D10" s="21" t="s">
        <v>13</v>
      </c>
      <c r="E10" s="21" t="s">
        <v>14</v>
      </c>
      <c r="F10" s="17">
        <v>150185221</v>
      </c>
      <c r="G10" s="17">
        <v>12000668</v>
      </c>
      <c r="H10" s="17">
        <v>162185889</v>
      </c>
    </row>
    <row r="11" spans="1:9" s="22" customFormat="1" ht="24.75" customHeight="1" x14ac:dyDescent="0.2">
      <c r="A11" s="18">
        <v>6</v>
      </c>
      <c r="B11" s="19">
        <v>44651</v>
      </c>
      <c r="C11" s="20"/>
      <c r="D11" s="21" t="s">
        <v>13</v>
      </c>
      <c r="E11" s="21" t="s">
        <v>14</v>
      </c>
      <c r="F11" s="17">
        <v>45720165</v>
      </c>
      <c r="G11" s="17">
        <v>3525422</v>
      </c>
      <c r="H11" s="17">
        <v>49245587</v>
      </c>
    </row>
    <row r="12" spans="1:9" s="4" customFormat="1" ht="30" customHeight="1" x14ac:dyDescent="0.25">
      <c r="A12" s="7"/>
      <c r="B12" s="5"/>
      <c r="C12" s="8"/>
      <c r="D12" s="14" t="s">
        <v>7</v>
      </c>
      <c r="E12" s="14"/>
      <c r="F12" s="15">
        <f>SUM(F6:F11)</f>
        <v>2010762302</v>
      </c>
      <c r="G12" s="15">
        <f t="shared" ref="G12:H12" si="0">SUM(G6:G11)</f>
        <v>178982619</v>
      </c>
      <c r="H12" s="15">
        <f t="shared" si="0"/>
        <v>2189744921</v>
      </c>
      <c r="I12" s="22"/>
    </row>
    <row r="13" spans="1:9" x14ac:dyDescent="0.25">
      <c r="F13" s="23"/>
      <c r="G13" s="23"/>
      <c r="H13" s="23"/>
      <c r="I13" s="22"/>
    </row>
    <row r="14" spans="1:9" x14ac:dyDescent="0.25">
      <c r="F14" s="23"/>
      <c r="I14" s="22"/>
    </row>
    <row r="15" spans="1:9" x14ac:dyDescent="0.25">
      <c r="I15" s="22"/>
    </row>
    <row r="16" spans="1:9" x14ac:dyDescent="0.25">
      <c r="I16" s="22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6"/>
  <sheetViews>
    <sheetView zoomScaleNormal="100" workbookViewId="0">
      <selection activeCell="A6" sqref="A6:XFD1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40" t="s">
        <v>15</v>
      </c>
      <c r="C1" s="40"/>
      <c r="D1" s="40"/>
      <c r="E1" s="40"/>
      <c r="F1" s="40"/>
      <c r="G1" s="40"/>
      <c r="H1" s="40"/>
    </row>
    <row r="2" spans="1:9" x14ac:dyDescent="0.25">
      <c r="B2" s="41" t="s">
        <v>11</v>
      </c>
      <c r="C2" s="41"/>
      <c r="D2" s="41"/>
      <c r="E2" s="41"/>
      <c r="F2" s="41"/>
      <c r="G2" s="41"/>
      <c r="H2" s="41"/>
    </row>
    <row r="3" spans="1:9" x14ac:dyDescent="0.25">
      <c r="B3" s="9"/>
      <c r="C3" s="9"/>
      <c r="D3" s="42" t="s">
        <v>21</v>
      </c>
      <c r="E3" s="42"/>
      <c r="F3" s="42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ht="24.75" customHeight="1" x14ac:dyDescent="0.25">
      <c r="A6" s="18">
        <v>1</v>
      </c>
      <c r="B6" s="19">
        <v>44659</v>
      </c>
      <c r="C6" s="20"/>
      <c r="D6" s="21" t="s">
        <v>13</v>
      </c>
      <c r="E6" s="21" t="s">
        <v>14</v>
      </c>
      <c r="F6" s="24">
        <v>198076314</v>
      </c>
      <c r="G6" s="24">
        <v>15355533</v>
      </c>
      <c r="H6" s="24">
        <v>213431847</v>
      </c>
    </row>
    <row r="7" spans="1:9" s="22" customFormat="1" ht="24.75" customHeight="1" x14ac:dyDescent="0.25">
      <c r="A7" s="18">
        <v>2</v>
      </c>
      <c r="B7" s="19">
        <v>44666</v>
      </c>
      <c r="C7" s="6"/>
      <c r="D7" s="21" t="s">
        <v>13</v>
      </c>
      <c r="E7" s="21" t="s">
        <v>14</v>
      </c>
      <c r="F7" s="16">
        <v>214421664</v>
      </c>
      <c r="G7" s="16">
        <v>16885767</v>
      </c>
      <c r="H7" s="16">
        <v>231307431</v>
      </c>
    </row>
    <row r="8" spans="1:9" s="22" customFormat="1" ht="24.75" customHeight="1" x14ac:dyDescent="0.25">
      <c r="A8" s="18">
        <v>3</v>
      </c>
      <c r="B8" s="19">
        <v>44676</v>
      </c>
      <c r="C8" s="6"/>
      <c r="D8" s="21" t="s">
        <v>13</v>
      </c>
      <c r="E8" s="21" t="s">
        <v>14</v>
      </c>
      <c r="F8" s="16">
        <v>347781393</v>
      </c>
      <c r="G8" s="16">
        <v>27737524</v>
      </c>
      <c r="H8" s="16">
        <v>375518917</v>
      </c>
    </row>
    <row r="9" spans="1:9" s="22" customFormat="1" ht="24.75" customHeight="1" x14ac:dyDescent="0.25">
      <c r="A9" s="18">
        <v>4</v>
      </c>
      <c r="B9" s="19">
        <v>44679</v>
      </c>
      <c r="C9" s="6"/>
      <c r="D9" s="21" t="s">
        <v>13</v>
      </c>
      <c r="E9" s="21" t="s">
        <v>14</v>
      </c>
      <c r="F9" s="16">
        <v>189472423</v>
      </c>
      <c r="G9" s="16">
        <v>14925268</v>
      </c>
      <c r="H9" s="16">
        <v>204397691</v>
      </c>
    </row>
    <row r="10" spans="1:9" s="22" customFormat="1" ht="24.75" customHeight="1" x14ac:dyDescent="0.2">
      <c r="A10" s="18">
        <v>5</v>
      </c>
      <c r="B10" s="19">
        <v>44680</v>
      </c>
      <c r="C10" s="20"/>
      <c r="D10" s="21" t="s">
        <v>13</v>
      </c>
      <c r="E10" s="21" t="s">
        <v>14</v>
      </c>
      <c r="F10" s="17">
        <v>50407290</v>
      </c>
      <c r="G10" s="17">
        <v>4032589</v>
      </c>
      <c r="H10" s="17">
        <v>54439879</v>
      </c>
    </row>
    <row r="11" spans="1:9" s="22" customFormat="1" ht="24.75" customHeight="1" x14ac:dyDescent="0.2">
      <c r="A11" s="18">
        <v>6</v>
      </c>
      <c r="B11" s="19">
        <v>44681</v>
      </c>
      <c r="C11" s="20"/>
      <c r="D11" s="21" t="s">
        <v>13</v>
      </c>
      <c r="E11" s="21" t="s">
        <v>14</v>
      </c>
      <c r="F11" s="17">
        <v>27230271</v>
      </c>
      <c r="G11" s="17">
        <v>2178425</v>
      </c>
      <c r="H11" s="17">
        <v>29408696</v>
      </c>
    </row>
    <row r="12" spans="1:9" s="4" customFormat="1" ht="30" customHeight="1" x14ac:dyDescent="0.25">
      <c r="A12" s="7"/>
      <c r="B12" s="5"/>
      <c r="C12" s="8"/>
      <c r="D12" s="14" t="s">
        <v>7</v>
      </c>
      <c r="E12" s="14"/>
      <c r="F12" s="15">
        <f>SUM(F6:F11)</f>
        <v>1027389355</v>
      </c>
      <c r="G12" s="15">
        <f>SUM(G6:G11)</f>
        <v>81115106</v>
      </c>
      <c r="H12" s="15">
        <f>SUM(H6:H11)</f>
        <v>1108504461</v>
      </c>
      <c r="I12" s="22"/>
    </row>
    <row r="13" spans="1:9" x14ac:dyDescent="0.25">
      <c r="F13" s="23"/>
      <c r="G13" s="23"/>
      <c r="H13" s="23"/>
      <c r="I13" s="22"/>
    </row>
    <row r="14" spans="1:9" x14ac:dyDescent="0.25">
      <c r="F14" s="23"/>
      <c r="I14" s="22"/>
    </row>
    <row r="15" spans="1:9" x14ac:dyDescent="0.25">
      <c r="I15" s="22"/>
    </row>
    <row r="16" spans="1:9" x14ac:dyDescent="0.25">
      <c r="I16" s="22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0"/>
  <sheetViews>
    <sheetView zoomScaleNormal="100" workbookViewId="0">
      <selection activeCell="A6" sqref="A6:XFD15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40" t="s">
        <v>15</v>
      </c>
      <c r="C1" s="40"/>
      <c r="D1" s="40"/>
      <c r="E1" s="40"/>
      <c r="F1" s="40"/>
      <c r="G1" s="40"/>
      <c r="H1" s="40"/>
    </row>
    <row r="2" spans="1:9" x14ac:dyDescent="0.25">
      <c r="B2" s="41" t="s">
        <v>11</v>
      </c>
      <c r="C2" s="41"/>
      <c r="D2" s="41"/>
      <c r="E2" s="41"/>
      <c r="F2" s="41"/>
      <c r="G2" s="41"/>
      <c r="H2" s="41"/>
    </row>
    <row r="3" spans="1:9" x14ac:dyDescent="0.25">
      <c r="B3" s="9"/>
      <c r="C3" s="9"/>
      <c r="D3" s="42" t="s">
        <v>22</v>
      </c>
      <c r="E3" s="42"/>
      <c r="F3" s="42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ht="24.75" customHeight="1" x14ac:dyDescent="0.25">
      <c r="A6" s="18">
        <v>1</v>
      </c>
      <c r="B6" s="19">
        <v>44687</v>
      </c>
      <c r="C6" s="20"/>
      <c r="D6" s="21" t="s">
        <v>13</v>
      </c>
      <c r="E6" s="21" t="s">
        <v>14</v>
      </c>
      <c r="F6" s="24">
        <v>180983999</v>
      </c>
      <c r="G6" s="24">
        <v>14478747</v>
      </c>
      <c r="H6" s="24">
        <v>195462746</v>
      </c>
    </row>
    <row r="7" spans="1:9" s="22" customFormat="1" ht="24.75" customHeight="1" x14ac:dyDescent="0.25">
      <c r="A7" s="18">
        <v>2</v>
      </c>
      <c r="B7" s="19">
        <v>44698</v>
      </c>
      <c r="C7" s="6"/>
      <c r="D7" s="21" t="s">
        <v>13</v>
      </c>
      <c r="E7" s="21" t="s">
        <v>14</v>
      </c>
      <c r="F7" s="16">
        <v>371853790</v>
      </c>
      <c r="G7" s="16">
        <v>29341077</v>
      </c>
      <c r="H7" s="16">
        <v>401194867</v>
      </c>
    </row>
    <row r="8" spans="1:9" s="22" customFormat="1" ht="24.75" customHeight="1" x14ac:dyDescent="0.25">
      <c r="A8" s="18">
        <v>3</v>
      </c>
      <c r="B8" s="19">
        <v>44699</v>
      </c>
      <c r="C8" s="6"/>
      <c r="D8" s="21" t="s">
        <v>13</v>
      </c>
      <c r="E8" s="21" t="s">
        <v>14</v>
      </c>
      <c r="F8" s="16">
        <v>238630254</v>
      </c>
      <c r="G8" s="16">
        <v>19002234</v>
      </c>
      <c r="H8" s="16">
        <v>257632488</v>
      </c>
    </row>
    <row r="9" spans="1:9" s="22" customFormat="1" ht="24.75" customHeight="1" x14ac:dyDescent="0.25">
      <c r="A9" s="18">
        <v>4</v>
      </c>
      <c r="B9" s="19">
        <v>44706</v>
      </c>
      <c r="C9" s="6"/>
      <c r="D9" s="21" t="s">
        <v>13</v>
      </c>
      <c r="E9" s="21" t="s">
        <v>14</v>
      </c>
      <c r="F9" s="16">
        <v>73431</v>
      </c>
      <c r="G9" s="16">
        <v>5874</v>
      </c>
      <c r="H9" s="16">
        <v>79305</v>
      </c>
    </row>
    <row r="10" spans="1:9" s="22" customFormat="1" ht="24.75" customHeight="1" x14ac:dyDescent="0.2">
      <c r="A10" s="18">
        <v>5</v>
      </c>
      <c r="B10" s="19">
        <v>44709</v>
      </c>
      <c r="C10" s="20"/>
      <c r="D10" s="21" t="s">
        <v>13</v>
      </c>
      <c r="E10" s="21" t="s">
        <v>14</v>
      </c>
      <c r="F10" s="17">
        <v>258296988</v>
      </c>
      <c r="G10" s="17">
        <v>20300669</v>
      </c>
      <c r="H10" s="17">
        <v>278597657</v>
      </c>
    </row>
    <row r="11" spans="1:9" s="22" customFormat="1" ht="24.75" customHeight="1" x14ac:dyDescent="0.2">
      <c r="A11" s="18">
        <v>6</v>
      </c>
      <c r="B11" s="19">
        <v>44710</v>
      </c>
      <c r="C11" s="20"/>
      <c r="D11" s="21" t="s">
        <v>13</v>
      </c>
      <c r="E11" s="21" t="s">
        <v>14</v>
      </c>
      <c r="F11" s="17">
        <v>331007832</v>
      </c>
      <c r="G11" s="17">
        <v>26406539</v>
      </c>
      <c r="H11" s="17">
        <v>357414371</v>
      </c>
    </row>
    <row r="12" spans="1:9" s="22" customFormat="1" ht="24.75" customHeight="1" x14ac:dyDescent="0.2">
      <c r="A12" s="18">
        <v>7</v>
      </c>
      <c r="B12" s="19">
        <v>44711</v>
      </c>
      <c r="C12" s="20"/>
      <c r="D12" s="21" t="s">
        <v>13</v>
      </c>
      <c r="E12" s="21" t="s">
        <v>14</v>
      </c>
      <c r="F12" s="17">
        <v>104224543</v>
      </c>
      <c r="G12" s="17">
        <v>8292056</v>
      </c>
      <c r="H12" s="17">
        <v>112516599</v>
      </c>
    </row>
    <row r="13" spans="1:9" s="22" customFormat="1" ht="24.75" customHeight="1" x14ac:dyDescent="0.2">
      <c r="A13" s="18">
        <v>8</v>
      </c>
      <c r="B13" s="19">
        <v>44712</v>
      </c>
      <c r="C13" s="20"/>
      <c r="D13" s="21" t="s">
        <v>13</v>
      </c>
      <c r="E13" s="21" t="s">
        <v>14</v>
      </c>
      <c r="F13" s="17">
        <v>89504844</v>
      </c>
      <c r="G13" s="17">
        <v>7128652</v>
      </c>
      <c r="H13" s="17">
        <v>96633496</v>
      </c>
    </row>
    <row r="14" spans="1:9" s="22" customFormat="1" ht="24.75" customHeight="1" x14ac:dyDescent="0.2">
      <c r="A14" s="18"/>
      <c r="B14" s="19">
        <v>44698</v>
      </c>
      <c r="C14" s="20" t="s">
        <v>23</v>
      </c>
      <c r="D14" s="21" t="s">
        <v>13</v>
      </c>
      <c r="E14" s="21" t="s">
        <v>20</v>
      </c>
      <c r="F14" s="17">
        <v>1805049216</v>
      </c>
      <c r="G14" s="17">
        <v>144403936</v>
      </c>
      <c r="H14" s="17">
        <f>F14+G14</f>
        <v>1949453152</v>
      </c>
    </row>
    <row r="15" spans="1:9" s="22" customFormat="1" ht="24.75" customHeight="1" x14ac:dyDescent="0.2">
      <c r="A15" s="18"/>
      <c r="B15" s="19">
        <v>44698</v>
      </c>
      <c r="C15" s="20" t="s">
        <v>24</v>
      </c>
      <c r="D15" s="21" t="s">
        <v>13</v>
      </c>
      <c r="E15" s="21" t="s">
        <v>20</v>
      </c>
      <c r="F15" s="17">
        <v>1090313020</v>
      </c>
      <c r="G15" s="17">
        <v>109031302</v>
      </c>
      <c r="H15" s="17">
        <f>F15+G15</f>
        <v>1199344322</v>
      </c>
    </row>
    <row r="16" spans="1:9" s="4" customFormat="1" ht="30" customHeight="1" x14ac:dyDescent="0.25">
      <c r="A16" s="7"/>
      <c r="B16" s="5"/>
      <c r="C16" s="8"/>
      <c r="D16" s="14" t="s">
        <v>7</v>
      </c>
      <c r="E16" s="14"/>
      <c r="F16" s="15">
        <f>SUM(F6:F15)</f>
        <v>4469937917</v>
      </c>
      <c r="G16" s="15">
        <f t="shared" ref="G16:H16" si="0">SUM(G6:G15)</f>
        <v>378391086</v>
      </c>
      <c r="H16" s="15">
        <f t="shared" si="0"/>
        <v>4848329003</v>
      </c>
      <c r="I16" s="22"/>
    </row>
    <row r="17" spans="6:9" x14ac:dyDescent="0.25">
      <c r="F17" s="23"/>
      <c r="G17" s="23"/>
      <c r="H17" s="23"/>
      <c r="I17" s="22"/>
    </row>
    <row r="18" spans="6:9" x14ac:dyDescent="0.25">
      <c r="F18" s="23"/>
      <c r="I18" s="22"/>
    </row>
    <row r="19" spans="6:9" x14ac:dyDescent="0.25">
      <c r="I19" s="22"/>
    </row>
    <row r="20" spans="6:9" x14ac:dyDescent="0.25">
      <c r="I20" s="22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6"/>
  <sheetViews>
    <sheetView zoomScaleNormal="100" workbookViewId="0">
      <selection activeCell="A6" sqref="A6:XFD1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40" t="s">
        <v>15</v>
      </c>
      <c r="C1" s="40"/>
      <c r="D1" s="40"/>
      <c r="E1" s="40"/>
      <c r="F1" s="40"/>
      <c r="G1" s="40"/>
      <c r="H1" s="40"/>
    </row>
    <row r="2" spans="1:9" x14ac:dyDescent="0.25">
      <c r="B2" s="41" t="s">
        <v>11</v>
      </c>
      <c r="C2" s="41"/>
      <c r="D2" s="41"/>
      <c r="E2" s="41"/>
      <c r="F2" s="41"/>
      <c r="G2" s="41"/>
      <c r="H2" s="41"/>
    </row>
    <row r="3" spans="1:9" x14ac:dyDescent="0.25">
      <c r="B3" s="9"/>
      <c r="C3" s="9"/>
      <c r="D3" s="42" t="s">
        <v>25</v>
      </c>
      <c r="E3" s="42"/>
      <c r="F3" s="42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ht="24.75" customHeight="1" x14ac:dyDescent="0.25">
      <c r="A6" s="18">
        <v>1</v>
      </c>
      <c r="B6" s="19">
        <v>44720</v>
      </c>
      <c r="C6" s="20"/>
      <c r="D6" s="21" t="s">
        <v>13</v>
      </c>
      <c r="E6" s="21" t="s">
        <v>14</v>
      </c>
      <c r="F6" s="24">
        <v>104351373</v>
      </c>
      <c r="G6" s="24">
        <v>8288188</v>
      </c>
      <c r="H6" s="24">
        <v>112639561</v>
      </c>
    </row>
    <row r="7" spans="1:9" s="22" customFormat="1" ht="24.75" customHeight="1" x14ac:dyDescent="0.25">
      <c r="A7" s="18">
        <v>2</v>
      </c>
      <c r="B7" s="19">
        <v>44727</v>
      </c>
      <c r="C7" s="6"/>
      <c r="D7" s="21" t="s">
        <v>13</v>
      </c>
      <c r="E7" s="21" t="s">
        <v>14</v>
      </c>
      <c r="F7" s="16">
        <v>70719045</v>
      </c>
      <c r="G7" s="16">
        <v>5657531</v>
      </c>
      <c r="H7" s="16">
        <v>76376576</v>
      </c>
    </row>
    <row r="8" spans="1:9" s="22" customFormat="1" ht="24.75" customHeight="1" x14ac:dyDescent="0.25">
      <c r="A8" s="18">
        <v>3</v>
      </c>
      <c r="B8" s="19">
        <v>44737</v>
      </c>
      <c r="C8" s="6"/>
      <c r="D8" s="21" t="s">
        <v>13</v>
      </c>
      <c r="E8" s="21" t="s">
        <v>14</v>
      </c>
      <c r="F8" s="16">
        <v>485511197</v>
      </c>
      <c r="G8" s="16">
        <v>38713407</v>
      </c>
      <c r="H8" s="16">
        <v>524224604</v>
      </c>
    </row>
    <row r="9" spans="1:9" s="22" customFormat="1" ht="24.75" customHeight="1" x14ac:dyDescent="0.25">
      <c r="A9" s="18">
        <v>4</v>
      </c>
      <c r="B9" s="19">
        <v>44740</v>
      </c>
      <c r="C9" s="6"/>
      <c r="D9" s="21" t="s">
        <v>13</v>
      </c>
      <c r="E9" s="21" t="s">
        <v>14</v>
      </c>
      <c r="F9" s="16">
        <v>464273656</v>
      </c>
      <c r="G9" s="16">
        <v>37051804</v>
      </c>
      <c r="H9" s="16">
        <v>501325460</v>
      </c>
    </row>
    <row r="10" spans="1:9" s="22" customFormat="1" ht="24.75" customHeight="1" x14ac:dyDescent="0.2">
      <c r="A10" s="18">
        <v>5</v>
      </c>
      <c r="B10" s="19">
        <v>44741</v>
      </c>
      <c r="C10" s="20"/>
      <c r="D10" s="21" t="s">
        <v>13</v>
      </c>
      <c r="E10" s="21" t="s">
        <v>14</v>
      </c>
      <c r="F10" s="17">
        <v>67134548</v>
      </c>
      <c r="G10" s="17">
        <v>5370776</v>
      </c>
      <c r="H10" s="17">
        <v>72505324</v>
      </c>
    </row>
    <row r="11" spans="1:9" s="22" customFormat="1" ht="24.75" customHeight="1" x14ac:dyDescent="0.2">
      <c r="A11" s="18">
        <v>6</v>
      </c>
      <c r="B11" s="19">
        <v>44742</v>
      </c>
      <c r="C11" s="20"/>
      <c r="D11" s="21" t="s">
        <v>13</v>
      </c>
      <c r="E11" s="21" t="s">
        <v>14</v>
      </c>
      <c r="F11" s="17">
        <v>103609666</v>
      </c>
      <c r="G11" s="17">
        <v>8260936</v>
      </c>
      <c r="H11" s="17">
        <v>111870602</v>
      </c>
    </row>
    <row r="12" spans="1:9" s="4" customFormat="1" ht="30" customHeight="1" x14ac:dyDescent="0.25">
      <c r="A12" s="7"/>
      <c r="B12" s="5"/>
      <c r="C12" s="8"/>
      <c r="D12" s="14" t="s">
        <v>7</v>
      </c>
      <c r="E12" s="14"/>
      <c r="F12" s="15">
        <f>SUM(F6:F11)</f>
        <v>1295599485</v>
      </c>
      <c r="G12" s="15">
        <f t="shared" ref="G12:H12" si="0">SUM(G6:G11)</f>
        <v>103342642</v>
      </c>
      <c r="H12" s="15">
        <f t="shared" si="0"/>
        <v>1398942127</v>
      </c>
      <c r="I12" s="22"/>
    </row>
    <row r="13" spans="1:9" x14ac:dyDescent="0.25">
      <c r="F13" s="23"/>
      <c r="G13" s="23"/>
      <c r="H13" s="23"/>
      <c r="I13" s="22"/>
    </row>
    <row r="14" spans="1:9" x14ac:dyDescent="0.25">
      <c r="F14" s="23"/>
      <c r="I14" s="22"/>
    </row>
    <row r="15" spans="1:9" x14ac:dyDescent="0.25">
      <c r="I15" s="22"/>
    </row>
    <row r="16" spans="1:9" x14ac:dyDescent="0.25">
      <c r="I16" s="22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Tổng cộng</vt:lpstr>
      <vt:lpstr>Chi tiết</vt:lpstr>
      <vt:lpstr>THÁNG 12-2021</vt:lpstr>
      <vt:lpstr>THÁNG 1</vt:lpstr>
      <vt:lpstr>THÁNG 2</vt:lpstr>
      <vt:lpstr>THÁNG 3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2022-09-13T10:13:30Z</dcterms:modified>
</cp:coreProperties>
</file>